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Boris\Documents\FINANCIJSKI DOKUMENTI\RAČUNOVODSTVENI DOKUMENTI\"/>
    </mc:Choice>
  </mc:AlternateContent>
  <bookViews>
    <workbookView xWindow="0" yWindow="0" windowWidth="23040" windowHeight="9192"/>
  </bookViews>
  <sheets>
    <sheet name="Tablica I.-prihodi SŠ" sheetId="5" r:id="rId1"/>
    <sheet name="POSEBNI DIO-rashodi" sheetId="2" r:id="rId2"/>
    <sheet name="OŠ" sheetId="3" r:id="rId3"/>
    <sheet name="SŠ" sheetId="4" r:id="rId4"/>
    <sheet name="3" sheetId="6" r:id="rId5"/>
    <sheet name="4" sheetId="7" r:id="rId6"/>
    <sheet name="5" sheetId="8" r:id="rId7"/>
    <sheet name="6" sheetId="9" r:id="rId8"/>
    <sheet name="7" sheetId="10" r:id="rId9"/>
    <sheet name="8" sheetId="11" r:id="rId10"/>
    <sheet name="9" sheetId="12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a">[1]NOVMIR3!$U$71:$Y$134</definedName>
    <definedName name="b">[1]NOVMIR3!$A$3:$A$43</definedName>
    <definedName name="BEx00775DQ2JG7XO82H2QROMSXVH" localSheetId="0" hidden="1">#REF!</definedName>
    <definedName name="BEx00775DQ2JG7XO82H2QROMSXVH" hidden="1">#REF!</definedName>
    <definedName name="BEx009W98B7PZBFAE89KM0RRWMFD" localSheetId="0" hidden="1">#REF!</definedName>
    <definedName name="BEx009W98B7PZBFAE89KM0RRWMFD" hidden="1">#REF!</definedName>
    <definedName name="BEx00BE8LZQJ7YE6TWSO2NB43IF7" localSheetId="0" hidden="1">#REF!</definedName>
    <definedName name="BEx00BE8LZQJ7YE6TWSO2NB43IF7" hidden="1">#REF!</definedName>
    <definedName name="BEx00S69VJH3S5NU0JXPOHT9M1ZG" localSheetId="0" hidden="1">#REF!</definedName>
    <definedName name="BEx00S69VJH3S5NU0JXPOHT9M1ZG" hidden="1">#REF!</definedName>
    <definedName name="BEx00ZD99I4MRZCIFP7OBUA5T94M" localSheetId="0" hidden="1">#REF!</definedName>
    <definedName name="BEx00ZD99I4MRZCIFP7OBUA5T94M" hidden="1">#REF!</definedName>
    <definedName name="BEx010F2ILN0YUCUMZCM9Z3A0HSK" localSheetId="0" hidden="1">#REF!</definedName>
    <definedName name="BEx010F2ILN0YUCUMZCM9Z3A0HSK" hidden="1">#REF!</definedName>
    <definedName name="BEx01BCTC0EGN36IDP6731IHS1NR" localSheetId="0" hidden="1">#REF!</definedName>
    <definedName name="BEx01BCTC0EGN36IDP6731IHS1NR" hidden="1">#REF!</definedName>
    <definedName name="BEx01EY9PMHTQOGNEBXNJ4L6KR3V" localSheetId="0" hidden="1">#REF!</definedName>
    <definedName name="BEx01EY9PMHTQOGNEBXNJ4L6KR3V" hidden="1">#REF!</definedName>
    <definedName name="BEx01PFX92X3TADAC3Z7XVS4PSIQ" localSheetId="0" hidden="1">#REF!</definedName>
    <definedName name="BEx01PFX92X3TADAC3Z7XVS4PSIQ" hidden="1">#REF!</definedName>
    <definedName name="BEx01V4XF4GKNRSKY3C3714BF1I9" localSheetId="0" hidden="1">#REF!</definedName>
    <definedName name="BEx01V4XF4GKNRSKY3C3714BF1I9" hidden="1">#REF!</definedName>
    <definedName name="BEx024FEU583GZO6O6PEZPWBH8K9" localSheetId="0" hidden="1">#REF!</definedName>
    <definedName name="BEx024FEU583GZO6O6PEZPWBH8K9" hidden="1">#REF!</definedName>
    <definedName name="BEx02Q0ACNPRXYKVFRXD326KUHO6" localSheetId="0" hidden="1">#REF!</definedName>
    <definedName name="BEx02Q0ACNPRXYKVFRXD326KUHO6" hidden="1">#REF!</definedName>
    <definedName name="BEx1EX77626ZWG2VT9PXHYPCPDJE" localSheetId="0" hidden="1">#REF!</definedName>
    <definedName name="BEx1EX77626ZWG2VT9PXHYPCPDJE" hidden="1">#REF!</definedName>
    <definedName name="BEx1J9N7XKIR6VW0J29GTC4TZEGL" localSheetId="0" hidden="1">#REF!</definedName>
    <definedName name="BEx1J9N7XKIR6VW0J29GTC4TZEGL" hidden="1">#REF!</definedName>
    <definedName name="BEx1JIXPTVH628TZ44UBNWWJ5CA7" localSheetId="0" hidden="1">#REF!</definedName>
    <definedName name="BEx1JIXPTVH628TZ44UBNWWJ5CA7" hidden="1">#REF!</definedName>
    <definedName name="BEx1JYYWIUIWPUJ9OXQJXCC202XR" localSheetId="0" hidden="1">#REF!</definedName>
    <definedName name="BEx1JYYWIUIWPUJ9OXQJXCC202XR" hidden="1">#REF!</definedName>
    <definedName name="BEx1KQZNXL2RWME5FVRVQX1OGFVX" localSheetId="0" hidden="1">#REF!</definedName>
    <definedName name="BEx1KQZNXL2RWME5FVRVQX1OGFVX" hidden="1">#REF!</definedName>
    <definedName name="BEx1MAVSPOTX5BWS749ZCTRNWWOW" localSheetId="0" hidden="1">#REF!</definedName>
    <definedName name="BEx1MAVSPOTX5BWS749ZCTRNWWOW" hidden="1">#REF!</definedName>
    <definedName name="BEx1O2Q26KNAYDJGVGXLKWV289HV" localSheetId="0" hidden="1">#REF!</definedName>
    <definedName name="BEx1O2Q26KNAYDJGVGXLKWV289HV" hidden="1">#REF!</definedName>
    <definedName name="BEx1OOQYAT6VPE1NRT9G6NRHE5LW" localSheetId="0" hidden="1">#REF!</definedName>
    <definedName name="BEx1OOQYAT6VPE1NRT9G6NRHE5LW" hidden="1">#REF!</definedName>
    <definedName name="BEx1PKYT6CPC924667C3Q0V946Q5" localSheetId="0" hidden="1">#REF!</definedName>
    <definedName name="BEx1PKYT6CPC924667C3Q0V946Q5" hidden="1">#REF!</definedName>
    <definedName name="BEx1SM7K0SJ115CGGA23TPFBJ6S0" localSheetId="0" hidden="1">#REF!</definedName>
    <definedName name="BEx1SM7K0SJ115CGGA23TPFBJ6S0" hidden="1">#REF!</definedName>
    <definedName name="BEx1TOV8IMGQ4RPXNOZX2J4JHZFU" localSheetId="0" hidden="1">#REF!</definedName>
    <definedName name="BEx1TOV8IMGQ4RPXNOZX2J4JHZFU" hidden="1">#REF!</definedName>
    <definedName name="BEx1UXZ5KQJ6XTTTHBMRQQLF70B5" localSheetId="0" hidden="1">#REF!</definedName>
    <definedName name="BEx1UXZ5KQJ6XTTTHBMRQQLF70B5" hidden="1">#REF!</definedName>
    <definedName name="BEx1VINH2P14JO1UCOP8UQ5Q7H2D" localSheetId="0" hidden="1">#REF!</definedName>
    <definedName name="BEx1VINH2P14JO1UCOP8UQ5Q7H2D" hidden="1">#REF!</definedName>
    <definedName name="BEx1VYDUI7IRFC205T8LM1SX59LT" localSheetId="0" hidden="1">#REF!</definedName>
    <definedName name="BEx1VYDUI7IRFC205T8LM1SX59LT" hidden="1">#REF!</definedName>
    <definedName name="BEx1WCRRE2JKAEYQJTYSNZW95HF5" localSheetId="0" hidden="1">#REF!</definedName>
    <definedName name="BEx1WCRRE2JKAEYQJTYSNZW95HF5" hidden="1">#REF!</definedName>
    <definedName name="BEx1X0LMOMJBZ7Z5KCFZ9TVV6FSZ" localSheetId="0" hidden="1">#REF!</definedName>
    <definedName name="BEx1X0LMOMJBZ7Z5KCFZ9TVV6FSZ" hidden="1">#REF!</definedName>
    <definedName name="BEx1XDMVP2GKNREY4YQ545L46MSA" localSheetId="0" hidden="1">#REF!</definedName>
    <definedName name="BEx1XDMVP2GKNREY4YQ545L46MSA" hidden="1">#REF!</definedName>
    <definedName name="BEx3BVULBZGBPD0HSWGJK5VJFA4I" localSheetId="0" hidden="1">#REF!</definedName>
    <definedName name="BEx3BVULBZGBPD0HSWGJK5VJFA4I" hidden="1">#REF!</definedName>
    <definedName name="BEx3CGODYY7WQ0PE0WHQVTKGYI72" localSheetId="0" hidden="1">#REF!</definedName>
    <definedName name="BEx3CGODYY7WQ0PE0WHQVTKGYI72" hidden="1">#REF!</definedName>
    <definedName name="BEx3DWTRC18J21Z1NHMQIVOXN31H" localSheetId="0" hidden="1">#REF!</definedName>
    <definedName name="BEx3DWTRC18J21Z1NHMQIVOXN31H" hidden="1">#REF!</definedName>
    <definedName name="BEx3E1RPNNJUXSFI6RY1NABYTRWC" localSheetId="0" hidden="1">#REF!</definedName>
    <definedName name="BEx3E1RPNNJUXSFI6RY1NABYTRWC" hidden="1">#REF!</definedName>
    <definedName name="BEx3E69L2RHTYAB16JOM4E13X5DE" localSheetId="0" hidden="1">#REF!</definedName>
    <definedName name="BEx3E69L2RHTYAB16JOM4E13X5DE" hidden="1">#REF!</definedName>
    <definedName name="BEx3EMLNHKOJ6IEPGDAKVWLBDVNZ" localSheetId="0" hidden="1">#REF!</definedName>
    <definedName name="BEx3EMLNHKOJ6IEPGDAKVWLBDVNZ" hidden="1">#REF!</definedName>
    <definedName name="BEx3FERR16X5GSOZSEPOAPI0LN3N" localSheetId="0" hidden="1">#REF!</definedName>
    <definedName name="BEx3FERR16X5GSOZSEPOAPI0LN3N" hidden="1">#REF!</definedName>
    <definedName name="BEx3G61NANPDJE425AUYFOBUGMPD" localSheetId="0" hidden="1">#REF!</definedName>
    <definedName name="BEx3G61NANPDJE425AUYFOBUGMPD" hidden="1">#REF!</definedName>
    <definedName name="BEx3HQU64EU8MQAYVE5D7N431X1Q" localSheetId="0" hidden="1">#REF!</definedName>
    <definedName name="BEx3HQU64EU8MQAYVE5D7N431X1Q" hidden="1">#REF!</definedName>
    <definedName name="BEx3IP5IGJ175DUUV7W1H1QK3G7F" localSheetId="0" hidden="1">#REF!</definedName>
    <definedName name="BEx3IP5IGJ175DUUV7W1H1QK3G7F" hidden="1">#REF!</definedName>
    <definedName name="BEx3IXP3WMB2ZH6KCW4MZ0C0YI8P" localSheetId="0" hidden="1">#REF!</definedName>
    <definedName name="BEx3IXP3WMB2ZH6KCW4MZ0C0YI8P" hidden="1">#REF!</definedName>
    <definedName name="BEx3IZN5SXY0M67KUTLZLJY4PNPI" localSheetId="0" hidden="1">#REF!</definedName>
    <definedName name="BEx3IZN5SXY0M67KUTLZLJY4PNPI" hidden="1">#REF!</definedName>
    <definedName name="BEx3JVPHD66R1K527Z4VPFCWMH72" localSheetId="0" hidden="1">[2]osnovni!#REF!</definedName>
    <definedName name="BEx3JVPHD66R1K527Z4VPFCWMH72" hidden="1">[2]osnovni!#REF!</definedName>
    <definedName name="BEx3K9CIDIN43VW201SO1GH1JZRI" localSheetId="0" hidden="1">#REF!</definedName>
    <definedName name="BEx3K9CIDIN43VW201SO1GH1JZRI" hidden="1">#REF!</definedName>
    <definedName name="BEx3LSN3S00T8A5EAQTRGY9J31C0" localSheetId="0" hidden="1">#REF!</definedName>
    <definedName name="BEx3LSN3S00T8A5EAQTRGY9J31C0" hidden="1">#REF!</definedName>
    <definedName name="BEx3NI2TCIES1GZONCERWUWAD48G" localSheetId="0" hidden="1">#REF!</definedName>
    <definedName name="BEx3NI2TCIES1GZONCERWUWAD48G" hidden="1">#REF!</definedName>
    <definedName name="BEx3OS2WXW2F45AVVWIT9F6IOSLF" localSheetId="0" hidden="1">#REF!</definedName>
    <definedName name="BEx3OS2WXW2F45AVVWIT9F6IOSLF" hidden="1">#REF!</definedName>
    <definedName name="BEx3OXH4FLI5UMMLO4IM1GRFZ5AL" localSheetId="0" hidden="1">#REF!</definedName>
    <definedName name="BEx3OXH4FLI5UMMLO4IM1GRFZ5AL" hidden="1">#REF!</definedName>
    <definedName name="BEx3PB45IAGTPSN6O4INW0WGOHXB" localSheetId="0" hidden="1">#REF!</definedName>
    <definedName name="BEx3PB45IAGTPSN6O4INW0WGOHXB" hidden="1">#REF!</definedName>
    <definedName name="BEx3PVXZWEUYXZSUAT499E6ZXQNT" localSheetId="0" hidden="1">#REF!</definedName>
    <definedName name="BEx3PVXZWEUYXZSUAT499E6ZXQNT" hidden="1">#REF!</definedName>
    <definedName name="BEx3Q3VSX8LAYP9QLNH82YA4EOMD" localSheetId="0" hidden="1">#REF!</definedName>
    <definedName name="BEx3Q3VSX8LAYP9QLNH82YA4EOMD" hidden="1">#REF!</definedName>
    <definedName name="BEx3R4018GAUUD7HDPQ4HAHKEYYM" localSheetId="0" hidden="1">[2]osnovni!#REF!</definedName>
    <definedName name="BEx3R4018GAUUD7HDPQ4HAHKEYYM" hidden="1">[2]osnovni!#REF!</definedName>
    <definedName name="BEx3RT0VBW13EDUY0RZWXMWOQDWL" localSheetId="0" hidden="1">#REF!</definedName>
    <definedName name="BEx3RT0VBW13EDUY0RZWXMWOQDWL" hidden="1">#REF!</definedName>
    <definedName name="BEx3RT0W7OJBCNTKAKX7RECWSVW0" localSheetId="0" hidden="1">#REF!</definedName>
    <definedName name="BEx3RT0W7OJBCNTKAKX7RECWSVW0" hidden="1">#REF!</definedName>
    <definedName name="BEx3SSE31HNEHTFUBLDSLGDVDY4D" localSheetId="0" hidden="1">#REF!</definedName>
    <definedName name="BEx3SSE31HNEHTFUBLDSLGDVDY4D" hidden="1">#REF!</definedName>
    <definedName name="BEx3T9X7NFWWCB01DGS1S8FU0188" localSheetId="0" hidden="1">#REF!</definedName>
    <definedName name="BEx3T9X7NFWWCB01DGS1S8FU0188" hidden="1">#REF!</definedName>
    <definedName name="BEx3TZJMAYJIUNPPCZL7U8ZUJ9HI" localSheetId="0" hidden="1">#REF!</definedName>
    <definedName name="BEx3TZJMAYJIUNPPCZL7U8ZUJ9HI" hidden="1">#REF!</definedName>
    <definedName name="BEx3UWT9AMQ65HS8OK6ZAXVNFM3U" localSheetId="0" hidden="1">#REF!</definedName>
    <definedName name="BEx3UWT9AMQ65HS8OK6ZAXVNFM3U" hidden="1">#REF!</definedName>
    <definedName name="BEx3V1WOEVT2K2IVOR1CJBS7LDXB" localSheetId="0" hidden="1">#REF!</definedName>
    <definedName name="BEx3V1WOEVT2K2IVOR1CJBS7LDXB" hidden="1">#REF!</definedName>
    <definedName name="BEx3VMVYFE1SH08LJ0S4QKIE1AD8" localSheetId="0" hidden="1">#REF!</definedName>
    <definedName name="BEx3VMVYFE1SH08LJ0S4QKIE1AD8" hidden="1">#REF!</definedName>
    <definedName name="BEx56TIL68UEA3YIU6OEYHUGMP44" localSheetId="0" hidden="1">#REF!</definedName>
    <definedName name="BEx56TIL68UEA3YIU6OEYHUGMP44" hidden="1">#REF!</definedName>
    <definedName name="BEx59O0MNQVQ9ME5JHO1M6Z35D19" localSheetId="0" hidden="1">#REF!</definedName>
    <definedName name="BEx59O0MNQVQ9ME5JHO1M6Z35D19" hidden="1">#REF!</definedName>
    <definedName name="BEx5BTSBKI07HSRZP5TZ0INVEYEO" localSheetId="0" hidden="1">#REF!</definedName>
    <definedName name="BEx5BTSBKI07HSRZP5TZ0INVEYEO" hidden="1">#REF!</definedName>
    <definedName name="BEx5BVQJ3S4ZUUH7IY7IBRB7CSVS" localSheetId="0" hidden="1">#REF!</definedName>
    <definedName name="BEx5BVQJ3S4ZUUH7IY7IBRB7CSVS" hidden="1">#REF!</definedName>
    <definedName name="BEx5C5H4QW81EH4LRRZY9TL0DBQ2" localSheetId="0" hidden="1">#REF!</definedName>
    <definedName name="BEx5C5H4QW81EH4LRRZY9TL0DBQ2" hidden="1">#REF!</definedName>
    <definedName name="BEx5CQWNQG3LM6NJ8ME4VJES4WBU" localSheetId="0" hidden="1">#REF!</definedName>
    <definedName name="BEx5CQWNQG3LM6NJ8ME4VJES4WBU" hidden="1">#REF!</definedName>
    <definedName name="BEx5DNVCN5AJV51BDT9BNLQSJ7F5" localSheetId="0" hidden="1">#REF!</definedName>
    <definedName name="BEx5DNVCN5AJV51BDT9BNLQSJ7F5" hidden="1">#REF!</definedName>
    <definedName name="BEx5EOQHKRG1D2PVY4814H3BJT1A" localSheetId="0" hidden="1">#REF!</definedName>
    <definedName name="BEx5EOQHKRG1D2PVY4814H3BJT1A" hidden="1">#REF!</definedName>
    <definedName name="BEx5GXSZWB6UJ0BYJPQJGZ8FZH6D" localSheetId="0" hidden="1">[2]osnovni!#REF!</definedName>
    <definedName name="BEx5GXSZWB6UJ0BYJPQJGZ8FZH6D" hidden="1">[2]osnovni!#REF!</definedName>
    <definedName name="BEx5H2G6A1UJL4YT3ZZKS1ELUKHG" localSheetId="0" hidden="1">#REF!</definedName>
    <definedName name="BEx5H2G6A1UJL4YT3ZZKS1ELUKHG" hidden="1">#REF!</definedName>
    <definedName name="BEx5HZF1NKXN18BV5D8TG9T0B1GJ" localSheetId="0" hidden="1">#REF!</definedName>
    <definedName name="BEx5HZF1NKXN18BV5D8TG9T0B1GJ" hidden="1">#REF!</definedName>
    <definedName name="BEx5IAI8OHYA6808JPKMRPGMSXT0" localSheetId="0" hidden="1">#REF!</definedName>
    <definedName name="BEx5IAI8OHYA6808JPKMRPGMSXT0" hidden="1">#REF!</definedName>
    <definedName name="BEx5INE6SVB4NA3QTG2Z2VT5KUL9" localSheetId="0" hidden="1">#REF!</definedName>
    <definedName name="BEx5INE6SVB4NA3QTG2Z2VT5KUL9" hidden="1">#REF!</definedName>
    <definedName name="BEx5JVQXIKHOBY3YK2ZB1EOSYYQ1" localSheetId="0" hidden="1">#REF!</definedName>
    <definedName name="BEx5JVQXIKHOBY3YK2ZB1EOSYYQ1" hidden="1">#REF!</definedName>
    <definedName name="BEx5KNGUJQE8T7HQUEVG5SXVHD78" localSheetId="0" hidden="1">#REF!</definedName>
    <definedName name="BEx5KNGUJQE8T7HQUEVG5SXVHD78" hidden="1">#REF!</definedName>
    <definedName name="BEx5LFXV5742DBKB7HFVY58WXMHP" localSheetId="0" hidden="1">[2]osnovni!#REF!</definedName>
    <definedName name="BEx5LFXV5742DBKB7HFVY58WXMHP" hidden="1">[2]osnovni!#REF!</definedName>
    <definedName name="BEx5M1O0V8VN3F4NTO2G35FJAD9Q" localSheetId="0" hidden="1">#REF!</definedName>
    <definedName name="BEx5M1O0V8VN3F4NTO2G35FJAD9Q" hidden="1">#REF!</definedName>
    <definedName name="BEx5MIG9BFVTW41REZ1Q9MHK9PCD" localSheetId="0" hidden="1">#REF!</definedName>
    <definedName name="BEx5MIG9BFVTW41REZ1Q9MHK9PCD" hidden="1">#REF!</definedName>
    <definedName name="BEx5MUFUJ4NNKJQ266N43D12ET3U" localSheetId="0" hidden="1">#REF!</definedName>
    <definedName name="BEx5MUFUJ4NNKJQ266N43D12ET3U" hidden="1">#REF!</definedName>
    <definedName name="BEx5MVHJ2RMVXQLIDTW9YFT5NNMQ" localSheetId="0" hidden="1">#REF!</definedName>
    <definedName name="BEx5MVHJ2RMVXQLIDTW9YFT5NNMQ" hidden="1">#REF!</definedName>
    <definedName name="BEx5N8TQ8YF68QBTK3DKRAB7FP5X" localSheetId="0" hidden="1">#REF!</definedName>
    <definedName name="BEx5N8TQ8YF68QBTK3DKRAB7FP5X" hidden="1">#REF!</definedName>
    <definedName name="BEx5Q2Q28DT5VKWFZSLD3HJ3QVG8" localSheetId="0" hidden="1">#REF!</definedName>
    <definedName name="BEx5Q2Q28DT5VKWFZSLD3HJ3QVG8" hidden="1">#REF!</definedName>
    <definedName name="BEx747WCFQFL9GRBKLUIKZGF77G0" localSheetId="0" hidden="1">#REF!</definedName>
    <definedName name="BEx747WCFQFL9GRBKLUIKZGF77G0" hidden="1">#REF!</definedName>
    <definedName name="BEx748HWOAL1ZVJDALGLDPVVXH5W" localSheetId="0" hidden="1">#REF!</definedName>
    <definedName name="BEx748HWOAL1ZVJDALGLDPVVXH5W" hidden="1">#REF!</definedName>
    <definedName name="BEx75INIT8YF3FRZA8GCV8AS2FUK" localSheetId="0" hidden="1">#REF!</definedName>
    <definedName name="BEx75INIT8YF3FRZA8GCV8AS2FUK" hidden="1">#REF!</definedName>
    <definedName name="BEx762A560O30ZFCQXG8X3ZCX575" localSheetId="0" hidden="1">#REF!</definedName>
    <definedName name="BEx762A560O30ZFCQXG8X3ZCX575" hidden="1">#REF!</definedName>
    <definedName name="BEx767DL035JNRNCVXXFCVYQZ0P5" localSheetId="0" hidden="1">#REF!</definedName>
    <definedName name="BEx767DL035JNRNCVXXFCVYQZ0P5" hidden="1">#REF!</definedName>
    <definedName name="BEx76JTANJRQ49QUMCP2E0NTBZEH" localSheetId="0" hidden="1">[2]osnovni!#REF!</definedName>
    <definedName name="BEx76JTANJRQ49QUMCP2E0NTBZEH" hidden="1">[2]osnovni!#REF!</definedName>
    <definedName name="BEx79SP91Z8K7DIMKLYS0VX4PUVO" localSheetId="0" hidden="1">#REF!</definedName>
    <definedName name="BEx79SP91Z8K7DIMKLYS0VX4PUVO" hidden="1">#REF!</definedName>
    <definedName name="BEx7CZHCVZJ38LLD9CE8Y619F7JY" localSheetId="0" hidden="1">#REF!</definedName>
    <definedName name="BEx7CZHCVZJ38LLD9CE8Y619F7JY" hidden="1">#REF!</definedName>
    <definedName name="BEx7D74FQQCKGTBA1JJEJBW1U40P" localSheetId="0" hidden="1">#REF!</definedName>
    <definedName name="BEx7D74FQQCKGTBA1JJEJBW1U40P" hidden="1">#REF!</definedName>
    <definedName name="BEx7E1OX3T0HQN0S7TZDDX1F3OC5" localSheetId="0" hidden="1">#REF!</definedName>
    <definedName name="BEx7E1OX3T0HQN0S7TZDDX1F3OC5" hidden="1">#REF!</definedName>
    <definedName name="BEx7FGXY5RB765DJT1AZYM78RJQP" localSheetId="0" hidden="1">#REF!</definedName>
    <definedName name="BEx7FGXY5RB765DJT1AZYM78RJQP" hidden="1">#REF!</definedName>
    <definedName name="BEx7FLFT8X2XMFIGS5ZOPJJLPJK6" localSheetId="0" hidden="1">#REF!</definedName>
    <definedName name="BEx7FLFT8X2XMFIGS5ZOPJJLPJK6" hidden="1">#REF!</definedName>
    <definedName name="BEx7HERTFPIMIIAI4F6P8F06H9HN" localSheetId="0" hidden="1">[2]osnovni!#REF!</definedName>
    <definedName name="BEx7HERTFPIMIIAI4F6P8F06H9HN" hidden="1">[2]osnovni!#REF!</definedName>
    <definedName name="BEx7JNJJGD33EWSLSOUU9CW7S8AZ" localSheetId="0" hidden="1">#REF!</definedName>
    <definedName name="BEx7JNJJGD33EWSLSOUU9CW7S8AZ" hidden="1">#REF!</definedName>
    <definedName name="BEx7L56PDX9X8CFEZ4KCNEP9RO8X" localSheetId="0" hidden="1">#REF!</definedName>
    <definedName name="BEx7L56PDX9X8CFEZ4KCNEP9RO8X" hidden="1">#REF!</definedName>
    <definedName name="BEx7ND7K8VOMYSASZU06W8H0KIUC" localSheetId="0" hidden="1">#REF!</definedName>
    <definedName name="BEx7ND7K8VOMYSASZU06W8H0KIUC" hidden="1">#REF!</definedName>
    <definedName name="BEx90S5T6DPSWU17FDHIQGOYKPJY" localSheetId="0" hidden="1">#REF!</definedName>
    <definedName name="BEx90S5T6DPSWU17FDHIQGOYKPJY" hidden="1">#REF!</definedName>
    <definedName name="BEx90VLS2ECDRGXFU28RCDOWJ8BC" localSheetId="0" hidden="1">#REF!</definedName>
    <definedName name="BEx90VLS2ECDRGXFU28RCDOWJ8BC" hidden="1">#REF!</definedName>
    <definedName name="BEx93FWVA9G5AU5AQM0YWSWUXJS3" localSheetId="0" hidden="1">#REF!</definedName>
    <definedName name="BEx93FWVA9G5AU5AQM0YWSWUXJS3" hidden="1">#REF!</definedName>
    <definedName name="BEx93TPB3JPBO8OY6G8OMN9DTO6F" localSheetId="0" hidden="1">#REF!</definedName>
    <definedName name="BEx93TPB3JPBO8OY6G8OMN9DTO6F" hidden="1">#REF!</definedName>
    <definedName name="BEx949VT58GUAM6H723HLKNJJEO4" localSheetId="0" hidden="1">#REF!</definedName>
    <definedName name="BEx949VT58GUAM6H723HLKNJJEO4" hidden="1">#REF!</definedName>
    <definedName name="BEx94KIX901LI5SF5IH7ZPDNCHYQ" localSheetId="0" hidden="1">[2]osnovni!#REF!</definedName>
    <definedName name="BEx94KIX901LI5SF5IH7ZPDNCHYQ" hidden="1">[2]osnovni!#REF!</definedName>
    <definedName name="BEx95MVU371XX54TU9TIM5HKXBHO" localSheetId="0" hidden="1">#REF!</definedName>
    <definedName name="BEx95MVU371XX54TU9TIM5HKXBHO" hidden="1">#REF!</definedName>
    <definedName name="BEx95TH6MXJHQK4XYT8EPHEDET8K" localSheetId="0" hidden="1">#REF!</definedName>
    <definedName name="BEx95TH6MXJHQK4XYT8EPHEDET8K" hidden="1">#REF!</definedName>
    <definedName name="BEx96B0AIMZYE8I1MJBG3PYPBHVW" localSheetId="0" hidden="1">[2]osnovni!#REF!</definedName>
    <definedName name="BEx96B0AIMZYE8I1MJBG3PYPBHVW" hidden="1">[2]osnovni!#REF!</definedName>
    <definedName name="BEx96HR6AHJ90ZRT2EAZBXLSIFPW" localSheetId="0" hidden="1">#REF!</definedName>
    <definedName name="BEx96HR6AHJ90ZRT2EAZBXLSIFPW" hidden="1">#REF!</definedName>
    <definedName name="BEx9853HMR3TE2J8B63XJQBVBCVV" localSheetId="0" hidden="1">#REF!</definedName>
    <definedName name="BEx9853HMR3TE2J8B63XJQBVBCVV" hidden="1">#REF!</definedName>
    <definedName name="BEx98T2J69OHMRMS24R1TJKH73YQ" localSheetId="0" hidden="1">#REF!</definedName>
    <definedName name="BEx98T2J69OHMRMS24R1TJKH73YQ" hidden="1">#REF!</definedName>
    <definedName name="BEx992IGYZI6ZZS3RHEQXZ40S3FL" localSheetId="0" hidden="1">#REF!</definedName>
    <definedName name="BEx992IGYZI6ZZS3RHEQXZ40S3FL" hidden="1">#REF!</definedName>
    <definedName name="BEx99NN2NAW2V2D2KILJ38799A6T" localSheetId="0" hidden="1">#REF!</definedName>
    <definedName name="BEx99NN2NAW2V2D2KILJ38799A6T" hidden="1">#REF!</definedName>
    <definedName name="BEx99QXRMGCPJNYE0T2V1JK73ATA" localSheetId="0" hidden="1">[2]osnovni!#REF!</definedName>
    <definedName name="BEx99QXRMGCPJNYE0T2V1JK73ATA" hidden="1">[2]osnovni!#REF!</definedName>
    <definedName name="BEx99WC02ASEOHWA9805YRTA9RC5" localSheetId="0" hidden="1">#REF!</definedName>
    <definedName name="BEx99WC02ASEOHWA9805YRTA9RC5" hidden="1">#REF!</definedName>
    <definedName name="BEx9A8BKZBIM9VT4NQ21EUOEYC6F" localSheetId="0" hidden="1">#REF!</definedName>
    <definedName name="BEx9A8BKZBIM9VT4NQ21EUOEYC6F" hidden="1">#REF!</definedName>
    <definedName name="BEx9APEKG3UJ7NCT7X5Q3979ALJT" localSheetId="0" hidden="1">#REF!</definedName>
    <definedName name="BEx9APEKG3UJ7NCT7X5Q3979ALJT" hidden="1">#REF!</definedName>
    <definedName name="BEx9BMIRFYAIB4STKJ0IVUSKNOKN" localSheetId="0" hidden="1">#REF!</definedName>
    <definedName name="BEx9BMIRFYAIB4STKJ0IVUSKNOKN" hidden="1">#REF!</definedName>
    <definedName name="BEx9BT9F1Y3T3F268WEEVIAF0ELZ" localSheetId="0" hidden="1">#REF!</definedName>
    <definedName name="BEx9BT9F1Y3T3F268WEEVIAF0ELZ" hidden="1">#REF!</definedName>
    <definedName name="BEx9C2UOV9Z4RKXDDEBVMKU8WB6A" localSheetId="0" hidden="1">#REF!</definedName>
    <definedName name="BEx9C2UOV9Z4RKXDDEBVMKU8WB6A" hidden="1">#REF!</definedName>
    <definedName name="BEx9DHY9IOH4RAKZ8VGPGRYY07KK" localSheetId="0" hidden="1">#REF!</definedName>
    <definedName name="BEx9DHY9IOH4RAKZ8VGPGRYY07KK" hidden="1">#REF!</definedName>
    <definedName name="BEx9F5QQIO9XQAWF253GKW9QXJQ0" localSheetId="0" hidden="1">#REF!</definedName>
    <definedName name="BEx9F5QQIO9XQAWF253GKW9QXJQ0" hidden="1">#REF!</definedName>
    <definedName name="BEx9FQ9R3A23X2BH3MFNUNHU7GFV" localSheetId="0" hidden="1">#REF!</definedName>
    <definedName name="BEx9FQ9R3A23X2BH3MFNUNHU7GFV" hidden="1">#REF!</definedName>
    <definedName name="BEx9FW9JJD1ER60H4FW2BNMG7Y7M" localSheetId="0" hidden="1">#REF!</definedName>
    <definedName name="BEx9FW9JJD1ER60H4FW2BNMG7Y7M" hidden="1">#REF!</definedName>
    <definedName name="BEx9FXBDHF9WKIKUI7TH8A2VSXM9" localSheetId="0" hidden="1">#REF!</definedName>
    <definedName name="BEx9FXBDHF9WKIKUI7TH8A2VSXM9" hidden="1">#REF!</definedName>
    <definedName name="BEx9G7NICTP5XCXJZL62YYH9I0NI" localSheetId="0" hidden="1">#REF!</definedName>
    <definedName name="BEx9G7NICTP5XCXJZL62YYH9I0NI" hidden="1">#REF!</definedName>
    <definedName name="BEx9HM00ZTXR1X0OZFYQMWGGXZ70" localSheetId="0" hidden="1">#REF!</definedName>
    <definedName name="BEx9HM00ZTXR1X0OZFYQMWGGXZ70" hidden="1">#REF!</definedName>
    <definedName name="BEx9IC2Q1E14HZ5C7VLP623ZN3LL" localSheetId="0" hidden="1">#REF!</definedName>
    <definedName name="BEx9IC2Q1E14HZ5C7VLP623ZN3LL" hidden="1">#REF!</definedName>
    <definedName name="BEx9IE0XK13C4NX5RYP0XNJUK1YE" localSheetId="0" hidden="1">#REF!</definedName>
    <definedName name="BEx9IE0XK13C4NX5RYP0XNJUK1YE" hidden="1">#REF!</definedName>
    <definedName name="BExAYUD7WIR62JI6Z93Z3G4SJRXL" localSheetId="0" hidden="1">#REF!</definedName>
    <definedName name="BExAYUD7WIR62JI6Z93Z3G4SJRXL" hidden="1">#REF!</definedName>
    <definedName name="BExB153123CZC7JISQ6VN3GW0YST" localSheetId="0" hidden="1">#REF!</definedName>
    <definedName name="BExB153123CZC7JISQ6VN3GW0YST" hidden="1">#REF!</definedName>
    <definedName name="BExB3FCPCQRGXB1JTMQ7A7EHEM5C" localSheetId="0" hidden="1">#REF!</definedName>
    <definedName name="BExB3FCPCQRGXB1JTMQ7A7EHEM5C" hidden="1">#REF!</definedName>
    <definedName name="BExB4IRFRRQMNF2Y6X4HSRFCWJ3A" localSheetId="0" hidden="1">#REF!</definedName>
    <definedName name="BExB4IRFRRQMNF2Y6X4HSRFCWJ3A" hidden="1">#REF!</definedName>
    <definedName name="BExB4RGCKSG9THVC25KOU3AQQ2GL" localSheetId="0" hidden="1">#REF!</definedName>
    <definedName name="BExB4RGCKSG9THVC25KOU3AQQ2GL" hidden="1">#REF!</definedName>
    <definedName name="BExB5NYZ0C9VAHVY5YHSWNOV0Z35" localSheetId="0" hidden="1">#REF!</definedName>
    <definedName name="BExB5NYZ0C9VAHVY5YHSWNOV0Z35" hidden="1">#REF!</definedName>
    <definedName name="BExB67GB67R9ZAABG27NIHW2OU3D" localSheetId="0" hidden="1">#REF!</definedName>
    <definedName name="BExB67GB67R9ZAABG27NIHW2OU3D" hidden="1">#REF!</definedName>
    <definedName name="BExB67WIVDVZQ14RMHEJUA985QCO" localSheetId="0" hidden="1">#REF!</definedName>
    <definedName name="BExB67WIVDVZQ14RMHEJUA985QCO" hidden="1">#REF!</definedName>
    <definedName name="BExB6LDX1UI76MVR9BHET7NJRKQN" localSheetId="0" hidden="1">[2]osnovni!#REF!</definedName>
    <definedName name="BExB6LDX1UI76MVR9BHET7NJRKQN" hidden="1">[2]osnovni!#REF!</definedName>
    <definedName name="BExB6T14XZXO28WSF51JAXYOG8UU" localSheetId="0" hidden="1">#REF!</definedName>
    <definedName name="BExB6T14XZXO28WSF51JAXYOG8UU" hidden="1">#REF!</definedName>
    <definedName name="BExB6T6FX9S2XX4YNYR9WWBY50KC" localSheetId="0" hidden="1">#REF!</definedName>
    <definedName name="BExB6T6FX9S2XX4YNYR9WWBY50KC" hidden="1">#REF!</definedName>
    <definedName name="BExB9N2SDZBHXD45T7BKL8F9MG83" localSheetId="0" hidden="1">#REF!</definedName>
    <definedName name="BExB9N2SDZBHXD45T7BKL8F9MG83" hidden="1">#REF!</definedName>
    <definedName name="BExB9W2G1TYHTDDC7PW9GL30F4GR" localSheetId="0" hidden="1">#REF!</definedName>
    <definedName name="BExB9W2G1TYHTDDC7PW9GL30F4GR" hidden="1">#REF!</definedName>
    <definedName name="BExBB8BLNHBNY548178IQ3LYN59O" localSheetId="0" hidden="1">#REF!</definedName>
    <definedName name="BExBB8BLNHBNY548178IQ3LYN59O" hidden="1">#REF!</definedName>
    <definedName name="BExBB92HRYITZO931UDU66RNLKWK" localSheetId="0" hidden="1">[2]osnovni!#REF!</definedName>
    <definedName name="BExBB92HRYITZO931UDU66RNLKWK" hidden="1">[2]osnovni!#REF!</definedName>
    <definedName name="BExBBM97RUZIPOAFGOF5IY13UOX6" localSheetId="0" hidden="1">#REF!</definedName>
    <definedName name="BExBBM97RUZIPOAFGOF5IY13UOX6" hidden="1">#REF!</definedName>
    <definedName name="BExBBR1V2XDSBSO6IGQ5DCP1Y7Q1" localSheetId="0" hidden="1">#REF!</definedName>
    <definedName name="BExBBR1V2XDSBSO6IGQ5DCP1Y7Q1" hidden="1">#REF!</definedName>
    <definedName name="BExBCOX32WBA4LYWC8N4H1W6AF3I" localSheetId="0" hidden="1">#REF!</definedName>
    <definedName name="BExBCOX32WBA4LYWC8N4H1W6AF3I" hidden="1">#REF!</definedName>
    <definedName name="BExBCVIH63V6QNY83MJ0OO692T49" localSheetId="0" hidden="1">#REF!</definedName>
    <definedName name="BExBCVIH63V6QNY83MJ0OO692T49" hidden="1">#REF!</definedName>
    <definedName name="BExBCYYHQXOQD9AFTWW17OS1BHUF" localSheetId="0" hidden="1">#REF!</definedName>
    <definedName name="BExBCYYHQXOQD9AFTWW17OS1BHUF" hidden="1">#REF!</definedName>
    <definedName name="BExBD23N6GAHF4VKEX91VIPN0WOC" localSheetId="0" hidden="1">#REF!</definedName>
    <definedName name="BExBD23N6GAHF4VKEX91VIPN0WOC" hidden="1">#REF!</definedName>
    <definedName name="BExBD6G71DMXQJJ9VFQD3PJBZYJY" localSheetId="0" hidden="1">#REF!</definedName>
    <definedName name="BExBD6G71DMXQJJ9VFQD3PJBZYJY" hidden="1">#REF!</definedName>
    <definedName name="BExBEBCVRW8IP79J5AX4MPANWEGT" localSheetId="0" hidden="1">#REF!</definedName>
    <definedName name="BExBEBCVRW8IP79J5AX4MPANWEGT" hidden="1">#REF!</definedName>
    <definedName name="BExBEF95KQAE25J1UP4UA14VK74Y" localSheetId="0" hidden="1">#REF!</definedName>
    <definedName name="BExBEF95KQAE25J1UP4UA14VK74Y" hidden="1">#REF!</definedName>
    <definedName name="BExBFJEZZ7H30ARFIVPBAB15FHPX" localSheetId="0" hidden="1">#REF!</definedName>
    <definedName name="BExBFJEZZ7H30ARFIVPBAB15FHPX" hidden="1">#REF!</definedName>
    <definedName name="BExCTOFXLOCG1JPJ82EWNPEE5I2Y" localSheetId="0" hidden="1">#REF!</definedName>
    <definedName name="BExCTOFXLOCG1JPJ82EWNPEE5I2Y" hidden="1">#REF!</definedName>
    <definedName name="BExCUNNNOK60FFRJ89A4ZPKH8OSA" localSheetId="0" hidden="1">#REF!</definedName>
    <definedName name="BExCUNNNOK60FFRJ89A4ZPKH8OSA" hidden="1">#REF!</definedName>
    <definedName name="BExCV3OTF6GBULAHZ8PMVSASWZLL" localSheetId="0" hidden="1">#REF!</definedName>
    <definedName name="BExCV3OTF6GBULAHZ8PMVSASWZLL" hidden="1">#REF!</definedName>
    <definedName name="BExCV3OU6A0BKFJGI62FLZ0K2SEH" localSheetId="0" hidden="1">[2]osnovni!#REF!</definedName>
    <definedName name="BExCV3OU6A0BKFJGI62FLZ0K2SEH" hidden="1">[2]osnovni!#REF!</definedName>
    <definedName name="BExCWPDQVA1SL3JALU279L8SF1DX" localSheetId="0" hidden="1">#REF!</definedName>
    <definedName name="BExCWPDQVA1SL3JALU279L8SF1DX" hidden="1">#REF!</definedName>
    <definedName name="BExCXAYLH5BRL8E6PCG5TTR6P3OE" localSheetId="0" hidden="1">#REF!</definedName>
    <definedName name="BExCXAYLH5BRL8E6PCG5TTR6P3OE" hidden="1">#REF!</definedName>
    <definedName name="BExCXQE5SYMAFXHY7MFFSX5BF74G" localSheetId="0" hidden="1">#REF!</definedName>
    <definedName name="BExCXQE5SYMAFXHY7MFFSX5BF74G" hidden="1">#REF!</definedName>
    <definedName name="BExCY4MRQ6VTIGVZOJKTJHZAG4G6" localSheetId="0" hidden="1">#REF!</definedName>
    <definedName name="BExCY4MRQ6VTIGVZOJKTJHZAG4G6" hidden="1">#REF!</definedName>
    <definedName name="BExCYGRN9OIC8KC30CGWZLKHG2AN" localSheetId="0" hidden="1">#REF!</definedName>
    <definedName name="BExCYGRN9OIC8KC30CGWZLKHG2AN" hidden="1">#REF!</definedName>
    <definedName name="BExCYN287244S69MT6S049QR5CAR" localSheetId="0" hidden="1">#REF!</definedName>
    <definedName name="BExCYN287244S69MT6S049QR5CAR" hidden="1">#REF!</definedName>
    <definedName name="BExCZZRI22WOH9BKY45VZ3M7EUBV" localSheetId="0" hidden="1">#REF!</definedName>
    <definedName name="BExCZZRI22WOH9BKY45VZ3M7EUBV" hidden="1">#REF!</definedName>
    <definedName name="BExD1J24BI37DOQ7Z2V7HD8LRJJS" localSheetId="0" hidden="1">[2]osnovni!#REF!</definedName>
    <definedName name="BExD1J24BI37DOQ7Z2V7HD8LRJJS" hidden="1">[2]osnovni!#REF!</definedName>
    <definedName name="BExD23L4BET1TQMOGWJGICNN26FM" localSheetId="0" hidden="1">#REF!</definedName>
    <definedName name="BExD23L4BET1TQMOGWJGICNN26FM" hidden="1">#REF!</definedName>
    <definedName name="BExD35742KA9EBMECKDPRQNAKIJM" localSheetId="0" hidden="1">[2]osnovni!#REF!</definedName>
    <definedName name="BExD35742KA9EBMECKDPRQNAKIJM" hidden="1">[2]osnovni!#REF!</definedName>
    <definedName name="BExD3P4PWG2PT1LOP948LFWUSQ0C" localSheetId="0" hidden="1">#REF!</definedName>
    <definedName name="BExD3P4PWG2PT1LOP948LFWUSQ0C" hidden="1">#REF!</definedName>
    <definedName name="BExD4C2143M9LPGO8VQO1Z43CSV7" localSheetId="0" hidden="1">#REF!</definedName>
    <definedName name="BExD4C2143M9LPGO8VQO1Z43CSV7" hidden="1">#REF!</definedName>
    <definedName name="BExD62ZPNZW3V0CFVI5BMD1LKUM5" localSheetId="0" hidden="1">#REF!</definedName>
    <definedName name="BExD62ZPNZW3V0CFVI5BMD1LKUM5" hidden="1">#REF!</definedName>
    <definedName name="BExD6JMLNSF8Z12DJ3AMLYIQ2G64" localSheetId="0" hidden="1">#REF!</definedName>
    <definedName name="BExD6JMLNSF8Z12DJ3AMLYIQ2G64" hidden="1">#REF!</definedName>
    <definedName name="BExD7VKSSLHDMJ22A2JX2I6RRGT5" localSheetId="0" hidden="1">#REF!</definedName>
    <definedName name="BExD7VKSSLHDMJ22A2JX2I6RRGT5" hidden="1">#REF!</definedName>
    <definedName name="BExD8ISY2364PGSATOJW09Q3JIR9" localSheetId="0" hidden="1">[2]osnovni!#REF!</definedName>
    <definedName name="BExD8ISY2364PGSATOJW09Q3JIR9" hidden="1">[2]osnovni!#REF!</definedName>
    <definedName name="BExD8YJH1CVBBFISFZPUYG5AGVAD" localSheetId="0" hidden="1">#REF!</definedName>
    <definedName name="BExD8YJH1CVBBFISFZPUYG5AGVAD" hidden="1">#REF!</definedName>
    <definedName name="BExD91ZF039RW6R0WFW5D97MNOZH" localSheetId="0" hidden="1">#REF!</definedName>
    <definedName name="BExD91ZF039RW6R0WFW5D97MNOZH" hidden="1">#REF!</definedName>
    <definedName name="BExD9GTL50WFNDZ3QCDCLGEEB7DW" localSheetId="0" hidden="1">#REF!</definedName>
    <definedName name="BExD9GTL50WFNDZ3QCDCLGEEB7DW" hidden="1">#REF!</definedName>
    <definedName name="BExDBECN7NE14SMVICUY0RU9KA1J" localSheetId="0" hidden="1">#REF!</definedName>
    <definedName name="BExDBECN7NE14SMVICUY0RU9KA1J" hidden="1">#REF!</definedName>
    <definedName name="BExDBGG5TTXCN0MCRO9PDBRCZFAS" localSheetId="0" hidden="1">#REF!</definedName>
    <definedName name="BExDBGG5TTXCN0MCRO9PDBRCZFAS" hidden="1">#REF!</definedName>
    <definedName name="BExDBNN4YTZRPXK0OB3JP4RK9B2K" localSheetId="0" hidden="1">#REF!</definedName>
    <definedName name="BExDBNN4YTZRPXK0OB3JP4RK9B2K" hidden="1">#REF!</definedName>
    <definedName name="BExEO8MF9EPIXK5UR7AF4VEOMH7O" localSheetId="0" hidden="1">[2]osnovni!#REF!</definedName>
    <definedName name="BExEO8MF9EPIXK5UR7AF4VEOMH7O" hidden="1">[2]osnovni!#REF!</definedName>
    <definedName name="BExEOXSPWXWNDW091TIMJRAIJFPH" localSheetId="0" hidden="1">#REF!</definedName>
    <definedName name="BExEOXSPWXWNDW091TIMJRAIJFPH" hidden="1">#REF!</definedName>
    <definedName name="BExEQACOCWFR3L6PN7NLIXYPJKNI" localSheetId="0" hidden="1">#REF!</definedName>
    <definedName name="BExEQACOCWFR3L6PN7NLIXYPJKNI" hidden="1">#REF!</definedName>
    <definedName name="BExEQHZQ292PPCEH7Y4WGMJN478R" localSheetId="0" hidden="1">#REF!</definedName>
    <definedName name="BExEQHZQ292PPCEH7Y4WGMJN478R" hidden="1">#REF!</definedName>
    <definedName name="BExER465R6X0XXPDYDWT1T3WJIKZ" localSheetId="0" hidden="1">#REF!</definedName>
    <definedName name="BExER465R6X0XXPDYDWT1T3WJIKZ" hidden="1">#REF!</definedName>
    <definedName name="BExERM5HR7VHC2AUI8G4THWKGB4H" localSheetId="0" hidden="1">#REF!</definedName>
    <definedName name="BExERM5HR7VHC2AUI8G4THWKGB4H" hidden="1">#REF!</definedName>
    <definedName name="BExERO8WHDXMAMWEPTR90PFNACF0" localSheetId="0" hidden="1">#REF!</definedName>
    <definedName name="BExERO8WHDXMAMWEPTR90PFNACF0" hidden="1">#REF!</definedName>
    <definedName name="BExERPQU8E4PGKN8EZ8X4KMLU4SU" localSheetId="0" hidden="1">#REF!</definedName>
    <definedName name="BExERPQU8E4PGKN8EZ8X4KMLU4SU" hidden="1">#REF!</definedName>
    <definedName name="BExESD9WVOF1ZUVNXYJIE0F2LYPR" localSheetId="0" hidden="1">#REF!</definedName>
    <definedName name="BExESD9WVOF1ZUVNXYJIE0F2LYPR" hidden="1">#REF!</definedName>
    <definedName name="BExET4P3J2WMJSGN3GSBXERFBFXU" localSheetId="0" hidden="1">#REF!</definedName>
    <definedName name="BExET4P3J2WMJSGN3GSBXERFBFXU" hidden="1">#REF!</definedName>
    <definedName name="BExET859N8LPYKYK0T7CWXQ8R1K8" localSheetId="0" hidden="1">#REF!</definedName>
    <definedName name="BExET859N8LPYKYK0T7CWXQ8R1K8" hidden="1">#REF!</definedName>
    <definedName name="BExEUBUSU8AFVUMNYQNNJS2LMHUE" localSheetId="0" hidden="1">[2]osnovni!#REF!</definedName>
    <definedName name="BExEUBUSU8AFVUMNYQNNJS2LMHUE" hidden="1">[2]osnovni!#REF!</definedName>
    <definedName name="BExEWRTCC2Q1LCT7S7NXDQE0QWQW" localSheetId="0" hidden="1">#REF!</definedName>
    <definedName name="BExEWRTCC2Q1LCT7S7NXDQE0QWQW" hidden="1">#REF!</definedName>
    <definedName name="BExEXRHAQYK7EL0ZLW1BYXDHG1EW" localSheetId="0" hidden="1">#REF!</definedName>
    <definedName name="BExEXRHAQYK7EL0ZLW1BYXDHG1EW" hidden="1">#REF!</definedName>
    <definedName name="BExEY4YSVCRPFGU6ILVPMY80V9AM" localSheetId="0" hidden="1">#REF!</definedName>
    <definedName name="BExEY4YSVCRPFGU6ILVPMY80V9AM" hidden="1">#REF!</definedName>
    <definedName name="BExEYCWNEL88R8L3CI30HEJS9YTO" localSheetId="0" hidden="1">#REF!</definedName>
    <definedName name="BExEYCWNEL88R8L3CI30HEJS9YTO" hidden="1">#REF!</definedName>
    <definedName name="BExEYMSQ3Q1O7FB91KWTYQMYU23C" localSheetId="0" hidden="1">#REF!</definedName>
    <definedName name="BExEYMSQ3Q1O7FB91KWTYQMYU23C" hidden="1">#REF!</definedName>
    <definedName name="BExEYTZO9IODODAR5Y0BCRXGPFRY" localSheetId="0" hidden="1">#REF!</definedName>
    <definedName name="BExEYTZO9IODODAR5Y0BCRXGPFRY" hidden="1">#REF!</definedName>
    <definedName name="BExF1R1760NWFLZAYMW4NIFIO5O3" localSheetId="0" hidden="1">#REF!</definedName>
    <definedName name="BExF1R1760NWFLZAYMW4NIFIO5O3" hidden="1">#REF!</definedName>
    <definedName name="BExF2FWQH80O6M2GCKGRK834XSU3" localSheetId="0" hidden="1">#REF!</definedName>
    <definedName name="BExF2FWQH80O6M2GCKGRK834XSU3" hidden="1">#REF!</definedName>
    <definedName name="BExF2ZU6A2DD3SVO9B0CV7991Y7B" localSheetId="0" hidden="1">#REF!</definedName>
    <definedName name="BExF2ZU6A2DD3SVO9B0CV7991Y7B" hidden="1">#REF!</definedName>
    <definedName name="BExF4X2KVY5AEOQKZA7IX32QTEIY" localSheetId="0" hidden="1">#REF!</definedName>
    <definedName name="BExF4X2KVY5AEOQKZA7IX32QTEIY" hidden="1">#REF!</definedName>
    <definedName name="BExF52GS6M2MCZ2853OCLATLPRFF" localSheetId="0" hidden="1">#REF!</definedName>
    <definedName name="BExF52GS6M2MCZ2853OCLATLPRFF" hidden="1">#REF!</definedName>
    <definedName name="BExF5JECFIXSKWUSR4K0Z56NORK0" localSheetId="0" hidden="1">#REF!</definedName>
    <definedName name="BExF5JECFIXSKWUSR4K0Z56NORK0" hidden="1">#REF!</definedName>
    <definedName name="BExF5Z4UCLP0DLOA65JTY58ARS2V" localSheetId="0" hidden="1">[2]osnovni!#REF!</definedName>
    <definedName name="BExF5Z4UCLP0DLOA65JTY58ARS2V" hidden="1">[2]osnovni!#REF!</definedName>
    <definedName name="BExF6U5HF41RRSZ4H5G6IZ0RTYUZ" localSheetId="0" hidden="1">#REF!</definedName>
    <definedName name="BExF6U5HF41RRSZ4H5G6IZ0RTYUZ" hidden="1">#REF!</definedName>
    <definedName name="BExF88Y92FZO7EDFEDHKO7JXVSP2" localSheetId="0" hidden="1">[2]osnovni!#REF!</definedName>
    <definedName name="BExF88Y92FZO7EDFEDHKO7JXVSP2" hidden="1">[2]osnovni!#REF!</definedName>
    <definedName name="BExGM7DU56ETVNNQVZFAVXQH6SQR" localSheetId="0" hidden="1">#REF!</definedName>
    <definedName name="BExGM7DU56ETVNNQVZFAVXQH6SQR" hidden="1">#REF!</definedName>
    <definedName name="BExGMCHACH4SXWIEKVA79ZYF8X27" localSheetId="0" hidden="1">#REF!</definedName>
    <definedName name="BExGMCHACH4SXWIEKVA79ZYF8X27" hidden="1">#REF!</definedName>
    <definedName name="BExGN41QJIKB5OQ2BURKVK1V6TYZ" localSheetId="0" hidden="1">#REF!</definedName>
    <definedName name="BExGN41QJIKB5OQ2BURKVK1V6TYZ" hidden="1">#REF!</definedName>
    <definedName name="BExGNAN403Y8423ONPETDTCHHN4J" localSheetId="0" hidden="1">#REF!</definedName>
    <definedName name="BExGNAN403Y8423ONPETDTCHHN4J" hidden="1">#REF!</definedName>
    <definedName name="BExGNDCE2KBDY8YVUSZ7FZGWOUH3" localSheetId="0" hidden="1">#REF!</definedName>
    <definedName name="BExGNDCE2KBDY8YVUSZ7FZGWOUH3" hidden="1">#REF!</definedName>
    <definedName name="BExGQGTUTHIDNORJWME4CPM93RQF" localSheetId="0" hidden="1">#REF!</definedName>
    <definedName name="BExGQGTUTHIDNORJWME4CPM93RQF" hidden="1">#REF!</definedName>
    <definedName name="BExGR4NPWKNJBPTMT7A4SHW1QFA7" localSheetId="0" hidden="1">#REF!</definedName>
    <definedName name="BExGR4NPWKNJBPTMT7A4SHW1QFA7" hidden="1">#REF!</definedName>
    <definedName name="BExGRZZ3Q2NTOL7LLF4NP7KFTLCY" localSheetId="0" hidden="1">[2]osnovni!#REF!</definedName>
    <definedName name="BExGRZZ3Q2NTOL7LLF4NP7KFTLCY" hidden="1">[2]osnovni!#REF!</definedName>
    <definedName name="BExGUO13J24GKJXORA3435HOGSIA" localSheetId="0" hidden="1">#REF!</definedName>
    <definedName name="BExGUO13J24GKJXORA3435HOGSIA" hidden="1">#REF!</definedName>
    <definedName name="BExGY3NLHHUKHMWAHZYJ21F8T7QL" localSheetId="0" hidden="1">#REF!</definedName>
    <definedName name="BExGY3NLHHUKHMWAHZYJ21F8T7QL" hidden="1">#REF!</definedName>
    <definedName name="BExH0TI6SOK51BUN8L1X1NNWZR4J" localSheetId="0" hidden="1">[2]osnovni!#REF!</definedName>
    <definedName name="BExH0TI6SOK51BUN8L1X1NNWZR4J" hidden="1">[2]osnovni!#REF!</definedName>
    <definedName name="BExH0U3QU77A0WSDFTHLDRDAU4KB" localSheetId="0" hidden="1">#REF!</definedName>
    <definedName name="BExH0U3QU77A0WSDFTHLDRDAU4KB" hidden="1">#REF!</definedName>
    <definedName name="BExH11AQEZP6GNRNMGU7CBV8ZPOI" localSheetId="0" hidden="1">#REF!</definedName>
    <definedName name="BExH11AQEZP6GNRNMGU7CBV8ZPOI" hidden="1">#REF!</definedName>
    <definedName name="BExH11LI1K7GUIEZ6KDEPWSSQZ5Y" localSheetId="0" hidden="1">#REF!</definedName>
    <definedName name="BExH11LI1K7GUIEZ6KDEPWSSQZ5Y" hidden="1">#REF!</definedName>
    <definedName name="BExH2EWBKNP3OOVDT4FRNAAMHECY" localSheetId="0" hidden="1">#REF!</definedName>
    <definedName name="BExH2EWBKNP3OOVDT4FRNAAMHECY" hidden="1">#REF!</definedName>
    <definedName name="BExIGDMOVIGVU6K64L5MPR6FXETB" localSheetId="0" hidden="1">[2]osnovni!#REF!</definedName>
    <definedName name="BExIGDMOVIGVU6K64L5MPR6FXETB" hidden="1">[2]osnovni!#REF!</definedName>
    <definedName name="BExIGZ7KRGW5G3XO51PIPWZ3EO6Y" localSheetId="0" hidden="1">#REF!</definedName>
    <definedName name="BExIGZ7KRGW5G3XO51PIPWZ3EO6Y" hidden="1">#REF!</definedName>
    <definedName name="BExIL9EKLYWCD1M6S01ZJCDSJ1UL" localSheetId="0" hidden="1">#REF!</definedName>
    <definedName name="BExIL9EKLYWCD1M6S01ZJCDSJ1UL" hidden="1">#REF!</definedName>
    <definedName name="BExILL3D4W82B7R394QG3IUZRY5P" localSheetId="0" hidden="1">#REF!</definedName>
    <definedName name="BExILL3D4W82B7R394QG3IUZRY5P" hidden="1">#REF!</definedName>
    <definedName name="BExIMGPMOTVR40BHSDEM22AQLXRA" localSheetId="0" hidden="1">#REF!</definedName>
    <definedName name="BExIMGPMOTVR40BHSDEM22AQLXRA" hidden="1">#REF!</definedName>
    <definedName name="BExIMSZZCOQSGRTIKGMDB0KQPEP3" localSheetId="0" hidden="1">#REF!</definedName>
    <definedName name="BExIMSZZCOQSGRTIKGMDB0KQPEP3" hidden="1">#REF!</definedName>
    <definedName name="BExIO7SR0VE0SL4A8VEEVWOUI9SK" localSheetId="0" hidden="1">#REF!</definedName>
    <definedName name="BExIO7SR0VE0SL4A8VEEVWOUI9SK" hidden="1">#REF!</definedName>
    <definedName name="BExIPMQT96HWZWKLN9EW8M8564EA" localSheetId="0" hidden="1">#REF!</definedName>
    <definedName name="BExIPMQT96HWZWKLN9EW8M8564EA" hidden="1">#REF!</definedName>
    <definedName name="BExIQL7LYCOVBB30W3DLKMWXACXI" localSheetId="0" hidden="1">#REF!</definedName>
    <definedName name="BExIQL7LYCOVBB30W3DLKMWXACXI" hidden="1">#REF!</definedName>
    <definedName name="BExIQM9BSAJOL7X3ZVWN2JC8EVVT" localSheetId="0" hidden="1">#REF!</definedName>
    <definedName name="BExIQM9BSAJOL7X3ZVWN2JC8EVVT" hidden="1">#REF!</definedName>
    <definedName name="BExIQPK5HJIXF818OEC1KUCRAH5F" localSheetId="0" hidden="1">#REF!</definedName>
    <definedName name="BExIQPK5HJIXF818OEC1KUCRAH5F" hidden="1">#REF!</definedName>
    <definedName name="BExIQYUNQ80XESCFYERW6U3THIBQ" localSheetId="0" hidden="1">[2]osnovni!#REF!</definedName>
    <definedName name="BExIQYUNQ80XESCFYERW6U3THIBQ" hidden="1">[2]osnovni!#REF!</definedName>
    <definedName name="BExIR2AMT2GP0Q564S2LWULD4WVN" localSheetId="0" hidden="1">#REF!</definedName>
    <definedName name="BExIR2AMT2GP0Q564S2LWULD4WVN" hidden="1">#REF!</definedName>
    <definedName name="BExISIW5GV5VL15O2CPN4QTUGRA7" localSheetId="0" hidden="1">#REF!</definedName>
    <definedName name="BExISIW5GV5VL15O2CPN4QTUGRA7" hidden="1">#REF!</definedName>
    <definedName name="BExISQZFYUYYOT8CXZYL5Y7XK7LJ" localSheetId="0" hidden="1">#REF!</definedName>
    <definedName name="BExISQZFYUYYOT8CXZYL5Y7XK7LJ" hidden="1">#REF!</definedName>
    <definedName name="BExISY6E0TCIJZ60FDTS5RCCKTY1" localSheetId="0" hidden="1">#REF!</definedName>
    <definedName name="BExISY6E0TCIJZ60FDTS5RCCKTY1" hidden="1">#REF!</definedName>
    <definedName name="BExIT6PUBNPMYH8WDEMT9O3Z4NQN" localSheetId="0" hidden="1">#REF!</definedName>
    <definedName name="BExIT6PUBNPMYH8WDEMT9O3Z4NQN" hidden="1">#REF!</definedName>
    <definedName name="BExITSW8YEKBZN1DA12PSCISXV8R" localSheetId="0" hidden="1">#REF!</definedName>
    <definedName name="BExITSW8YEKBZN1DA12PSCISXV8R" hidden="1">#REF!</definedName>
    <definedName name="BExITZHO82Q6W6F91KLPSNSGYI4C" localSheetId="0" hidden="1">#REF!</definedName>
    <definedName name="BExITZHO82Q6W6F91KLPSNSGYI4C" hidden="1">#REF!</definedName>
    <definedName name="BExIUH0R57TWCEJBG8R24NZRSBGZ" localSheetId="0" hidden="1">#REF!</definedName>
    <definedName name="BExIUH0R57TWCEJBG8R24NZRSBGZ" hidden="1">#REF!</definedName>
    <definedName name="BExIUKM9IIV2BW7HZK2W7Y85UPAD" localSheetId="0" hidden="1">#REF!</definedName>
    <definedName name="BExIUKM9IIV2BW7HZK2W7Y85UPAD" hidden="1">#REF!</definedName>
    <definedName name="BExIUO2F3OXN3TYLO7DL2VD3ABNB" localSheetId="0" hidden="1">#REF!</definedName>
    <definedName name="BExIUO2F3OXN3TYLO7DL2VD3ABNB" hidden="1">#REF!</definedName>
    <definedName name="BExIX2IZE98NR2FK7J7FSQY1XNXG" localSheetId="0" hidden="1">#REF!</definedName>
    <definedName name="BExIX2IZE98NR2FK7J7FSQY1XNXG" hidden="1">#REF!</definedName>
    <definedName name="BExIY56TPNS8AJEDEL5OFVXKHOZA" localSheetId="0" hidden="1">[2]osnovni!#REF!</definedName>
    <definedName name="BExIY56TPNS8AJEDEL5OFVXKHOZA" hidden="1">[2]osnovni!#REF!</definedName>
    <definedName name="BExIYU2C6KF618JMTL3K9ZK1E7Y7" localSheetId="0" hidden="1">#REF!</definedName>
    <definedName name="BExIYU2C6KF618JMTL3K9ZK1E7Y7" hidden="1">#REF!</definedName>
    <definedName name="BExIZVOECCHCK5OE4I1ALBYST1IB" localSheetId="0" hidden="1">#REF!</definedName>
    <definedName name="BExIZVOECCHCK5OE4I1ALBYST1IB" hidden="1">#REF!</definedName>
    <definedName name="BExJ0CGMFQM7PL40BISG645YKLMJ" localSheetId="0" hidden="1">#REF!</definedName>
    <definedName name="BExJ0CGMFQM7PL40BISG645YKLMJ" hidden="1">#REF!</definedName>
    <definedName name="BExKD04Z4MJVGC6UQMMZH1VYZQUN" localSheetId="0" hidden="1">#REF!</definedName>
    <definedName name="BExKD04Z4MJVGC6UQMMZH1VYZQUN" hidden="1">#REF!</definedName>
    <definedName name="BExKDD0ZFAXOOP2RIU9CZE6JKHGW" localSheetId="0" hidden="1">#REF!</definedName>
    <definedName name="BExKDD0ZFAXOOP2RIU9CZE6JKHGW" hidden="1">#REF!</definedName>
    <definedName name="BExKDF4I1P4P2RZILX72RNOGBRMH" localSheetId="0" hidden="1">#REF!</definedName>
    <definedName name="BExKDF4I1P4P2RZILX72RNOGBRMH" hidden="1">#REF!</definedName>
    <definedName name="BExKDN7STXNVHFRYNC3BRWYVNUFK" localSheetId="0" hidden="1">#REF!</definedName>
    <definedName name="BExKDN7STXNVHFRYNC3BRWYVNUFK" hidden="1">#REF!</definedName>
    <definedName name="BExKEFZLMNYOZQJWGXCJTR4K5ICZ" localSheetId="0" hidden="1">[2]osnovni!#REF!</definedName>
    <definedName name="BExKEFZLMNYOZQJWGXCJTR4K5ICZ" hidden="1">[2]osnovni!#REF!</definedName>
    <definedName name="BExKEL30F6JZ50CLITF48X79OZS8" localSheetId="0" hidden="1">#REF!</definedName>
    <definedName name="BExKEL30F6JZ50CLITF48X79OZS8" hidden="1">#REF!</definedName>
    <definedName name="BExKF2WXJHVFFAL8EQ8XC67Z2ZSD" localSheetId="0" hidden="1">#REF!</definedName>
    <definedName name="BExKF2WXJHVFFAL8EQ8XC67Z2ZSD" hidden="1">#REF!</definedName>
    <definedName name="BExKFMJJYM0VXFUNBPUVIYFTX1RD" localSheetId="0" hidden="1">#REF!</definedName>
    <definedName name="BExKFMJJYM0VXFUNBPUVIYFTX1RD" hidden="1">#REF!</definedName>
    <definedName name="BExKG0XG2B42VJYAZQ68XGKFREB3" localSheetId="0" hidden="1">#REF!</definedName>
    <definedName name="BExKG0XG2B42VJYAZQ68XGKFREB3" hidden="1">#REF!</definedName>
    <definedName name="BExKGI5TD00OR1DWIPLECX80F6SF" localSheetId="0" hidden="1">#REF!</definedName>
    <definedName name="BExKGI5TD00OR1DWIPLECX80F6SF" hidden="1">#REF!</definedName>
    <definedName name="BExKH1Y2A9JQVNIHCP2H0486I1ZO" localSheetId="0" hidden="1">#REF!</definedName>
    <definedName name="BExKH1Y2A9JQVNIHCP2H0486I1ZO" hidden="1">#REF!</definedName>
    <definedName name="BExKIIOVSFELQFHB2BZKXSVA2LSM" localSheetId="0" hidden="1">#REF!</definedName>
    <definedName name="BExKIIOVSFELQFHB2BZKXSVA2LSM" hidden="1">#REF!</definedName>
    <definedName name="BExKIT6JP41PMM83DI9G4I3DF51F" localSheetId="0" hidden="1">#REF!</definedName>
    <definedName name="BExKIT6JP41PMM83DI9G4I3DF51F" hidden="1">#REF!</definedName>
    <definedName name="BExKK2QEB8GAJ59G71XBFQDWQXL6" localSheetId="0" hidden="1">#REF!</definedName>
    <definedName name="BExKK2QEB8GAJ59G71XBFQDWQXL6" hidden="1">#REF!</definedName>
    <definedName name="BExKK9H7LW6I9PYXV6GVDT2F34HE" localSheetId="0" hidden="1">#REF!</definedName>
    <definedName name="BExKK9H7LW6I9PYXV6GVDT2F34HE" hidden="1">#REF!</definedName>
    <definedName name="BExKLBJD3Z2M7KJRAQMWJQQ4YCLS" localSheetId="0" hidden="1">#REF!</definedName>
    <definedName name="BExKLBJD3Z2M7KJRAQMWJQQ4YCLS" hidden="1">#REF!</definedName>
    <definedName name="BExKLGXK9AZN9T3CXSO6CDPQP15Y" localSheetId="0" hidden="1">#REF!</definedName>
    <definedName name="BExKLGXK9AZN9T3CXSO6CDPQP15Y" hidden="1">#REF!</definedName>
    <definedName name="BExKLYBCZRK0PWP5URZKBXSAZ2C8" localSheetId="0" hidden="1">#REF!</definedName>
    <definedName name="BExKLYBCZRK0PWP5URZKBXSAZ2C8" hidden="1">#REF!</definedName>
    <definedName name="BExKM57ILX2TFEW6U7N6L8OCWRTI" localSheetId="0" hidden="1">#REF!</definedName>
    <definedName name="BExKM57ILX2TFEW6U7N6L8OCWRTI" hidden="1">#REF!</definedName>
    <definedName name="BExKM7WNL1NWICMLRT4K1EOFNZ7B" localSheetId="0" hidden="1">#REF!</definedName>
    <definedName name="BExKM7WNL1NWICMLRT4K1EOFNZ7B" hidden="1">#REF!</definedName>
    <definedName name="BExKM9K24GXT188P37IWDBYRZJJL" localSheetId="0" hidden="1">#REF!</definedName>
    <definedName name="BExKM9K24GXT188P37IWDBYRZJJL" hidden="1">#REF!</definedName>
    <definedName name="BExKNSJWSE07HTR5H0D75S1IZ6CS" localSheetId="0" hidden="1">#REF!</definedName>
    <definedName name="BExKNSJWSE07HTR5H0D75S1IZ6CS" hidden="1">#REF!</definedName>
    <definedName name="BExKNX72ARJM4BIEMD1PPA35XSR8" localSheetId="0" hidden="1">#REF!</definedName>
    <definedName name="BExKNX72ARJM4BIEMD1PPA35XSR8" hidden="1">#REF!</definedName>
    <definedName name="BExKO3HNAHN7E0Z6KDFN2ZLFZPW8" localSheetId="0" hidden="1">#REF!</definedName>
    <definedName name="BExKO3HNAHN7E0Z6KDFN2ZLFZPW8" hidden="1">#REF!</definedName>
    <definedName name="BExKQM5ER1L2LJVJ495X1XNS7ID7" localSheetId="0" hidden="1">#REF!</definedName>
    <definedName name="BExKQM5ER1L2LJVJ495X1XNS7ID7" hidden="1">#REF!</definedName>
    <definedName name="BExKQRE498B1B1QMR0TMHXLRV9H4" localSheetId="0" hidden="1">#REF!</definedName>
    <definedName name="BExKQRE498B1B1QMR0TMHXLRV9H4" hidden="1">#REF!</definedName>
    <definedName name="BExKQU38W72YL615IFGZ562W9SJJ" localSheetId="0" hidden="1">#REF!</definedName>
    <definedName name="BExKQU38W72YL615IFGZ562W9SJJ" hidden="1">#REF!</definedName>
    <definedName name="BExKR5BSQJ5BSILSC4599AV17X5R" localSheetId="0" hidden="1">#REF!</definedName>
    <definedName name="BExKR5BSQJ5BSILSC4599AV17X5R" hidden="1">#REF!</definedName>
    <definedName name="BExKRJPQIECUYLTT5X66OCZQ6ADE" localSheetId="0" hidden="1">#REF!</definedName>
    <definedName name="BExKRJPQIECUYLTT5X66OCZQ6ADE" hidden="1">#REF!</definedName>
    <definedName name="BExKS01T8AZIDHLM0LCV3UXLGWB9" localSheetId="0" hidden="1">#REF!</definedName>
    <definedName name="BExKS01T8AZIDHLM0LCV3UXLGWB9" hidden="1">#REF!</definedName>
    <definedName name="BExKT7I5PQP9ZD27XETZ381VGBA2" localSheetId="0" hidden="1">#REF!</definedName>
    <definedName name="BExKT7I5PQP9ZD27XETZ381VGBA2" hidden="1">#REF!</definedName>
    <definedName name="BExKTCASQZRH02U2JWBY9WMPFD1H" localSheetId="0" hidden="1">[2]osnovni!#REF!</definedName>
    <definedName name="BExKTCASQZRH02U2JWBY9WMPFD1H" hidden="1">[2]osnovni!#REF!</definedName>
    <definedName name="BExKUKSZ0IMNIERRF0JJ1ZA03156" localSheetId="0" hidden="1">#REF!</definedName>
    <definedName name="BExKUKSZ0IMNIERRF0JJ1ZA03156" hidden="1">#REF!</definedName>
    <definedName name="BExKVIYZAYC8YX47W29W2F4NESR1" localSheetId="0" hidden="1">#REF!</definedName>
    <definedName name="BExKVIYZAYC8YX47W29W2F4NESR1" hidden="1">#REF!</definedName>
    <definedName name="BExKWTQ5SQIY6FV8M2HXBJ1MRIJX" localSheetId="0" hidden="1">#REF!</definedName>
    <definedName name="BExKWTQ5SQIY6FV8M2HXBJ1MRIJX" hidden="1">#REF!</definedName>
    <definedName name="BExM9U51GGRXQS3QJDDQXOXWB7TL" localSheetId="0" hidden="1">#REF!</definedName>
    <definedName name="BExM9U51GGRXQS3QJDDQXOXWB7TL" hidden="1">#REF!</definedName>
    <definedName name="BExMAJ0KMRHRM4NGLQHEFPUOISH1" localSheetId="0" hidden="1">#REF!</definedName>
    <definedName name="BExMAJ0KMRHRM4NGLQHEFPUOISH1" hidden="1">#REF!</definedName>
    <definedName name="BExMARPH49EM4ALXQ05H0QWY94FX" localSheetId="0" hidden="1">#REF!</definedName>
    <definedName name="BExMARPH49EM4ALXQ05H0QWY94FX" hidden="1">#REF!</definedName>
    <definedName name="BExMBV47JAFB4WTWRCOZKI1N12XT" localSheetId="0" hidden="1">#REF!</definedName>
    <definedName name="BExMBV47JAFB4WTWRCOZKI1N12XT" hidden="1">#REF!</definedName>
    <definedName name="BExMCEQUWYYYSPROCXGK6S7411XC" localSheetId="0" hidden="1">#REF!</definedName>
    <definedName name="BExMCEQUWYYYSPROCXGK6S7411XC" hidden="1">#REF!</definedName>
    <definedName name="BExMCI71DAICVBPP6PIGS883N5VG" localSheetId="0" hidden="1">#REF!</definedName>
    <definedName name="BExMCI71DAICVBPP6PIGS883N5VG" hidden="1">#REF!</definedName>
    <definedName name="BExMDIRDPCDOVMR5FEMSRCZYNGFM" localSheetId="0" hidden="1">#REF!</definedName>
    <definedName name="BExMDIRDPCDOVMR5FEMSRCZYNGFM" hidden="1">#REF!</definedName>
    <definedName name="BExMHJ7OGI87N2NTJEBNTDLDHAHX" localSheetId="0" hidden="1">#REF!</definedName>
    <definedName name="BExMHJ7OGI87N2NTJEBNTDLDHAHX" hidden="1">#REF!</definedName>
    <definedName name="BExMJPA9ZQRNZXWK3ZVEOT0EK7FH" localSheetId="0" hidden="1">#REF!</definedName>
    <definedName name="BExMJPA9ZQRNZXWK3ZVEOT0EK7FH" hidden="1">#REF!</definedName>
    <definedName name="BExMK4KKMDELEUTAD6H8P29L9CI6" localSheetId="0" hidden="1">#REF!</definedName>
    <definedName name="BExMK4KKMDELEUTAD6H8P29L9CI6" hidden="1">#REF!</definedName>
    <definedName name="BExMKNR2Q70QV6XDWY3KYPLW7J1V" localSheetId="0" hidden="1">#REF!</definedName>
    <definedName name="BExMKNR2Q70QV6XDWY3KYPLW7J1V" hidden="1">#REF!</definedName>
    <definedName name="BExMMHOMWSO5M3BIM5TGPRDE5ITL" localSheetId="0" hidden="1">#REF!</definedName>
    <definedName name="BExMMHOMWSO5M3BIM5TGPRDE5ITL" hidden="1">#REF!</definedName>
    <definedName name="BExMN0K9WYZ26H12SMUMZ4GK79OK" localSheetId="0" hidden="1">#REF!</definedName>
    <definedName name="BExMN0K9WYZ26H12SMUMZ4GK79OK" hidden="1">#REF!</definedName>
    <definedName name="BExMN75RZ6L4Z16JRFVLR2XD6R8Z" localSheetId="0" hidden="1">#REF!</definedName>
    <definedName name="BExMN75RZ6L4Z16JRFVLR2XD6R8Z" hidden="1">#REF!</definedName>
    <definedName name="BExMOSP7Q7VXEWP8WDRS90GP9ITM" localSheetId="0" hidden="1">#REF!</definedName>
    <definedName name="BExMOSP7Q7VXEWP8WDRS90GP9ITM" hidden="1">#REF!</definedName>
    <definedName name="BExMP31JWBJ92EW6I900LBCHT1YM" localSheetId="0" hidden="1">#REF!</definedName>
    <definedName name="BExMP31JWBJ92EW6I900LBCHT1YM" hidden="1">#REF!</definedName>
    <definedName name="BExMPFS19Z9IMPABOSKS36MOM1FT" localSheetId="0" hidden="1">#REF!</definedName>
    <definedName name="BExMPFS19Z9IMPABOSKS36MOM1FT" hidden="1">#REF!</definedName>
    <definedName name="BExMPMIQ7CCQNEHX4FTHPU53F5H8" localSheetId="0" hidden="1">#REF!</definedName>
    <definedName name="BExMPMIQ7CCQNEHX4FTHPU53F5H8" hidden="1">#REF!</definedName>
    <definedName name="BExMQJC3KXBTRLX3EA0Z34SGB8KH" localSheetId="0" hidden="1">#REF!</definedName>
    <definedName name="BExMQJC3KXBTRLX3EA0Z34SGB8KH" hidden="1">#REF!</definedName>
    <definedName name="BExMSYJVMWBW7ZDGDZTP8AC4LBAH" localSheetId="0" hidden="1">#REF!</definedName>
    <definedName name="BExMSYJVMWBW7ZDGDZTP8AC4LBAH" hidden="1">#REF!</definedName>
    <definedName name="BExMT91KHXPAN2SS0WRYD2PJJ6U8" localSheetId="0" hidden="1">#REF!</definedName>
    <definedName name="BExMT91KHXPAN2SS0WRYD2PJJ6U8" hidden="1">#REF!</definedName>
    <definedName name="BExO5QFCDHZ0BVKSKZNJTZ3YWO3K" localSheetId="0" hidden="1">[2]osnovni!#REF!</definedName>
    <definedName name="BExO5QFCDHZ0BVKSKZNJTZ3YWO3K" hidden="1">[2]osnovni!#REF!</definedName>
    <definedName name="BExO5XBHEQRFSXTBU2H6QUKK4JK9" localSheetId="0" hidden="1">#REF!</definedName>
    <definedName name="BExO5XBHEQRFSXTBU2H6QUKK4JK9" hidden="1">#REF!</definedName>
    <definedName name="BExO81AKG2D4XWINQFOXGY9YDNX7" localSheetId="0" hidden="1">#REF!</definedName>
    <definedName name="BExO81AKG2D4XWINQFOXGY9YDNX7" hidden="1">#REF!</definedName>
    <definedName name="BExO9OC0O1KAKKMTFRHH1685O13P" localSheetId="0" hidden="1">#REF!</definedName>
    <definedName name="BExO9OC0O1KAKKMTFRHH1685O13P" hidden="1">#REF!</definedName>
    <definedName name="BExOB34QV3LO71FPDUSA2298G9L5" localSheetId="0" hidden="1">#REF!</definedName>
    <definedName name="BExOB34QV3LO71FPDUSA2298G9L5" hidden="1">#REF!</definedName>
    <definedName name="BExOC571EL5EKKAPQCNNJ1O9MOSW" localSheetId="0" hidden="1">#REF!</definedName>
    <definedName name="BExOC571EL5EKKAPQCNNJ1O9MOSW" hidden="1">#REF!</definedName>
    <definedName name="BExOCE6QRGMP7K3TOBURUDKWKPWR" localSheetId="0" hidden="1">#REF!</definedName>
    <definedName name="BExOCE6QRGMP7K3TOBURUDKWKPWR" hidden="1">#REF!</definedName>
    <definedName name="BExOCEHI5A8FJWX2ZD12M1H1JJXP" localSheetId="0" hidden="1">#REF!</definedName>
    <definedName name="BExOCEHI5A8FJWX2ZD12M1H1JJXP" hidden="1">#REF!</definedName>
    <definedName name="BExOD3IDHJ0U0DZSYYLWRCWNZVAQ" localSheetId="0" hidden="1">#REF!</definedName>
    <definedName name="BExOD3IDHJ0U0DZSYYLWRCWNZVAQ" hidden="1">#REF!</definedName>
    <definedName name="BExOD4UZIDIVX3LMP6H6MN9K3TJJ" localSheetId="0" hidden="1">#REF!</definedName>
    <definedName name="BExOD4UZIDIVX3LMP6H6MN9K3TJJ" hidden="1">#REF!</definedName>
    <definedName name="BExOFUETLPQPE3P66WKNKXQFJGA3" localSheetId="0" hidden="1">#REF!</definedName>
    <definedName name="BExOFUETLPQPE3P66WKNKXQFJGA3" hidden="1">#REF!</definedName>
    <definedName name="BExOGODRH45E12PURR7UECUQ32A1" localSheetId="0" hidden="1">#REF!</definedName>
    <definedName name="BExOGODRH45E12PURR7UECUQ32A1" hidden="1">#REF!</definedName>
    <definedName name="BExOH6IGQCJZEVT8FTXSMP6YT3GP" localSheetId="0" hidden="1">#REF!</definedName>
    <definedName name="BExOH6IGQCJZEVT8FTXSMP6YT3GP" hidden="1">#REF!</definedName>
    <definedName name="BExOHICQ41EH7V1A19UJBWPBBOJO" localSheetId="0" hidden="1">#REF!</definedName>
    <definedName name="BExOHICQ41EH7V1A19UJBWPBBOJO" hidden="1">#REF!</definedName>
    <definedName name="BExOHIY515VGJJCAP0X4KR7MP9XQ" localSheetId="0" hidden="1">#REF!</definedName>
    <definedName name="BExOHIY515VGJJCAP0X4KR7MP9XQ" hidden="1">#REF!</definedName>
    <definedName name="BExOHLCGOP2GVA3T7IZESVFYCQOX" localSheetId="0" hidden="1">#REF!</definedName>
    <definedName name="BExOHLCGOP2GVA3T7IZESVFYCQOX" hidden="1">#REF!</definedName>
    <definedName name="BExOHW4VMM5BW16MZ5Q752A0CY90" localSheetId="0" hidden="1">#REF!</definedName>
    <definedName name="BExOHW4VMM5BW16MZ5Q752A0CY90" hidden="1">#REF!</definedName>
    <definedName name="BExOJ1CDV4IXLVDFYOUKEFBR4YV3" localSheetId="0" hidden="1">[2]osnovni!#REF!</definedName>
    <definedName name="BExOJ1CDV4IXLVDFYOUKEFBR4YV3" hidden="1">[2]osnovni!#REF!</definedName>
    <definedName name="BExOJCFKUZ73EQU8PWZC0U9VMA9N" localSheetId="0" hidden="1">#REF!</definedName>
    <definedName name="BExOJCFKUZ73EQU8PWZC0U9VMA9N" hidden="1">#REF!</definedName>
    <definedName name="BExOKFP2T79NKPFBOUTABPJV71YS" localSheetId="0" hidden="1">#REF!</definedName>
    <definedName name="BExOKFP2T79NKPFBOUTABPJV71YS" hidden="1">#REF!</definedName>
    <definedName name="BExOKUOK6KZXADD32HFHTZD52XRH" localSheetId="0" hidden="1">#REF!</definedName>
    <definedName name="BExOKUOK6KZXADD32HFHTZD52XRH" hidden="1">#REF!</definedName>
    <definedName name="BExOL8RN70AGK8P0BQLJ7VOK3BFV" localSheetId="0" hidden="1">#REF!</definedName>
    <definedName name="BExOL8RN70AGK8P0BQLJ7VOK3BFV" hidden="1">#REF!</definedName>
    <definedName name="BExOLDERMC616QQQA9AD8RO6LAWZ" localSheetId="0" hidden="1">#REF!</definedName>
    <definedName name="BExOLDERMC616QQQA9AD8RO6LAWZ" hidden="1">#REF!</definedName>
    <definedName name="BExOLG9DAW8W0OL1X1EJB897Q3PL" localSheetId="0" hidden="1">#REF!</definedName>
    <definedName name="BExOLG9DAW8W0OL1X1EJB897Q3PL" hidden="1">#REF!</definedName>
    <definedName name="BExOMA85HF0Z9VLTN2S1GEV2Z4PP" localSheetId="0" hidden="1">#REF!</definedName>
    <definedName name="BExOMA85HF0Z9VLTN2S1GEV2Z4PP" hidden="1">#REF!</definedName>
    <definedName name="BExOMFH3Z46N201TDFMEQVSRNDOS" localSheetId="0" hidden="1">[2]osnovni!#REF!</definedName>
    <definedName name="BExOMFH3Z46N201TDFMEQVSRNDOS" hidden="1">[2]osnovni!#REF!</definedName>
    <definedName name="BExONJ16Z8N7K8ZF7LZMEI2LJIBF" localSheetId="0" hidden="1">#REF!</definedName>
    <definedName name="BExONJ16Z8N7K8ZF7LZMEI2LJIBF" hidden="1">#REF!</definedName>
    <definedName name="BExOO1WWN1QJAWZ15T73DKQKLFZI" localSheetId="0" hidden="1">#REF!</definedName>
    <definedName name="BExOO1WWN1QJAWZ15T73DKQKLFZI" hidden="1">#REF!</definedName>
    <definedName name="BExOOHHXGTOMRQR38R1B8UKLIEWK" localSheetId="0" hidden="1">#REF!</definedName>
    <definedName name="BExOOHHXGTOMRQR38R1B8UKLIEWK" hidden="1">#REF!</definedName>
    <definedName name="BExQ1ONNWZEF4Q9TOOXC51W4YNR4" localSheetId="0" hidden="1">#REF!</definedName>
    <definedName name="BExQ1ONNWZEF4Q9TOOXC51W4YNR4" hidden="1">#REF!</definedName>
    <definedName name="BExQ2OBND7GEUJM8LYM9SJ60JMFG" localSheetId="0" hidden="1">#REF!</definedName>
    <definedName name="BExQ2OBND7GEUJM8LYM9SJ60JMFG" hidden="1">#REF!</definedName>
    <definedName name="BExQ2Z9E002VBYDQ0RRBL7D6LD7N" localSheetId="0" hidden="1">#REF!</definedName>
    <definedName name="BExQ2Z9E002VBYDQ0RRBL7D6LD7N" hidden="1">#REF!</definedName>
    <definedName name="BExQ38JUPF461HLXSV6K7BSZDIB9" localSheetId="0" hidden="1">#REF!</definedName>
    <definedName name="BExQ38JUPF461HLXSV6K7BSZDIB9" hidden="1">#REF!</definedName>
    <definedName name="BExQ38PD1YCF061KYTTYQV74KGLB" localSheetId="0" hidden="1">#REF!</definedName>
    <definedName name="BExQ38PD1YCF061KYTTYQV74KGLB" hidden="1">#REF!</definedName>
    <definedName name="BExQ3BUJW947FG7X84DB2ENI0SUB" localSheetId="0" hidden="1">#REF!</definedName>
    <definedName name="BExQ3BUJW947FG7X84DB2ENI0SUB" hidden="1">#REF!</definedName>
    <definedName name="BExQ487TYLO7889O0W97ZSSYFPDZ" localSheetId="0" hidden="1">#REF!</definedName>
    <definedName name="BExQ487TYLO7889O0W97ZSSYFPDZ" hidden="1">#REF!</definedName>
    <definedName name="BExQ4DB8KAHFH7CWBIMCD1YR6X3Q" localSheetId="0" hidden="1">#REF!</definedName>
    <definedName name="BExQ4DB8KAHFH7CWBIMCD1YR6X3Q" hidden="1">#REF!</definedName>
    <definedName name="BExQ4U3H2MAKN9EZV0G3TK7DNNQL" localSheetId="0" hidden="1">[2]osnovni!#REF!</definedName>
    <definedName name="BExQ4U3H2MAKN9EZV0G3TK7DNNQL" hidden="1">[2]osnovni!#REF!</definedName>
    <definedName name="BExQ5XI9KJG4QLX3IPW0AV6NR1PM" localSheetId="0" hidden="1">#REF!</definedName>
    <definedName name="BExQ5XI9KJG4QLX3IPW0AV6NR1PM" hidden="1">#REF!</definedName>
    <definedName name="BExQ69SMCG7WMTUOB5034XIX54U5" localSheetId="0" hidden="1">#REF!</definedName>
    <definedName name="BExQ69SMCG7WMTUOB5034XIX54U5" hidden="1">#REF!</definedName>
    <definedName name="BExQ7899R1G5JDJJU4XQPJSO25FN" localSheetId="0" hidden="1">#REF!</definedName>
    <definedName name="BExQ7899R1G5JDJJU4XQPJSO25FN" hidden="1">#REF!</definedName>
    <definedName name="BExQ8583R2FEFY09ZRCYGLVI959B" localSheetId="0" hidden="1">#REF!</definedName>
    <definedName name="BExQ8583R2FEFY09ZRCYGLVI959B" hidden="1">#REF!</definedName>
    <definedName name="BExQ8REIU8RWG6TMW3WSKD5NLSUH" localSheetId="0" hidden="1">#REF!</definedName>
    <definedName name="BExQ8REIU8RWG6TMW3WSKD5NLSUH" hidden="1">#REF!</definedName>
    <definedName name="BExQ951EV3OCTFRFVPLTE200VFGG" localSheetId="0" hidden="1">[2]osnovni!#REF!</definedName>
    <definedName name="BExQ951EV3OCTFRFVPLTE200VFGG" hidden="1">[2]osnovni!#REF!</definedName>
    <definedName name="BExQA5LQAAN43D5V6XKQQOCP6G5N" localSheetId="0" hidden="1">#REF!</definedName>
    <definedName name="BExQA5LQAAN43D5V6XKQQOCP6G5N" hidden="1">#REF!</definedName>
    <definedName name="BExQAISHV5ZZCPVLZTS6YUA22RCH" localSheetId="0" hidden="1">#REF!</definedName>
    <definedName name="BExQAISHV5ZZCPVLZTS6YUA22RCH" hidden="1">#REF!</definedName>
    <definedName name="BExQAN4VSOHCSV9DD1WRFLBQ96PR" localSheetId="0" hidden="1">#REF!</definedName>
    <definedName name="BExQAN4VSOHCSV9DD1WRFLBQ96PR" hidden="1">#REF!</definedName>
    <definedName name="BExQBH3TNV6HEXXKCHGE99JOXLV6" localSheetId="0" hidden="1">#REF!</definedName>
    <definedName name="BExQBH3TNV6HEXXKCHGE99JOXLV6" hidden="1">#REF!</definedName>
    <definedName name="BExQC0FPGWCQ7B66IIAFC5ECLBDS" localSheetId="0" hidden="1">#REF!</definedName>
    <definedName name="BExQC0FPGWCQ7B66IIAFC5ECLBDS" hidden="1">#REF!</definedName>
    <definedName name="BExQCEDH0JYSHLIR4BZ9ZETPFK2Z" localSheetId="0" hidden="1">#REF!</definedName>
    <definedName name="BExQCEDH0JYSHLIR4BZ9ZETPFK2Z" hidden="1">#REF!</definedName>
    <definedName name="BExQFTEEPD3QA9XDZBM9DNEXX50K" localSheetId="0" hidden="1">#REF!</definedName>
    <definedName name="BExQFTEEPD3QA9XDZBM9DNEXX50K" hidden="1">#REF!</definedName>
    <definedName name="BExQFULJV0PXNMTBUZ4MJIGCSK10" localSheetId="0" hidden="1">#REF!</definedName>
    <definedName name="BExQFULJV0PXNMTBUZ4MJIGCSK10" hidden="1">#REF!</definedName>
    <definedName name="BExQG2E2D7S90DVSVF6UJ93LN9E0" localSheetId="0" hidden="1">#REF!</definedName>
    <definedName name="BExQG2E2D7S90DVSVF6UJ93LN9E0" hidden="1">#REF!</definedName>
    <definedName name="BExQGKO7WAZFJPAEOM25MAJDSU1C" localSheetId="0" hidden="1">#REF!</definedName>
    <definedName name="BExQGKO7WAZFJPAEOM25MAJDSU1C" hidden="1">#REF!</definedName>
    <definedName name="BExQHTBR8MUXR7W8M217HBS2W4CI" localSheetId="0" hidden="1">#REF!</definedName>
    <definedName name="BExQHTBR8MUXR7W8M217HBS2W4CI" hidden="1">#REF!</definedName>
    <definedName name="BExQI1F2S6KONWXBR5WCXEH4AHTI" localSheetId="0" hidden="1">#REF!</definedName>
    <definedName name="BExQI1F2S6KONWXBR5WCXEH4AHTI" hidden="1">#REF!</definedName>
    <definedName name="BExQJ5FEVTY1EGKURNGMXRULDJHY" localSheetId="0" hidden="1">#REF!</definedName>
    <definedName name="BExQJ5FEVTY1EGKURNGMXRULDJHY" hidden="1">#REF!</definedName>
    <definedName name="BExQJS7FIAMHYK42I520OYF9J46Q" localSheetId="0" hidden="1">#REF!</definedName>
    <definedName name="BExQJS7FIAMHYK42I520OYF9J46Q" hidden="1">#REF!</definedName>
    <definedName name="BExQK8ZLSE99401FRYK4H3YH9YN5" localSheetId="0" hidden="1">[2]osnovni!#REF!</definedName>
    <definedName name="BExQK8ZLSE99401FRYK4H3YH9YN5" hidden="1">[2]osnovni!#REF!</definedName>
    <definedName name="BExS09WBIEISHRKLG4MBNB77T1KO" localSheetId="0" hidden="1">#REF!</definedName>
    <definedName name="BExS09WBIEISHRKLG4MBNB77T1KO" hidden="1">#REF!</definedName>
    <definedName name="BExS0RKXSZQCCXI6FK0PF55BXGE3" localSheetId="0" hidden="1">#REF!</definedName>
    <definedName name="BExS0RKXSZQCCXI6FK0PF55BXGE3" hidden="1">#REF!</definedName>
    <definedName name="BExS169G5H5VV03FA8JO03KJL58B" localSheetId="0" hidden="1">#REF!</definedName>
    <definedName name="BExS169G5H5VV03FA8JO03KJL58B" hidden="1">#REF!</definedName>
    <definedName name="BExS1MASJR64T423MPKWLIRJ1XW6" localSheetId="0" hidden="1">#REF!</definedName>
    <definedName name="BExS1MASJR64T423MPKWLIRJ1XW6" hidden="1">#REF!</definedName>
    <definedName name="BExS214S18UOBV47TSJS62YNMNPX" localSheetId="0" hidden="1">#REF!</definedName>
    <definedName name="BExS214S18UOBV47TSJS62YNMNPX" hidden="1">#REF!</definedName>
    <definedName name="BExS3J893INIVLRHGTKGQC241CCG" localSheetId="0" hidden="1">#REF!</definedName>
    <definedName name="BExS3J893INIVLRHGTKGQC241CCG" hidden="1">#REF!</definedName>
    <definedName name="BExS3ZEWIK98CEI8SIL4GRFUT9OI" localSheetId="0" hidden="1">#REF!</definedName>
    <definedName name="BExS3ZEWIK98CEI8SIL4GRFUT9OI" hidden="1">#REF!</definedName>
    <definedName name="BExS45EOQJBZ7MV3I3AALGS8RSF8" localSheetId="0" hidden="1">#REF!</definedName>
    <definedName name="BExS45EOQJBZ7MV3I3AALGS8RSF8" hidden="1">#REF!</definedName>
    <definedName name="BExS5R936B5TJ691IP22T4P72XFG" localSheetId="0" hidden="1">#REF!</definedName>
    <definedName name="BExS5R936B5TJ691IP22T4P72XFG" hidden="1">#REF!</definedName>
    <definedName name="BExS6VPJSPWK1TD4VVOESHD0YKG3" localSheetId="0" hidden="1">#REF!</definedName>
    <definedName name="BExS6VPJSPWK1TD4VVOESHD0YKG3" hidden="1">#REF!</definedName>
    <definedName name="BExS98820K4YSBJJIDN32MGEJRP6" localSheetId="0" hidden="1">#REF!</definedName>
    <definedName name="BExS98820K4YSBJJIDN32MGEJRP6" hidden="1">#REF!</definedName>
    <definedName name="BExSDF9UKYZELRY9D7FUOX784T2N" localSheetId="0" hidden="1">#REF!</definedName>
    <definedName name="BExSDF9UKYZELRY9D7FUOX784T2N" hidden="1">#REF!</definedName>
    <definedName name="BExSDHTJCSYDZPJ08GC80R7FVGHS" localSheetId="0" hidden="1">#REF!</definedName>
    <definedName name="BExSDHTJCSYDZPJ08GC80R7FVGHS" hidden="1">#REF!</definedName>
    <definedName name="BExSE277O9GKHPCD84GWM2ONYGU4" localSheetId="0" hidden="1">#REF!</definedName>
    <definedName name="BExSE277O9GKHPCD84GWM2ONYGU4" hidden="1">#REF!</definedName>
    <definedName name="BExSEQH0OSV4WUH2W6MER20H91H1" localSheetId="0" hidden="1">#REF!</definedName>
    <definedName name="BExSEQH0OSV4WUH2W6MER20H91H1" hidden="1">#REF!</definedName>
    <definedName name="BExSERDJ5GCEML0G8NUNP5DLQK0E" localSheetId="0" hidden="1">#REF!</definedName>
    <definedName name="BExSERDJ5GCEML0G8NUNP5DLQK0E" hidden="1">#REF!</definedName>
    <definedName name="BExSFR1BDYPK1B635912ZQGJAFK8" localSheetId="0" hidden="1">#REF!</definedName>
    <definedName name="BExSFR1BDYPK1B635912ZQGJAFK8" hidden="1">#REF!</definedName>
    <definedName name="BExSG6MDM3GYNEEV1W8FAN8IDIBN" localSheetId="0" hidden="1">#REF!</definedName>
    <definedName name="BExSG6MDM3GYNEEV1W8FAN8IDIBN" hidden="1">#REF!</definedName>
    <definedName name="BExSH7HI8TVHMT10ANUTPSPQVSKV" localSheetId="0" hidden="1">#REF!</definedName>
    <definedName name="BExSH7HI8TVHMT10ANUTPSPQVSKV" hidden="1">#REF!</definedName>
    <definedName name="BExSHCA5YMBUGGVVNVXXXTWTZEGM" localSheetId="0" hidden="1">#REF!</definedName>
    <definedName name="BExSHCA5YMBUGGVVNVXXXTWTZEGM" hidden="1">#REF!</definedName>
    <definedName name="BExTTSGT6VJU9U5MZO28TH9H5Y22" localSheetId="0" hidden="1">#REF!</definedName>
    <definedName name="BExTTSGT6VJU9U5MZO28TH9H5Y22" hidden="1">#REF!</definedName>
    <definedName name="BExTW24VNKIUKB9K62VOLB6SC3D3" localSheetId="0" hidden="1">#REF!</definedName>
    <definedName name="BExTW24VNKIUKB9K62VOLB6SC3D3" hidden="1">#REF!</definedName>
    <definedName name="BExTW8KYC598K6VGJ279ZX1CZ491" localSheetId="0" hidden="1">#REF!</definedName>
    <definedName name="BExTW8KYC598K6VGJ279ZX1CZ491" hidden="1">#REF!</definedName>
    <definedName name="BExTXMS59MUCPGA5Y504PTM251EH" localSheetId="0" hidden="1">#REF!</definedName>
    <definedName name="BExTXMS59MUCPGA5Y504PTM251EH" hidden="1">#REF!</definedName>
    <definedName name="BExTYN1HOCVRP013P8J1MUZWNZN9" localSheetId="0" hidden="1">#REF!</definedName>
    <definedName name="BExTYN1HOCVRP013P8J1MUZWNZN9" hidden="1">#REF!</definedName>
    <definedName name="BExTZCTF7ECX56X36K6YUYDBFMVO" localSheetId="0" hidden="1">#REF!</definedName>
    <definedName name="BExTZCTF7ECX56X36K6YUYDBFMVO" hidden="1">#REF!</definedName>
    <definedName name="BExTZFYNL69QD5Q164NYZSK7K2IY" localSheetId="0" hidden="1">#REF!</definedName>
    <definedName name="BExTZFYNL69QD5Q164NYZSK7K2IY" hidden="1">#REF!</definedName>
    <definedName name="BExU0JTN3Q70XGSJNJ79J5BKWR07" localSheetId="0" hidden="1">#REF!</definedName>
    <definedName name="BExU0JTN3Q70XGSJNJ79J5BKWR07" hidden="1">#REF!</definedName>
    <definedName name="BExU1KJAZR08Q3E9VWBSPZB16V50" localSheetId="0" hidden="1">#REF!</definedName>
    <definedName name="BExU1KJAZR08Q3E9VWBSPZB16V50" hidden="1">#REF!</definedName>
    <definedName name="BExU2CPL19I9CCQOVZOCN2F6KPO5" localSheetId="0" hidden="1">#REF!</definedName>
    <definedName name="BExU2CPL19I9CCQOVZOCN2F6KPO5" hidden="1">#REF!</definedName>
    <definedName name="BExU3F7XBFXCJPE1QA5RT1LG4GFZ" localSheetId="0" hidden="1">#REF!</definedName>
    <definedName name="BExU3F7XBFXCJPE1QA5RT1LG4GFZ" hidden="1">#REF!</definedName>
    <definedName name="BExU3PK2TO85QLQMHYAWIM1YJT9W" localSheetId="0" hidden="1">#REF!</definedName>
    <definedName name="BExU3PK2TO85QLQMHYAWIM1YJT9W" hidden="1">#REF!</definedName>
    <definedName name="BExU6GWRHR7OX5QHTOGN5LHVGXH2" localSheetId="0" hidden="1">#REF!</definedName>
    <definedName name="BExU6GWRHR7OX5QHTOGN5LHVGXH2" hidden="1">#REF!</definedName>
    <definedName name="BExU6MGAEY8Q9QHRU9CP70KH6O5E" localSheetId="0" hidden="1">#REF!</definedName>
    <definedName name="BExU6MGAEY8Q9QHRU9CP70KH6O5E" hidden="1">#REF!</definedName>
    <definedName name="BExU6W7216MA9S4IP5L6VTQ8VYK7" localSheetId="0" hidden="1">#REF!</definedName>
    <definedName name="BExU6W7216MA9S4IP5L6VTQ8VYK7" hidden="1">#REF!</definedName>
    <definedName name="BExU7U7M4R3MIK3E15RNIIF6GUKL" localSheetId="0" hidden="1">#REF!</definedName>
    <definedName name="BExU7U7M4R3MIK3E15RNIIF6GUKL" hidden="1">#REF!</definedName>
    <definedName name="BExU89N7PSUZTPZTFGNITTD12SAO" localSheetId="0" hidden="1">#REF!</definedName>
    <definedName name="BExU89N7PSUZTPZTFGNITTD12SAO" hidden="1">#REF!</definedName>
    <definedName name="BExU8D8N0SMDPI0JS5W50BEUU67O" localSheetId="0" hidden="1">#REF!</definedName>
    <definedName name="BExU8D8N0SMDPI0JS5W50BEUU67O" hidden="1">#REF!</definedName>
    <definedName name="BExU9S6VP2VBPXM31EMS3EZBS5BJ" localSheetId="0" hidden="1">#REF!</definedName>
    <definedName name="BExU9S6VP2VBPXM31EMS3EZBS5BJ" hidden="1">#REF!</definedName>
    <definedName name="BExUAS07HNGJP1RXZBXFQF5CAZ8G" localSheetId="0" hidden="1">#REF!</definedName>
    <definedName name="BExUAS07HNGJP1RXZBXFQF5CAZ8G" hidden="1">#REF!</definedName>
    <definedName name="BExUASGGK3YLBMI80DHC86GNRYYM" localSheetId="0" hidden="1">#REF!</definedName>
    <definedName name="BExUASGGK3YLBMI80DHC86GNRYYM" hidden="1">#REF!</definedName>
    <definedName name="BExUB8MWE7MLFZUNMKTY3WIQFYXX" localSheetId="0" hidden="1">[2]osnovni!#REF!</definedName>
    <definedName name="BExUB8MWE7MLFZUNMKTY3WIQFYXX" hidden="1">[2]osnovni!#REF!</definedName>
    <definedName name="BExUC6NND4ANL7105W4UFMK58BC2" localSheetId="0" hidden="1">#REF!</definedName>
    <definedName name="BExUC6NND4ANL7105W4UFMK58BC2" hidden="1">#REF!</definedName>
    <definedName name="BExUCDP3RI4WSR37TZ6SGG2AVIAS" localSheetId="0" hidden="1">#REF!</definedName>
    <definedName name="BExUCDP3RI4WSR37TZ6SGG2AVIAS" hidden="1">#REF!</definedName>
    <definedName name="BExUE0AF8ECN8IFRVNFY23ZSK286" localSheetId="0" hidden="1">[2]osnovni!#REF!</definedName>
    <definedName name="BExUE0AF8ECN8IFRVNFY23ZSK286" hidden="1">[2]osnovni!#REF!</definedName>
    <definedName name="BExVRE1HL8XFR87FJKM5ZYDFK6DV" localSheetId="0" hidden="1">#REF!</definedName>
    <definedName name="BExVRE1HL8XFR87FJKM5ZYDFK6DV" hidden="1">#REF!</definedName>
    <definedName name="BExVS9IEP7I3KTG38RB6NVFAN243" localSheetId="0" hidden="1">#REF!</definedName>
    <definedName name="BExVS9IEP7I3KTG38RB6NVFAN243" hidden="1">#REF!</definedName>
    <definedName name="BExVSSU8RIDVG21ZWTYCV1O5UFT7" localSheetId="0" hidden="1">#REF!</definedName>
    <definedName name="BExVSSU8RIDVG21ZWTYCV1O5UFT7" hidden="1">#REF!</definedName>
    <definedName name="BExVUW2BH16FLWXHF2LVS8DP7NMD" localSheetId="0" hidden="1">#REF!</definedName>
    <definedName name="BExVUW2BH16FLWXHF2LVS8DP7NMD" hidden="1">#REF!</definedName>
    <definedName name="BExVVKN1YKF11GPN7638N5L2V80W" localSheetId="0" hidden="1">#REF!</definedName>
    <definedName name="BExVVKN1YKF11GPN7638N5L2V80W" hidden="1">#REF!</definedName>
    <definedName name="BExVVPQHRKHNFA6BMME6CRFKIFV0" localSheetId="0" hidden="1">#REF!</definedName>
    <definedName name="BExVVPQHRKHNFA6BMME6CRFKIFV0" hidden="1">#REF!</definedName>
    <definedName name="BExVWKR4IZEVTO6S0GKPRXW9UXZ1" localSheetId="0" hidden="1">#REF!</definedName>
    <definedName name="BExVWKR4IZEVTO6S0GKPRXW9UXZ1" hidden="1">#REF!</definedName>
    <definedName name="BExVWSEDCMU6XDCGMNOHV57FQPYR" localSheetId="0" hidden="1">#REF!</definedName>
    <definedName name="BExVWSEDCMU6XDCGMNOHV57FQPYR" hidden="1">#REF!</definedName>
    <definedName name="BExVYOA4BUH051XMM8HZH1DJ6771" localSheetId="0" hidden="1">#REF!</definedName>
    <definedName name="BExVYOA4BUH051XMM8HZH1DJ6771" hidden="1">#REF!</definedName>
    <definedName name="BExW014O0J85XWJPHQI63X21LGOL" localSheetId="0" hidden="1">#REF!</definedName>
    <definedName name="BExW014O0J85XWJPHQI63X21LGOL" hidden="1">#REF!</definedName>
    <definedName name="BExW07Q0PTDM6X3HYMQX51OCNJV9" localSheetId="0" hidden="1">#REF!</definedName>
    <definedName name="BExW07Q0PTDM6X3HYMQX51OCNJV9" hidden="1">#REF!</definedName>
    <definedName name="BExW092I8O8909X3ONL5664ECAXB" localSheetId="0" hidden="1">#REF!</definedName>
    <definedName name="BExW092I8O8909X3ONL5664ECAXB" hidden="1">#REF!</definedName>
    <definedName name="BExW0FILHAZFDQGSE1L1W1N42DFU" localSheetId="0" hidden="1">#REF!</definedName>
    <definedName name="BExW0FILHAZFDQGSE1L1W1N42DFU" hidden="1">#REF!</definedName>
    <definedName name="BExW0RCNXB6J4982XCQTHQMWI4SN" localSheetId="0" hidden="1">#REF!</definedName>
    <definedName name="BExW0RCNXB6J4982XCQTHQMWI4SN" hidden="1">#REF!</definedName>
    <definedName name="BExW0WLK3D8Z82ZODHRJW761IDXD" localSheetId="0" hidden="1">#REF!</definedName>
    <definedName name="BExW0WLK3D8Z82ZODHRJW761IDXD" hidden="1">#REF!</definedName>
    <definedName name="BExW1FS4TI0B74AQFBARRAN5VYBD" localSheetId="0" hidden="1">#REF!</definedName>
    <definedName name="BExW1FS4TI0B74AQFBARRAN5VYBD" hidden="1">#REF!</definedName>
    <definedName name="BExW2FLEN0PI5P07HQH9WNB1B2UF" localSheetId="0" hidden="1">#REF!</definedName>
    <definedName name="BExW2FLEN0PI5P07HQH9WNB1B2UF" hidden="1">#REF!</definedName>
    <definedName name="BExW35IMUNYRY3A6NZMP1AZ69QKY" localSheetId="0" hidden="1">#REF!</definedName>
    <definedName name="BExW35IMUNYRY3A6NZMP1AZ69QKY" hidden="1">#REF!</definedName>
    <definedName name="BExW4EX6C6HI7WB02DZX7DHY8NRZ" localSheetId="0" hidden="1">#REF!</definedName>
    <definedName name="BExW4EX6C6HI7WB02DZX7DHY8NRZ" hidden="1">#REF!</definedName>
    <definedName name="BExW5A8L9SLAWGZL2ON5BWRLYRG4" localSheetId="0" hidden="1">[2]osnovni!#REF!</definedName>
    <definedName name="BExW5A8L9SLAWGZL2ON5BWRLYRG4" hidden="1">[2]osnovni!#REF!</definedName>
    <definedName name="BExW7UP5U4S8ZIURCP4G84KL2FJ7" localSheetId="0" hidden="1">#REF!</definedName>
    <definedName name="BExW7UP5U4S8ZIURCP4G84KL2FJ7" hidden="1">#REF!</definedName>
    <definedName name="BExXNTNM3ASTN6XYNBZ208AQ11OB" localSheetId="0" hidden="1">#REF!</definedName>
    <definedName name="BExXNTNM3ASTN6XYNBZ208AQ11OB" hidden="1">#REF!</definedName>
    <definedName name="BExXO33GHHZS3D974AIRCWXB6XZY" localSheetId="0" hidden="1">#REF!</definedName>
    <definedName name="BExXO33GHHZS3D974AIRCWXB6XZY" hidden="1">#REF!</definedName>
    <definedName name="BExXPLCDK0XHMO921XJ9YIUINNIV" localSheetId="0" hidden="1">#REF!</definedName>
    <definedName name="BExXPLCDK0XHMO921XJ9YIUINNIV" hidden="1">#REF!</definedName>
    <definedName name="BExXQZ8QXT9Q39MDDZ43DR57PXDL" localSheetId="0" hidden="1">#REF!</definedName>
    <definedName name="BExXQZ8QXT9Q39MDDZ43DR57PXDL" hidden="1">#REF!</definedName>
    <definedName name="BExXSCE8MP7POUCJ1JT7HFYFKIAQ" localSheetId="0" hidden="1">#REF!</definedName>
    <definedName name="BExXSCE8MP7POUCJ1JT7HFYFKIAQ" hidden="1">#REF!</definedName>
    <definedName name="BExXT8GLU13B5GXUFSCMHD9OWF78" localSheetId="0" hidden="1">#REF!</definedName>
    <definedName name="BExXT8GLU13B5GXUFSCMHD9OWF78" hidden="1">#REF!</definedName>
    <definedName name="BExXT8M25DO917N0ZSB0HMDNHO9C" localSheetId="0" hidden="1">#REF!</definedName>
    <definedName name="BExXT8M25DO917N0ZSB0HMDNHO9C" hidden="1">#REF!</definedName>
    <definedName name="BExXTME7HZB8DW9TY4IQ7MDF1KDD" localSheetId="0" hidden="1">[2]osnovni!#REF!</definedName>
    <definedName name="BExXTME7HZB8DW9TY4IQ7MDF1KDD" hidden="1">[2]osnovni!#REF!</definedName>
    <definedName name="BExXTWVZYKSQU2EB3KMPA3JAYWSV" localSheetId="0" hidden="1">#REF!</definedName>
    <definedName name="BExXTWVZYKSQU2EB3KMPA3JAYWSV" hidden="1">#REF!</definedName>
    <definedName name="BExXU4TUY109ZWCJN1Q19ULKP2E4" localSheetId="0" hidden="1">#REF!</definedName>
    <definedName name="BExXU4TUY109ZWCJN1Q19ULKP2E4" hidden="1">#REF!</definedName>
    <definedName name="BExXUPYHAGFKTWJ6TZSITOMD8EJL" localSheetId="0" hidden="1">#REF!</definedName>
    <definedName name="BExXUPYHAGFKTWJ6TZSITOMD8EJL" hidden="1">#REF!</definedName>
    <definedName name="BExXVCVRU7MBCO2HCWZLHCYHYGFC" localSheetId="0" hidden="1">#REF!</definedName>
    <definedName name="BExXVCVRU7MBCO2HCWZLHCYHYGFC" hidden="1">#REF!</definedName>
    <definedName name="BExXVHJ41YA7SSBE8E4JT6Q175EL" localSheetId="0" hidden="1">#REF!</definedName>
    <definedName name="BExXVHJ41YA7SSBE8E4JT6Q175EL" hidden="1">#REF!</definedName>
    <definedName name="BExXVK2WDUM373N6KQV2FNQXOG4L" localSheetId="0" hidden="1">#REF!</definedName>
    <definedName name="BExXVK2WDUM373N6KQV2FNQXOG4L" hidden="1">#REF!</definedName>
    <definedName name="BExXVTO0RWI4RJ2HNIWS8C2SMZG3" localSheetId="0" hidden="1">#REF!</definedName>
    <definedName name="BExXVTO0RWI4RJ2HNIWS8C2SMZG3" hidden="1">#REF!</definedName>
    <definedName name="BExXWAR0ROHDCMDJ6V2A484DM55F" localSheetId="0" hidden="1">#REF!</definedName>
    <definedName name="BExXWAR0ROHDCMDJ6V2A484DM55F" hidden="1">#REF!</definedName>
    <definedName name="BExXXD9DNEP9YPV68COZSM078QSN" localSheetId="0" hidden="1">#REF!</definedName>
    <definedName name="BExXXD9DNEP9YPV68COZSM078QSN" hidden="1">#REF!</definedName>
    <definedName name="BExXYA2RZ4R0E4V4Y6W01HETRD8P" localSheetId="0" hidden="1">#REF!</definedName>
    <definedName name="BExXYA2RZ4R0E4V4Y6W01HETRD8P" hidden="1">#REF!</definedName>
    <definedName name="BExXZPMM7ZE3SASPLJR0P9G6WJD9" localSheetId="0" hidden="1">#REF!</definedName>
    <definedName name="BExXZPMM7ZE3SASPLJR0P9G6WJD9" hidden="1">#REF!</definedName>
    <definedName name="BExY0H1RTMAEDVK6PNUZFM90JTJR" localSheetId="0" hidden="1">[2]osnovni!#REF!</definedName>
    <definedName name="BExY0H1RTMAEDVK6PNUZFM90JTJR" hidden="1">[2]osnovni!#REF!</definedName>
    <definedName name="BExY1L24HR2XKP9ULDOD3U3890TI" localSheetId="0" hidden="1">#REF!</definedName>
    <definedName name="BExY1L24HR2XKP9ULDOD3U3890TI" hidden="1">#REF!</definedName>
    <definedName name="BExY2SYQEG718OKFZQUC6A8TRESH" localSheetId="0" hidden="1">#REF!</definedName>
    <definedName name="BExY2SYQEG718OKFZQUC6A8TRESH" hidden="1">#REF!</definedName>
    <definedName name="BExY5G4D0APGKC33XPU9PTM674KB" localSheetId="0" hidden="1">#REF!</definedName>
    <definedName name="BExY5G4D0APGKC33XPU9PTM674KB" hidden="1">#REF!</definedName>
    <definedName name="BExY5YPB0OI8WS6A5K6SGPJJY5PV" localSheetId="0" hidden="1">#REF!</definedName>
    <definedName name="BExY5YPB0OI8WS6A5K6SGPJJY5PV" hidden="1">#REF!</definedName>
    <definedName name="BExZJHZYCJTI6S4NY30T2ZPWLBB6" localSheetId="0" hidden="1">#REF!</definedName>
    <definedName name="BExZJHZYCJTI6S4NY30T2ZPWLBB6" hidden="1">#REF!</definedName>
    <definedName name="BExZJOQT3P5Q0Y5JHIUJKAYTIRD2" localSheetId="0" hidden="1">#REF!</definedName>
    <definedName name="BExZJOQT3P5Q0Y5JHIUJKAYTIRD2" hidden="1">#REF!</definedName>
    <definedName name="BExZMA8Z0VSK9KJZXJ4IEALZR9PJ" localSheetId="0" hidden="1">#REF!</definedName>
    <definedName name="BExZMA8Z0VSK9KJZXJ4IEALZR9PJ" hidden="1">#REF!</definedName>
    <definedName name="BExZMIN3QOUYHCFPVPO8LW0JJDYD" localSheetId="0" hidden="1">#REF!</definedName>
    <definedName name="BExZMIN3QOUYHCFPVPO8LW0JJDYD" hidden="1">#REF!</definedName>
    <definedName name="BExZN6RLFKWVTFS1BOWKH5F38CGV" localSheetId="0" hidden="1">#REF!</definedName>
    <definedName name="BExZN6RLFKWVTFS1BOWKH5F38CGV" hidden="1">#REF!</definedName>
    <definedName name="BExZP9UBDTJ4DZN7ZEYTPNO5HZ0F" localSheetId="0" hidden="1">#REF!</definedName>
    <definedName name="BExZP9UBDTJ4DZN7ZEYTPNO5HZ0F" hidden="1">#REF!</definedName>
    <definedName name="BExZPLTVRF7Z0PC7ZSFSYAZ41BLN" localSheetId="0" hidden="1">#REF!</definedName>
    <definedName name="BExZPLTVRF7Z0PC7ZSFSYAZ41BLN" hidden="1">#REF!</definedName>
    <definedName name="BExZPS9STGUD7WKQQ3MSS0U5X7FH" localSheetId="0" hidden="1">[2]osnovni!#REF!</definedName>
    <definedName name="BExZPS9STGUD7WKQQ3MSS0U5X7FH" hidden="1">[2]osnovni!#REF!</definedName>
    <definedName name="BExZQOCA678SOO8UZEELZZINCQLK" localSheetId="0" hidden="1">#REF!</definedName>
    <definedName name="BExZQOCA678SOO8UZEELZZINCQLK" hidden="1">#REF!</definedName>
    <definedName name="BExZRCM9ELUYLA5JGLZ080GY1XAD" localSheetId="0" hidden="1">#REF!</definedName>
    <definedName name="BExZRCM9ELUYLA5JGLZ080GY1XAD" hidden="1">#REF!</definedName>
    <definedName name="BExZS5U5PM2QWPL31GL0GE4IPMLO" localSheetId="0" hidden="1">[2]osnovni!#REF!</definedName>
    <definedName name="BExZS5U5PM2QWPL31GL0GE4IPMLO" hidden="1">[2]osnovni!#REF!</definedName>
    <definedName name="BExZS9VXCF1KQVEY2R0QLTURRQBJ" localSheetId="0" hidden="1">#REF!</definedName>
    <definedName name="BExZS9VXCF1KQVEY2R0QLTURRQBJ" hidden="1">#REF!</definedName>
    <definedName name="BExZT7QY5QPHDGW2FUD3L2GTA0WP" localSheetId="0" hidden="1">#REF!</definedName>
    <definedName name="BExZT7QY5QPHDGW2FUD3L2GTA0WP" hidden="1">#REF!</definedName>
    <definedName name="BExZU5M5TC1MV7P8QRZN2AIR0IEN" localSheetId="0" hidden="1">#REF!</definedName>
    <definedName name="BExZU5M5TC1MV7P8QRZN2AIR0IEN" hidden="1">#REF!</definedName>
    <definedName name="BExZVTENFIP1Q70TI7FOM4TOC1U8" localSheetId="0" hidden="1">#REF!</definedName>
    <definedName name="BExZVTENFIP1Q70TI7FOM4TOC1U8" hidden="1">#REF!</definedName>
    <definedName name="BExZWEOPXBK0E00D18MZZS85A5SX" localSheetId="0" hidden="1">#REF!</definedName>
    <definedName name="BExZWEOPXBK0E00D18MZZS85A5SX" hidden="1">#REF!</definedName>
    <definedName name="BExZWWTE45CYJ2ZO3V3GEILKD4KS" localSheetId="0" hidden="1">#REF!</definedName>
    <definedName name="BExZWWTE45CYJ2ZO3V3GEILKD4KS" hidden="1">#REF!</definedName>
    <definedName name="ć" localSheetId="0">[3]NEFTRANS!#REF!</definedName>
    <definedName name="ć">[3]NEFTRANS!#REF!</definedName>
    <definedName name="d">[1]NOVMIR3!$E$3:$E$43</definedName>
    <definedName name="Excel_BuiltIn__FilterDatabase_1" localSheetId="0">#REF!</definedName>
    <definedName name="Excel_BuiltIn__FilterDatabase_1">#REF!</definedName>
    <definedName name="Excel_BuiltIn__FilterDatabase_2">#REF!</definedName>
    <definedName name="Excel_BuiltIn__FilterDatabase_3">#REF!</definedName>
    <definedName name="f" localSheetId="0">[3]NEFTRANS!#REF!</definedName>
    <definedName name="f">[3]NEFTRANS!#REF!</definedName>
    <definedName name="I" localSheetId="0">[4]NEFTRANS!#REF!</definedName>
    <definedName name="I">[4]NEFTRANS!#REF!</definedName>
    <definedName name="IdiNa1" localSheetId="0">[5]!IdiNa1</definedName>
    <definedName name="IdiNa1">[5]!IdiNa1</definedName>
    <definedName name="IdiNa10" localSheetId="0">[5]!IdiNa10</definedName>
    <definedName name="IdiNa10">[5]!IdiNa10</definedName>
    <definedName name="IdiNa11" localSheetId="0">[5]!IdiNa11</definedName>
    <definedName name="IdiNa11">[5]!IdiNa11</definedName>
    <definedName name="IdiNa12" localSheetId="0">[5]!IdiNa12</definedName>
    <definedName name="IdiNa12">[5]!IdiNa12</definedName>
    <definedName name="IdiNa13" localSheetId="0">[5]!IdiNa13</definedName>
    <definedName name="IdiNa13">[5]!IdiNa13</definedName>
    <definedName name="IdiNa14" localSheetId="0">[5]!IdiNa14</definedName>
    <definedName name="IdiNa14">[5]!IdiNa14</definedName>
    <definedName name="IdiNa15" localSheetId="0">[5]!IdiNa15</definedName>
    <definedName name="IdiNa15">[5]!IdiNa15</definedName>
    <definedName name="IdiNa16" localSheetId="0">[5]!IdiNa16</definedName>
    <definedName name="IdiNa16">[5]!IdiNa16</definedName>
    <definedName name="IdiNa17" localSheetId="0">[5]!IdiNa17</definedName>
    <definedName name="IdiNa17">[5]!IdiNa17</definedName>
    <definedName name="IdiNa18" localSheetId="0">[5]!IdiNa18</definedName>
    <definedName name="IdiNa18">[5]!IdiNa18</definedName>
    <definedName name="IdiNa19" localSheetId="0">[5]!IdiNa19</definedName>
    <definedName name="IdiNa19">[5]!IdiNa19</definedName>
    <definedName name="IdiNa2" localSheetId="0">[5]!IdiNa2</definedName>
    <definedName name="IdiNa2">[5]!IdiNa2</definedName>
    <definedName name="IdiNa20" localSheetId="0">[5]!IdiNa20</definedName>
    <definedName name="IdiNa20">[5]!IdiNa20</definedName>
    <definedName name="IdiNa21" localSheetId="0">[5]!IdiNa21</definedName>
    <definedName name="IdiNa21">[5]!IdiNa21</definedName>
    <definedName name="IdiNa22" localSheetId="0">[5]!IdiNa22</definedName>
    <definedName name="IdiNa22">[5]!IdiNa22</definedName>
    <definedName name="IdiNa23" localSheetId="0">[5]!IdiNa23</definedName>
    <definedName name="IdiNa23">[5]!IdiNa23</definedName>
    <definedName name="IdiNa24" localSheetId="0">[5]!IdiNa24</definedName>
    <definedName name="IdiNa24">[5]!IdiNa24</definedName>
    <definedName name="IdiNa25" localSheetId="0">[5]!IdiNa25</definedName>
    <definedName name="IdiNa25">[5]!IdiNa25</definedName>
    <definedName name="IdiNa26" localSheetId="0">[5]!IdiNa26</definedName>
    <definedName name="IdiNa26">[5]!IdiNa26</definedName>
    <definedName name="IdiNa27" localSheetId="0">[5]!IdiNa27</definedName>
    <definedName name="IdiNa27">[5]!IdiNa27</definedName>
    <definedName name="IdiNa28" localSheetId="0">[5]!IdiNa28</definedName>
    <definedName name="IdiNa28">[5]!IdiNa28</definedName>
    <definedName name="IdiNa29" localSheetId="0">[5]!IdiNa29</definedName>
    <definedName name="IdiNa29">[5]!IdiNa29</definedName>
    <definedName name="IdiNa3" localSheetId="0">[5]!IdiNa3</definedName>
    <definedName name="IdiNa3">[5]!IdiNa3</definedName>
    <definedName name="IdiNa30" localSheetId="0">[5]!IdiNa30</definedName>
    <definedName name="IdiNa30">[5]!IdiNa30</definedName>
    <definedName name="IdiNa31" localSheetId="0">[5]!IdiNa31</definedName>
    <definedName name="IdiNa31">[5]!IdiNa31</definedName>
    <definedName name="IdiNa32" localSheetId="0">[5]!IdiNa32</definedName>
    <definedName name="IdiNa32">[5]!IdiNa32</definedName>
    <definedName name="IdiNa33" localSheetId="0">[5]!IdiNa33</definedName>
    <definedName name="IdiNa33">[5]!IdiNa33</definedName>
    <definedName name="IdiNa34" localSheetId="0">[5]!IdiNa34</definedName>
    <definedName name="IdiNa34">[5]!IdiNa34</definedName>
    <definedName name="IdiNa35" localSheetId="0">[5]!IdiNa35</definedName>
    <definedName name="IdiNa35">[5]!IdiNa35</definedName>
    <definedName name="IdiNa4" localSheetId="0">[5]!IdiNa4</definedName>
    <definedName name="IdiNa4">[5]!IdiNa4</definedName>
    <definedName name="IdiNa5" localSheetId="0">[5]!IdiNa5</definedName>
    <definedName name="IdiNa5">[5]!IdiNa5</definedName>
    <definedName name="IdiNa6" localSheetId="0">[5]!IdiNa6</definedName>
    <definedName name="IdiNa6">[5]!IdiNa6</definedName>
    <definedName name="IdiNa7" localSheetId="0">[5]!IdiNa7</definedName>
    <definedName name="IdiNa7">[5]!IdiNa7</definedName>
    <definedName name="IdiNa8" localSheetId="0">[5]!IdiNa8</definedName>
    <definedName name="IdiNa8">[5]!IdiNa8</definedName>
    <definedName name="IdiNa9" localSheetId="0">[5]!IdiNa9</definedName>
    <definedName name="IdiNa9">[5]!IdiNa9</definedName>
    <definedName name="_xlnm.Print_Titles" localSheetId="1">'POSEBNI DIO-rashodi'!$2:$2</definedName>
    <definedName name="_xlnm.Print_Titles" localSheetId="0">'Tablica I.-prihodi SŠ'!$2:$2</definedName>
    <definedName name="K" localSheetId="0">[4]NEFTRANS!#REF!</definedName>
    <definedName name="K">[4]NEFTRANS!#REF!</definedName>
    <definedName name="kk" hidden="1">{#N/A,#N/A,FALSE,"CIJENE"}</definedName>
    <definedName name="M" localSheetId="0">[4]NEFTRANS!#REF!</definedName>
    <definedName name="M">[4]NEFTRANS!#REF!</definedName>
    <definedName name="N" localSheetId="0">[4]NEFTRANS!#REF!</definedName>
    <definedName name="N">[4]NEFTRANS!#REF!</definedName>
    <definedName name="novo" localSheetId="0">[3]NEFTRANS!#REF!</definedName>
    <definedName name="novo">[3]NEFTRANS!#REF!</definedName>
    <definedName name="P" localSheetId="0">[4]NEFTRANS!#REF!</definedName>
    <definedName name="P">[4]NEFTRANS!#REF!</definedName>
    <definedName name="_xlnm.Print_Area" localSheetId="4">'3'!$A$1:$E$463</definedName>
    <definedName name="_xlnm.Print_Area" localSheetId="5">'4'!$A$1:$E$193</definedName>
    <definedName name="_xlnm.Print_Area" localSheetId="6">'5'!$A$1:$E$298</definedName>
    <definedName name="_xlnm.Print_Area" localSheetId="8">'7'!$A$1:$E$180</definedName>
    <definedName name="_xlnm.Print_Area" localSheetId="9">'8'!$A$1:$E$307</definedName>
    <definedName name="_xlnm.Print_Area" localSheetId="10">'9'!$A$1:$E$272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Tuđa_imovina_dobivena_na_korištenje">'9'!$E$249</definedName>
    <definedName name="U" localSheetId="0">[4]NEFTRANS!#REF!</definedName>
    <definedName name="U">[4]NEFTRANS!#REF!</definedName>
    <definedName name="wrn.CIJENE." hidden="1">{#N/A,#N/A,FALSE,"CIJENE"}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R746" i="2" l="1"/>
  <c r="M549" i="2" l="1"/>
  <c r="L507" i="2"/>
  <c r="L413" i="2"/>
  <c r="M746" i="2"/>
  <c r="L746" i="2"/>
  <c r="N751" i="2"/>
  <c r="N750" i="2"/>
  <c r="N749" i="2"/>
  <c r="BS749" i="2" s="1"/>
  <c r="N748" i="2"/>
  <c r="BS748" i="2" s="1"/>
  <c r="N747" i="2"/>
  <c r="BS747" i="2" s="1"/>
  <c r="N168" i="2"/>
  <c r="N746" i="2" l="1"/>
  <c r="BS746" i="2" s="1"/>
  <c r="G3" i="5"/>
  <c r="G419" i="5" s="1"/>
  <c r="E404" i="5"/>
  <c r="BS31" i="2"/>
  <c r="BS38" i="2"/>
  <c r="BS78" i="2"/>
  <c r="BS96" i="2"/>
  <c r="N101" i="2"/>
  <c r="BS101" i="2" s="1"/>
  <c r="N102" i="2"/>
  <c r="BS102" i="2" s="1"/>
  <c r="N103" i="2"/>
  <c r="BS103" i="2" s="1"/>
  <c r="N104" i="2"/>
  <c r="BS104" i="2" s="1"/>
  <c r="N105" i="2"/>
  <c r="BS105" i="2" s="1"/>
  <c r="N106" i="2"/>
  <c r="BS106" i="2" s="1"/>
  <c r="N107" i="2"/>
  <c r="BS107" i="2" s="1"/>
  <c r="N108" i="2"/>
  <c r="BS108" i="2" s="1"/>
  <c r="N109" i="2"/>
  <c r="BS109" i="2" s="1"/>
  <c r="N110" i="2"/>
  <c r="BS110" i="2" s="1"/>
  <c r="N111" i="2"/>
  <c r="BS111" i="2" s="1"/>
  <c r="N115" i="2"/>
  <c r="BS115" i="2" s="1"/>
  <c r="N116" i="2"/>
  <c r="BS116" i="2" s="1"/>
  <c r="N117" i="2"/>
  <c r="BS117" i="2" s="1"/>
  <c r="N118" i="2"/>
  <c r="BS118" i="2" s="1"/>
  <c r="N122" i="2"/>
  <c r="BS122" i="2" s="1"/>
  <c r="N123" i="2"/>
  <c r="BS123" i="2" s="1"/>
  <c r="N124" i="2"/>
  <c r="BS124" i="2" s="1"/>
  <c r="N125" i="2"/>
  <c r="BS125" i="2" s="1"/>
  <c r="N126" i="2"/>
  <c r="BS126" i="2" s="1"/>
  <c r="N127" i="2"/>
  <c r="BS127" i="2" s="1"/>
  <c r="N128" i="2"/>
  <c r="BS128" i="2" s="1"/>
  <c r="N129" i="2"/>
  <c r="BS129" i="2" s="1"/>
  <c r="N130" i="2"/>
  <c r="BS130" i="2" s="1"/>
  <c r="N131" i="2"/>
  <c r="BS131" i="2" s="1"/>
  <c r="N132" i="2"/>
  <c r="BS132" i="2" s="1"/>
  <c r="N133" i="2"/>
  <c r="BS133" i="2" s="1"/>
  <c r="N134" i="2"/>
  <c r="BS134" i="2" s="1"/>
  <c r="N135" i="2"/>
  <c r="BS135" i="2" s="1"/>
  <c r="N136" i="2"/>
  <c r="BS136" i="2" s="1"/>
  <c r="N137" i="2"/>
  <c r="BS137" i="2" s="1"/>
  <c r="N138" i="2"/>
  <c r="BS138" i="2" s="1"/>
  <c r="N139" i="2"/>
  <c r="BS139" i="2" s="1"/>
  <c r="N140" i="2"/>
  <c r="BS140" i="2" s="1"/>
  <c r="N141" i="2"/>
  <c r="BS141" i="2" s="1"/>
  <c r="N142" i="2"/>
  <c r="BS142" i="2" s="1"/>
  <c r="N143" i="2"/>
  <c r="BS143" i="2" s="1"/>
  <c r="N144" i="2"/>
  <c r="BS144" i="2" s="1"/>
  <c r="N145" i="2"/>
  <c r="BS145" i="2" s="1"/>
  <c r="N146" i="2"/>
  <c r="BS146" i="2" s="1"/>
  <c r="N147" i="2"/>
  <c r="BS147" i="2" s="1"/>
  <c r="N148" i="2"/>
  <c r="BS148" i="2" s="1"/>
  <c r="N149" i="2"/>
  <c r="BS149" i="2" s="1"/>
  <c r="N151" i="2"/>
  <c r="BS151" i="2" s="1"/>
  <c r="N152" i="2"/>
  <c r="BS152" i="2" s="1"/>
  <c r="N153" i="2"/>
  <c r="BS153" i="2" s="1"/>
  <c r="N154" i="2"/>
  <c r="BS154" i="2" s="1"/>
  <c r="N156" i="2"/>
  <c r="BS156" i="2" s="1"/>
  <c r="N157" i="2"/>
  <c r="BS157" i="2" s="1"/>
  <c r="N158" i="2"/>
  <c r="BS158" i="2" s="1"/>
  <c r="N162" i="2"/>
  <c r="BS162" i="2" s="1"/>
  <c r="N163" i="2"/>
  <c r="BS163" i="2" s="1"/>
  <c r="N164" i="2"/>
  <c r="BS164" i="2" s="1"/>
  <c r="N165" i="2"/>
  <c r="BS165" i="2" s="1"/>
  <c r="N166" i="2"/>
  <c r="BS166" i="2" s="1"/>
  <c r="N167" i="2"/>
  <c r="BS167" i="2" s="1"/>
  <c r="BS168" i="2"/>
  <c r="N169" i="2"/>
  <c r="BS169" i="2" s="1"/>
  <c r="N170" i="2"/>
  <c r="BS170" i="2" s="1"/>
  <c r="N171" i="2"/>
  <c r="BS171" i="2" s="1"/>
  <c r="N172" i="2"/>
  <c r="BS172" i="2" s="1"/>
  <c r="N173" i="2"/>
  <c r="BS173" i="2" s="1"/>
  <c r="N174" i="2"/>
  <c r="BS174" i="2" s="1"/>
  <c r="N175" i="2"/>
  <c r="BS175" i="2" s="1"/>
  <c r="N179" i="2"/>
  <c r="BS179" i="2" s="1"/>
  <c r="N180" i="2"/>
  <c r="BS180" i="2" s="1"/>
  <c r="N181" i="2"/>
  <c r="BS181" i="2" s="1"/>
  <c r="N182" i="2"/>
  <c r="BS182" i="2" s="1"/>
  <c r="N183" i="2"/>
  <c r="BS183" i="2" s="1"/>
  <c r="N184" i="2"/>
  <c r="BS184" i="2" s="1"/>
  <c r="N185" i="2"/>
  <c r="BS185" i="2" s="1"/>
  <c r="N186" i="2"/>
  <c r="BS186" i="2" s="1"/>
  <c r="N187" i="2"/>
  <c r="BS187" i="2" s="1"/>
  <c r="N188" i="2"/>
  <c r="BS188" i="2" s="1"/>
  <c r="N189" i="2"/>
  <c r="BS189" i="2" s="1"/>
  <c r="N190" i="2"/>
  <c r="BS190" i="2" s="1"/>
  <c r="N191" i="2"/>
  <c r="BS191" i="2" s="1"/>
  <c r="N192" i="2"/>
  <c r="BS192" i="2" s="1"/>
  <c r="N193" i="2"/>
  <c r="BS193" i="2" s="1"/>
  <c r="N194" i="2"/>
  <c r="BS194" i="2" s="1"/>
  <c r="N195" i="2"/>
  <c r="BS195" i="2" s="1"/>
  <c r="N196" i="2"/>
  <c r="BS196" i="2" s="1"/>
  <c r="N197" i="2"/>
  <c r="BS197" i="2" s="1"/>
  <c r="N198" i="2"/>
  <c r="BS198" i="2" s="1"/>
  <c r="N199" i="2"/>
  <c r="BS199" i="2" s="1"/>
  <c r="N200" i="2"/>
  <c r="BS200" i="2" s="1"/>
  <c r="N201" i="2"/>
  <c r="BS201" i="2" s="1"/>
  <c r="N202" i="2"/>
  <c r="BS202" i="2" s="1"/>
  <c r="N203" i="2"/>
  <c r="BS203" i="2" s="1"/>
  <c r="N204" i="2"/>
  <c r="BS204" i="2" s="1"/>
  <c r="N205" i="2"/>
  <c r="BS205" i="2" s="1"/>
  <c r="N206" i="2"/>
  <c r="BS206" i="2" s="1"/>
  <c r="N207" i="2"/>
  <c r="BS207" i="2" s="1"/>
  <c r="N208" i="2"/>
  <c r="BS208" i="2" s="1"/>
  <c r="N209" i="2"/>
  <c r="BS209" i="2" s="1"/>
  <c r="N210" i="2"/>
  <c r="BS210" i="2" s="1"/>
  <c r="N211" i="2"/>
  <c r="BS211" i="2" s="1"/>
  <c r="N212" i="2"/>
  <c r="BS212" i="2" s="1"/>
  <c r="N213" i="2"/>
  <c r="BS213" i="2" s="1"/>
  <c r="N214" i="2"/>
  <c r="BS214" i="2" s="1"/>
  <c r="N215" i="2"/>
  <c r="BS215" i="2" s="1"/>
  <c r="N216" i="2"/>
  <c r="BS216" i="2" s="1"/>
  <c r="N217" i="2"/>
  <c r="BS217" i="2" s="1"/>
  <c r="N218" i="2"/>
  <c r="BS218" i="2" s="1"/>
  <c r="N219" i="2"/>
  <c r="BS219" i="2" s="1"/>
  <c r="N220" i="2"/>
  <c r="BS220" i="2" s="1"/>
  <c r="N221" i="2"/>
  <c r="BS221" i="2" s="1"/>
  <c r="N222" i="2"/>
  <c r="BS222" i="2" s="1"/>
  <c r="N223" i="2"/>
  <c r="BS223" i="2" s="1"/>
  <c r="N224" i="2"/>
  <c r="BS224" i="2" s="1"/>
  <c r="N225" i="2"/>
  <c r="BS225" i="2" s="1"/>
  <c r="N226" i="2"/>
  <c r="BS226" i="2" s="1"/>
  <c r="N227" i="2"/>
  <c r="BS227" i="2" s="1"/>
  <c r="N228" i="2"/>
  <c r="BS228" i="2" s="1"/>
  <c r="N229" i="2"/>
  <c r="BS229" i="2" s="1"/>
  <c r="N230" i="2"/>
  <c r="BS230" i="2" s="1"/>
  <c r="N231" i="2"/>
  <c r="BS231" i="2" s="1"/>
  <c r="N232" i="2"/>
  <c r="BS232" i="2" s="1"/>
  <c r="N233" i="2"/>
  <c r="BS233" i="2" s="1"/>
  <c r="N234" i="2"/>
  <c r="BS234" i="2" s="1"/>
  <c r="N235" i="2"/>
  <c r="BS235" i="2" s="1"/>
  <c r="N236" i="2"/>
  <c r="BS236" i="2" s="1"/>
  <c r="N237" i="2"/>
  <c r="BS237" i="2" s="1"/>
  <c r="N238" i="2"/>
  <c r="BS238" i="2" s="1"/>
  <c r="N239" i="2"/>
  <c r="BS239" i="2" s="1"/>
  <c r="N240" i="2"/>
  <c r="BS240" i="2" s="1"/>
  <c r="N241" i="2"/>
  <c r="BS241" i="2" s="1"/>
  <c r="N242" i="2"/>
  <c r="BS242" i="2" s="1"/>
  <c r="N243" i="2"/>
  <c r="BS243" i="2" s="1"/>
  <c r="N244" i="2"/>
  <c r="BS244" i="2" s="1"/>
  <c r="N245" i="2"/>
  <c r="BS245" i="2" s="1"/>
  <c r="N246" i="2"/>
  <c r="BS246" i="2" s="1"/>
  <c r="N247" i="2"/>
  <c r="BS247" i="2" s="1"/>
  <c r="N248" i="2"/>
  <c r="BS248" i="2" s="1"/>
  <c r="N249" i="2"/>
  <c r="BS249" i="2" s="1"/>
  <c r="N250" i="2"/>
  <c r="BS250" i="2" s="1"/>
  <c r="N251" i="2"/>
  <c r="BS251" i="2" s="1"/>
  <c r="N252" i="2"/>
  <c r="BS252" i="2" s="1"/>
  <c r="N253" i="2"/>
  <c r="BS253" i="2" s="1"/>
  <c r="N254" i="2"/>
  <c r="BS254" i="2" s="1"/>
  <c r="N255" i="2"/>
  <c r="BS255" i="2" s="1"/>
  <c r="N256" i="2"/>
  <c r="BS256" i="2" s="1"/>
  <c r="N257" i="2"/>
  <c r="BS257" i="2" s="1"/>
  <c r="N258" i="2"/>
  <c r="BS258" i="2" s="1"/>
  <c r="N259" i="2"/>
  <c r="BS259" i="2" s="1"/>
  <c r="N260" i="2"/>
  <c r="BS260" i="2" s="1"/>
  <c r="N261" i="2"/>
  <c r="BS261" i="2" s="1"/>
  <c r="N262" i="2"/>
  <c r="BS262" i="2" s="1"/>
  <c r="N263" i="2"/>
  <c r="BS263" i="2" s="1"/>
  <c r="N264" i="2"/>
  <c r="BS264" i="2" s="1"/>
  <c r="N265" i="2"/>
  <c r="BS265" i="2" s="1"/>
  <c r="N266" i="2"/>
  <c r="BS266" i="2" s="1"/>
  <c r="N267" i="2"/>
  <c r="BS267" i="2" s="1"/>
  <c r="N268" i="2"/>
  <c r="BS268" i="2" s="1"/>
  <c r="N269" i="2"/>
  <c r="BS269" i="2" s="1"/>
  <c r="N270" i="2"/>
  <c r="BS270" i="2" s="1"/>
  <c r="N271" i="2"/>
  <c r="BS271" i="2" s="1"/>
  <c r="N272" i="2"/>
  <c r="BS272" i="2" s="1"/>
  <c r="N273" i="2"/>
  <c r="BS273" i="2" s="1"/>
  <c r="N274" i="2"/>
  <c r="BS274" i="2" s="1"/>
  <c r="N275" i="2"/>
  <c r="BS275" i="2" s="1"/>
  <c r="N276" i="2"/>
  <c r="BS276" i="2" s="1"/>
  <c r="N277" i="2"/>
  <c r="BS277" i="2" s="1"/>
  <c r="N278" i="2"/>
  <c r="BS278" i="2" s="1"/>
  <c r="N279" i="2"/>
  <c r="BS279" i="2" s="1"/>
  <c r="N280" i="2"/>
  <c r="BS280" i="2" s="1"/>
  <c r="N281" i="2"/>
  <c r="BS281" i="2" s="1"/>
  <c r="N282" i="2"/>
  <c r="BS282" i="2" s="1"/>
  <c r="N283" i="2"/>
  <c r="BS283" i="2" s="1"/>
  <c r="N284" i="2"/>
  <c r="BS284" i="2" s="1"/>
  <c r="N285" i="2"/>
  <c r="BS285" i="2" s="1"/>
  <c r="N286" i="2"/>
  <c r="BS286" i="2" s="1"/>
  <c r="N287" i="2"/>
  <c r="BS287" i="2" s="1"/>
  <c r="N288" i="2"/>
  <c r="BS288" i="2" s="1"/>
  <c r="N289" i="2"/>
  <c r="BS289" i="2" s="1"/>
  <c r="N290" i="2"/>
  <c r="BS290" i="2" s="1"/>
  <c r="N291" i="2"/>
  <c r="BS291" i="2" s="1"/>
  <c r="N292" i="2"/>
  <c r="BS292" i="2" s="1"/>
  <c r="N293" i="2"/>
  <c r="BS293" i="2" s="1"/>
  <c r="N294" i="2"/>
  <c r="BS294" i="2" s="1"/>
  <c r="N295" i="2"/>
  <c r="BS295" i="2" s="1"/>
  <c r="N296" i="2"/>
  <c r="BS296" i="2" s="1"/>
  <c r="N297" i="2"/>
  <c r="BS297" i="2" s="1"/>
  <c r="N298" i="2"/>
  <c r="BS298" i="2" s="1"/>
  <c r="N299" i="2"/>
  <c r="BS299" i="2" s="1"/>
  <c r="N300" i="2"/>
  <c r="BS300" i="2" s="1"/>
  <c r="N301" i="2"/>
  <c r="BS301" i="2" s="1"/>
  <c r="N302" i="2"/>
  <c r="BS302" i="2" s="1"/>
  <c r="N303" i="2"/>
  <c r="BS303" i="2" s="1"/>
  <c r="N304" i="2"/>
  <c r="BS304" i="2" s="1"/>
  <c r="N305" i="2"/>
  <c r="BS305" i="2" s="1"/>
  <c r="N306" i="2"/>
  <c r="BS306" i="2" s="1"/>
  <c r="N307" i="2"/>
  <c r="BS307" i="2" s="1"/>
  <c r="N308" i="2"/>
  <c r="BS308" i="2" s="1"/>
  <c r="N309" i="2"/>
  <c r="BS309" i="2" s="1"/>
  <c r="N310" i="2"/>
  <c r="BS310" i="2" s="1"/>
  <c r="N311" i="2"/>
  <c r="BS311" i="2" s="1"/>
  <c r="N312" i="2"/>
  <c r="BS312" i="2" s="1"/>
  <c r="N313" i="2"/>
  <c r="BS313" i="2" s="1"/>
  <c r="N314" i="2"/>
  <c r="BS314" i="2" s="1"/>
  <c r="N315" i="2"/>
  <c r="BS315" i="2" s="1"/>
  <c r="N316" i="2"/>
  <c r="BS316" i="2" s="1"/>
  <c r="N317" i="2"/>
  <c r="BS317" i="2" s="1"/>
  <c r="N318" i="2"/>
  <c r="BS318" i="2" s="1"/>
  <c r="N319" i="2"/>
  <c r="BS319" i="2" s="1"/>
  <c r="N320" i="2"/>
  <c r="BS320" i="2" s="1"/>
  <c r="N321" i="2"/>
  <c r="BS321" i="2" s="1"/>
  <c r="N322" i="2"/>
  <c r="BS322" i="2" s="1"/>
  <c r="N323" i="2"/>
  <c r="BS323" i="2" s="1"/>
  <c r="N324" i="2"/>
  <c r="BS324" i="2" s="1"/>
  <c r="N325" i="2"/>
  <c r="BS325" i="2" s="1"/>
  <c r="N326" i="2"/>
  <c r="BS326" i="2" s="1"/>
  <c r="N327" i="2"/>
  <c r="BS327" i="2" s="1"/>
  <c r="N328" i="2"/>
  <c r="BS328" i="2" s="1"/>
  <c r="N329" i="2"/>
  <c r="BS329" i="2" s="1"/>
  <c r="N330" i="2"/>
  <c r="BS330" i="2" s="1"/>
  <c r="N331" i="2"/>
  <c r="BS331" i="2" s="1"/>
  <c r="N332" i="2"/>
  <c r="BS332" i="2" s="1"/>
  <c r="N333" i="2"/>
  <c r="BS333" i="2" s="1"/>
  <c r="N334" i="2"/>
  <c r="BS334" i="2" s="1"/>
  <c r="N335" i="2"/>
  <c r="BS335" i="2" s="1"/>
  <c r="N336" i="2"/>
  <c r="BS336" i="2" s="1"/>
  <c r="N337" i="2"/>
  <c r="BS337" i="2" s="1"/>
  <c r="N338" i="2"/>
  <c r="BS338" i="2" s="1"/>
  <c r="N339" i="2"/>
  <c r="BS339" i="2" s="1"/>
  <c r="N340" i="2"/>
  <c r="BS340" i="2" s="1"/>
  <c r="N341" i="2"/>
  <c r="BS341" i="2" s="1"/>
  <c r="N342" i="2"/>
  <c r="BS342" i="2" s="1"/>
  <c r="N343" i="2"/>
  <c r="BS343" i="2" s="1"/>
  <c r="N344" i="2"/>
  <c r="BS344" i="2" s="1"/>
  <c r="N345" i="2"/>
  <c r="BS345" i="2" s="1"/>
  <c r="N346" i="2"/>
  <c r="BS346" i="2" s="1"/>
  <c r="N347" i="2"/>
  <c r="BS347" i="2" s="1"/>
  <c r="N348" i="2"/>
  <c r="BS348" i="2" s="1"/>
  <c r="N349" i="2"/>
  <c r="BS349" i="2" s="1"/>
  <c r="N350" i="2"/>
  <c r="BS350" i="2" s="1"/>
  <c r="N351" i="2"/>
  <c r="BS351" i="2" s="1"/>
  <c r="N352" i="2"/>
  <c r="BS352" i="2" s="1"/>
  <c r="N353" i="2"/>
  <c r="BS353" i="2" s="1"/>
  <c r="N354" i="2"/>
  <c r="BS354" i="2" s="1"/>
  <c r="N355" i="2"/>
  <c r="BS355" i="2" s="1"/>
  <c r="N356" i="2"/>
  <c r="BS356" i="2" s="1"/>
  <c r="N357" i="2"/>
  <c r="BS357" i="2" s="1"/>
  <c r="N358" i="2"/>
  <c r="BS358" i="2" s="1"/>
  <c r="N359" i="2"/>
  <c r="BS359" i="2" s="1"/>
  <c r="N360" i="2"/>
  <c r="BS360" i="2" s="1"/>
  <c r="N361" i="2"/>
  <c r="BS361" i="2" s="1"/>
  <c r="N362" i="2"/>
  <c r="BS362" i="2" s="1"/>
  <c r="N363" i="2"/>
  <c r="BS363" i="2" s="1"/>
  <c r="N364" i="2"/>
  <c r="BS364" i="2" s="1"/>
  <c r="N365" i="2"/>
  <c r="BS365" i="2" s="1"/>
  <c r="N366" i="2"/>
  <c r="BS366" i="2" s="1"/>
  <c r="N367" i="2"/>
  <c r="BS367" i="2" s="1"/>
  <c r="N368" i="2"/>
  <c r="BS368" i="2" s="1"/>
  <c r="N369" i="2"/>
  <c r="BS369" i="2" s="1"/>
  <c r="N370" i="2"/>
  <c r="BS370" i="2" s="1"/>
  <c r="N371" i="2"/>
  <c r="BS371" i="2" s="1"/>
  <c r="N372" i="2"/>
  <c r="BS372" i="2" s="1"/>
  <c r="N373" i="2"/>
  <c r="BS373" i="2" s="1"/>
  <c r="N374" i="2"/>
  <c r="BS374" i="2" s="1"/>
  <c r="N375" i="2"/>
  <c r="BS375" i="2" s="1"/>
  <c r="N376" i="2"/>
  <c r="BS376" i="2" s="1"/>
  <c r="N377" i="2"/>
  <c r="BS377" i="2" s="1"/>
  <c r="N378" i="2"/>
  <c r="BS378" i="2" s="1"/>
  <c r="N379" i="2"/>
  <c r="BS379" i="2" s="1"/>
  <c r="N380" i="2"/>
  <c r="BS380" i="2" s="1"/>
  <c r="N381" i="2"/>
  <c r="BS381" i="2" s="1"/>
  <c r="BS383" i="2"/>
  <c r="N384" i="2"/>
  <c r="BS384" i="2" s="1"/>
  <c r="N385" i="2"/>
  <c r="BS385" i="2" s="1"/>
  <c r="N386" i="2"/>
  <c r="BS386" i="2" s="1"/>
  <c r="N387" i="2"/>
  <c r="BS387" i="2" s="1"/>
  <c r="N388" i="2"/>
  <c r="BS388" i="2" s="1"/>
  <c r="N389" i="2"/>
  <c r="BS389" i="2" s="1"/>
  <c r="N392" i="2"/>
  <c r="BS392" i="2" s="1"/>
  <c r="N393" i="2"/>
  <c r="BS393" i="2" s="1"/>
  <c r="N394" i="2"/>
  <c r="BS394" i="2" s="1"/>
  <c r="N395" i="2"/>
  <c r="BS395" i="2" s="1"/>
  <c r="N396" i="2"/>
  <c r="BS396" i="2" s="1"/>
  <c r="N397" i="2"/>
  <c r="BS397" i="2" s="1"/>
  <c r="N398" i="2"/>
  <c r="BS398" i="2" s="1"/>
  <c r="N399" i="2"/>
  <c r="BS399" i="2" s="1"/>
  <c r="N400" i="2"/>
  <c r="BS400" i="2" s="1"/>
  <c r="N401" i="2"/>
  <c r="BS401" i="2" s="1"/>
  <c r="N402" i="2"/>
  <c r="BS402" i="2" s="1"/>
  <c r="N403" i="2"/>
  <c r="BS403" i="2" s="1"/>
  <c r="N404" i="2"/>
  <c r="BS404" i="2" s="1"/>
  <c r="N405" i="2"/>
  <c r="BS405" i="2" s="1"/>
  <c r="N406" i="2"/>
  <c r="BS406" i="2" s="1"/>
  <c r="N407" i="2"/>
  <c r="BS407" i="2" s="1"/>
  <c r="N408" i="2"/>
  <c r="BS408" i="2" s="1"/>
  <c r="N409" i="2"/>
  <c r="BS409" i="2" s="1"/>
  <c r="N410" i="2"/>
  <c r="BS410" i="2" s="1"/>
  <c r="N411" i="2"/>
  <c r="BS411" i="2" s="1"/>
  <c r="N412" i="2"/>
  <c r="BS412" i="2" s="1"/>
  <c r="N414" i="2"/>
  <c r="BS414" i="2" s="1"/>
  <c r="N415" i="2"/>
  <c r="BS415" i="2" s="1"/>
  <c r="N416" i="2"/>
  <c r="BS416" i="2" s="1"/>
  <c r="N417" i="2"/>
  <c r="BS417" i="2" s="1"/>
  <c r="N418" i="2"/>
  <c r="BS418" i="2" s="1"/>
  <c r="N419" i="2"/>
  <c r="BS419" i="2" s="1"/>
  <c r="N420" i="2"/>
  <c r="BS420" i="2" s="1"/>
  <c r="N421" i="2"/>
  <c r="BS421" i="2" s="1"/>
  <c r="N422" i="2"/>
  <c r="BS422" i="2" s="1"/>
  <c r="N423" i="2"/>
  <c r="BS423" i="2" s="1"/>
  <c r="N424" i="2"/>
  <c r="BS424" i="2" s="1"/>
  <c r="N425" i="2"/>
  <c r="BS425" i="2" s="1"/>
  <c r="N426" i="2"/>
  <c r="BS426" i="2" s="1"/>
  <c r="N427" i="2"/>
  <c r="BS427" i="2" s="1"/>
  <c r="N428" i="2"/>
  <c r="BS428" i="2" s="1"/>
  <c r="N429" i="2"/>
  <c r="BS429" i="2" s="1"/>
  <c r="N430" i="2"/>
  <c r="BS430" i="2" s="1"/>
  <c r="N431" i="2"/>
  <c r="BS431" i="2" s="1"/>
  <c r="N432" i="2"/>
  <c r="BS432" i="2" s="1"/>
  <c r="N433" i="2"/>
  <c r="BS433" i="2" s="1"/>
  <c r="N434" i="2"/>
  <c r="BS434" i="2" s="1"/>
  <c r="N435" i="2"/>
  <c r="BS435" i="2" s="1"/>
  <c r="N436" i="2"/>
  <c r="BS436" i="2" s="1"/>
  <c r="N437" i="2"/>
  <c r="BS437" i="2" s="1"/>
  <c r="N438" i="2"/>
  <c r="BS438" i="2" s="1"/>
  <c r="N439" i="2"/>
  <c r="BS439" i="2" s="1"/>
  <c r="N440" i="2"/>
  <c r="BS440" i="2" s="1"/>
  <c r="N441" i="2"/>
  <c r="BS441" i="2" s="1"/>
  <c r="N442" i="2"/>
  <c r="BS442" i="2" s="1"/>
  <c r="N443" i="2"/>
  <c r="BS443" i="2" s="1"/>
  <c r="N444" i="2"/>
  <c r="BS444" i="2" s="1"/>
  <c r="N445" i="2"/>
  <c r="BS445" i="2" s="1"/>
  <c r="N446" i="2"/>
  <c r="BS446" i="2" s="1"/>
  <c r="N447" i="2"/>
  <c r="BS447" i="2" s="1"/>
  <c r="N448" i="2"/>
  <c r="BS448" i="2" s="1"/>
  <c r="N449" i="2"/>
  <c r="BS449" i="2" s="1"/>
  <c r="N450" i="2"/>
  <c r="BS450" i="2" s="1"/>
  <c r="N451" i="2"/>
  <c r="BS451" i="2" s="1"/>
  <c r="N452" i="2"/>
  <c r="BS452" i="2" s="1"/>
  <c r="N453" i="2"/>
  <c r="BS453" i="2" s="1"/>
  <c r="N454" i="2"/>
  <c r="BS454" i="2" s="1"/>
  <c r="N455" i="2"/>
  <c r="BS455" i="2" s="1"/>
  <c r="N456" i="2"/>
  <c r="BS456" i="2" s="1"/>
  <c r="N457" i="2"/>
  <c r="BS457" i="2" s="1"/>
  <c r="N458" i="2"/>
  <c r="BS458" i="2" s="1"/>
  <c r="N459" i="2"/>
  <c r="BS459" i="2" s="1"/>
  <c r="N460" i="2"/>
  <c r="BS460" i="2" s="1"/>
  <c r="N461" i="2"/>
  <c r="BS461" i="2" s="1"/>
  <c r="N462" i="2"/>
  <c r="BS462" i="2" s="1"/>
  <c r="N463" i="2"/>
  <c r="BS463" i="2" s="1"/>
  <c r="N464" i="2"/>
  <c r="BS464" i="2" s="1"/>
  <c r="N465" i="2"/>
  <c r="BS465" i="2" s="1"/>
  <c r="N466" i="2"/>
  <c r="BS466" i="2" s="1"/>
  <c r="N467" i="2"/>
  <c r="BS467" i="2" s="1"/>
  <c r="N468" i="2"/>
  <c r="BS468" i="2" s="1"/>
  <c r="N469" i="2"/>
  <c r="BS469" i="2" s="1"/>
  <c r="N470" i="2"/>
  <c r="BS470" i="2" s="1"/>
  <c r="N471" i="2"/>
  <c r="BS471" i="2" s="1"/>
  <c r="N472" i="2"/>
  <c r="BS472" i="2" s="1"/>
  <c r="N473" i="2"/>
  <c r="BS473" i="2" s="1"/>
  <c r="N474" i="2"/>
  <c r="BS474" i="2" s="1"/>
  <c r="N475" i="2"/>
  <c r="BS475" i="2" s="1"/>
  <c r="N476" i="2"/>
  <c r="BS476" i="2" s="1"/>
  <c r="N477" i="2"/>
  <c r="BS477" i="2" s="1"/>
  <c r="N478" i="2"/>
  <c r="BS478" i="2" s="1"/>
  <c r="N479" i="2"/>
  <c r="BS479" i="2" s="1"/>
  <c r="N480" i="2"/>
  <c r="BS480" i="2" s="1"/>
  <c r="N481" i="2"/>
  <c r="BS481" i="2" s="1"/>
  <c r="N482" i="2"/>
  <c r="BS482" i="2" s="1"/>
  <c r="N483" i="2"/>
  <c r="BS483" i="2" s="1"/>
  <c r="N484" i="2"/>
  <c r="BS484" i="2" s="1"/>
  <c r="N485" i="2"/>
  <c r="BS485" i="2" s="1"/>
  <c r="N486" i="2"/>
  <c r="BS486" i="2" s="1"/>
  <c r="N487" i="2"/>
  <c r="BS487" i="2" s="1"/>
  <c r="N488" i="2"/>
  <c r="BS488" i="2" s="1"/>
  <c r="N489" i="2"/>
  <c r="BS489" i="2" s="1"/>
  <c r="N490" i="2"/>
  <c r="BS490" i="2" s="1"/>
  <c r="N491" i="2"/>
  <c r="BS491" i="2" s="1"/>
  <c r="N492" i="2"/>
  <c r="BS492" i="2" s="1"/>
  <c r="N493" i="2"/>
  <c r="BS493" i="2" s="1"/>
  <c r="N494" i="2"/>
  <c r="BS494" i="2" s="1"/>
  <c r="N495" i="2"/>
  <c r="BS495" i="2" s="1"/>
  <c r="N496" i="2"/>
  <c r="BS496" i="2" s="1"/>
  <c r="N497" i="2"/>
  <c r="BS497" i="2" s="1"/>
  <c r="N498" i="2"/>
  <c r="BS498" i="2" s="1"/>
  <c r="N499" i="2"/>
  <c r="BS499" i="2" s="1"/>
  <c r="N500" i="2"/>
  <c r="BS500" i="2" s="1"/>
  <c r="N501" i="2"/>
  <c r="BS501" i="2" s="1"/>
  <c r="N502" i="2"/>
  <c r="BS502" i="2" s="1"/>
  <c r="N503" i="2"/>
  <c r="BS503" i="2" s="1"/>
  <c r="N504" i="2"/>
  <c r="BS504" i="2" s="1"/>
  <c r="N505" i="2"/>
  <c r="BS505" i="2" s="1"/>
  <c r="N506" i="2"/>
  <c r="BS506" i="2" s="1"/>
  <c r="N508" i="2"/>
  <c r="BS508" i="2" s="1"/>
  <c r="N509" i="2"/>
  <c r="BS509" i="2" s="1"/>
  <c r="N510" i="2"/>
  <c r="BS510" i="2" s="1"/>
  <c r="N511" i="2"/>
  <c r="BS511" i="2" s="1"/>
  <c r="N512" i="2"/>
  <c r="BS512" i="2" s="1"/>
  <c r="N513" i="2"/>
  <c r="BS513" i="2" s="1"/>
  <c r="N514" i="2"/>
  <c r="BS514" i="2" s="1"/>
  <c r="N515" i="2"/>
  <c r="BS515" i="2" s="1"/>
  <c r="N516" i="2"/>
  <c r="BS516" i="2" s="1"/>
  <c r="N517" i="2"/>
  <c r="BS517" i="2" s="1"/>
  <c r="N518" i="2"/>
  <c r="BS518" i="2" s="1"/>
  <c r="N519" i="2"/>
  <c r="BS519" i="2" s="1"/>
  <c r="N520" i="2"/>
  <c r="BS520" i="2" s="1"/>
  <c r="N521" i="2"/>
  <c r="BS521" i="2" s="1"/>
  <c r="N522" i="2"/>
  <c r="BS522" i="2" s="1"/>
  <c r="N523" i="2"/>
  <c r="BS523" i="2" s="1"/>
  <c r="N524" i="2"/>
  <c r="BS524" i="2" s="1"/>
  <c r="N525" i="2"/>
  <c r="BS525" i="2" s="1"/>
  <c r="N526" i="2"/>
  <c r="BS526" i="2" s="1"/>
  <c r="N527" i="2"/>
  <c r="BS527" i="2" s="1"/>
  <c r="N528" i="2"/>
  <c r="BS528" i="2" s="1"/>
  <c r="N529" i="2"/>
  <c r="BS529" i="2" s="1"/>
  <c r="N530" i="2"/>
  <c r="BS530" i="2" s="1"/>
  <c r="N531" i="2"/>
  <c r="BS531" i="2" s="1"/>
  <c r="N532" i="2"/>
  <c r="BS532" i="2" s="1"/>
  <c r="N533" i="2"/>
  <c r="BS533" i="2" s="1"/>
  <c r="N534" i="2"/>
  <c r="BS534" i="2" s="1"/>
  <c r="N535" i="2"/>
  <c r="BS535" i="2" s="1"/>
  <c r="N536" i="2"/>
  <c r="BS536" i="2" s="1"/>
  <c r="N537" i="2"/>
  <c r="BS537" i="2" s="1"/>
  <c r="N538" i="2"/>
  <c r="BS538" i="2" s="1"/>
  <c r="N539" i="2"/>
  <c r="BS539" i="2" s="1"/>
  <c r="N540" i="2"/>
  <c r="BS540" i="2" s="1"/>
  <c r="N541" i="2"/>
  <c r="BS541" i="2" s="1"/>
  <c r="N542" i="2"/>
  <c r="BS542" i="2" s="1"/>
  <c r="N543" i="2"/>
  <c r="BS543" i="2" s="1"/>
  <c r="N545" i="2"/>
  <c r="BS545" i="2" s="1"/>
  <c r="N546" i="2"/>
  <c r="BS546" i="2" s="1"/>
  <c r="N547" i="2"/>
  <c r="BS547" i="2" s="1"/>
  <c r="N548" i="2"/>
  <c r="BS548" i="2" s="1"/>
  <c r="N550" i="2"/>
  <c r="BS550" i="2" s="1"/>
  <c r="N551" i="2"/>
  <c r="BS551" i="2" s="1"/>
  <c r="N552" i="2"/>
  <c r="BS552" i="2" s="1"/>
  <c r="N553" i="2"/>
  <c r="BS553" i="2" s="1"/>
  <c r="N554" i="2"/>
  <c r="BS554" i="2" s="1"/>
  <c r="N555" i="2"/>
  <c r="BS555" i="2" s="1"/>
  <c r="N556" i="2"/>
  <c r="BS556" i="2" s="1"/>
  <c r="N557" i="2"/>
  <c r="BS557" i="2" s="1"/>
  <c r="N558" i="2"/>
  <c r="BS558" i="2" s="1"/>
  <c r="N559" i="2"/>
  <c r="BS559" i="2" s="1"/>
  <c r="N560" i="2"/>
  <c r="BS560" i="2" s="1"/>
  <c r="N561" i="2"/>
  <c r="BS561" i="2" s="1"/>
  <c r="N562" i="2"/>
  <c r="BS562" i="2" s="1"/>
  <c r="N563" i="2"/>
  <c r="BS563" i="2" s="1"/>
  <c r="N564" i="2"/>
  <c r="BS564" i="2" s="1"/>
  <c r="N565" i="2"/>
  <c r="BS565" i="2" s="1"/>
  <c r="N566" i="2"/>
  <c r="BS566" i="2" s="1"/>
  <c r="N567" i="2"/>
  <c r="BS567" i="2" s="1"/>
  <c r="N568" i="2"/>
  <c r="BS568" i="2" s="1"/>
  <c r="N569" i="2"/>
  <c r="BS569" i="2" s="1"/>
  <c r="N570" i="2"/>
  <c r="BS570" i="2" s="1"/>
  <c r="N571" i="2"/>
  <c r="BS571" i="2" s="1"/>
  <c r="N572" i="2"/>
  <c r="BS572" i="2" s="1"/>
  <c r="N573" i="2"/>
  <c r="BS573" i="2" s="1"/>
  <c r="N574" i="2"/>
  <c r="BS574" i="2" s="1"/>
  <c r="N575" i="2"/>
  <c r="BS575" i="2" s="1"/>
  <c r="N576" i="2"/>
  <c r="BS576" i="2" s="1"/>
  <c r="N577" i="2"/>
  <c r="BS577" i="2" s="1"/>
  <c r="N578" i="2"/>
  <c r="BS578" i="2" s="1"/>
  <c r="N579" i="2"/>
  <c r="BS579" i="2" s="1"/>
  <c r="N580" i="2"/>
  <c r="BS580" i="2" s="1"/>
  <c r="N581" i="2"/>
  <c r="BS581" i="2" s="1"/>
  <c r="N582" i="2"/>
  <c r="BS582" i="2" s="1"/>
  <c r="N583" i="2"/>
  <c r="BS583" i="2" s="1"/>
  <c r="N584" i="2"/>
  <c r="BS584" i="2" s="1"/>
  <c r="N585" i="2"/>
  <c r="BS585" i="2" s="1"/>
  <c r="N586" i="2"/>
  <c r="BS586" i="2" s="1"/>
  <c r="N587" i="2"/>
  <c r="BS587" i="2" s="1"/>
  <c r="N588" i="2"/>
  <c r="BS588" i="2" s="1"/>
  <c r="N589" i="2"/>
  <c r="BS589" i="2" s="1"/>
  <c r="N590" i="2"/>
  <c r="BS590" i="2" s="1"/>
  <c r="N591" i="2"/>
  <c r="BS591" i="2" s="1"/>
  <c r="N592" i="2"/>
  <c r="BS592" i="2" s="1"/>
  <c r="N593" i="2"/>
  <c r="BS593" i="2" s="1"/>
  <c r="N594" i="2"/>
  <c r="BS594" i="2" s="1"/>
  <c r="N595" i="2"/>
  <c r="BS595" i="2" s="1"/>
  <c r="N596" i="2"/>
  <c r="BS596" i="2" s="1"/>
  <c r="N597" i="2"/>
  <c r="BS597" i="2" s="1"/>
  <c r="N598" i="2"/>
  <c r="BS598" i="2" s="1"/>
  <c r="N599" i="2"/>
  <c r="BS599" i="2" s="1"/>
  <c r="N600" i="2"/>
  <c r="BS600" i="2" s="1"/>
  <c r="N601" i="2"/>
  <c r="BS601" i="2" s="1"/>
  <c r="N602" i="2"/>
  <c r="BS602" i="2" s="1"/>
  <c r="N603" i="2"/>
  <c r="BS603" i="2" s="1"/>
  <c r="N604" i="2"/>
  <c r="BS604" i="2" s="1"/>
  <c r="N605" i="2"/>
  <c r="BS605" i="2" s="1"/>
  <c r="N606" i="2"/>
  <c r="BS606" i="2" s="1"/>
  <c r="N607" i="2"/>
  <c r="BS607" i="2" s="1"/>
  <c r="N608" i="2"/>
  <c r="BS608" i="2" s="1"/>
  <c r="N609" i="2"/>
  <c r="BS609" i="2" s="1"/>
  <c r="N610" i="2"/>
  <c r="BS610" i="2" s="1"/>
  <c r="N611" i="2"/>
  <c r="BS611" i="2" s="1"/>
  <c r="N612" i="2"/>
  <c r="BS612" i="2" s="1"/>
  <c r="N617" i="2"/>
  <c r="BS617" i="2" s="1"/>
  <c r="N618" i="2"/>
  <c r="BS618" i="2" s="1"/>
  <c r="N619" i="2"/>
  <c r="BS619" i="2" s="1"/>
  <c r="N620" i="2"/>
  <c r="BS620" i="2" s="1"/>
  <c r="N621" i="2"/>
  <c r="BS621" i="2" s="1"/>
  <c r="N622" i="2"/>
  <c r="BS622" i="2" s="1"/>
  <c r="N623" i="2"/>
  <c r="BS623" i="2" s="1"/>
  <c r="N624" i="2"/>
  <c r="BS624" i="2" s="1"/>
  <c r="N625" i="2"/>
  <c r="BS625" i="2" s="1"/>
  <c r="N626" i="2"/>
  <c r="BS626" i="2" s="1"/>
  <c r="N627" i="2"/>
  <c r="BS627" i="2" s="1"/>
  <c r="N628" i="2"/>
  <c r="BS628" i="2" s="1"/>
  <c r="N629" i="2"/>
  <c r="BS629" i="2" s="1"/>
  <c r="N630" i="2"/>
  <c r="BS630" i="2" s="1"/>
  <c r="N631" i="2"/>
  <c r="BS631" i="2" s="1"/>
  <c r="N632" i="2"/>
  <c r="BS632" i="2" s="1"/>
  <c r="N633" i="2"/>
  <c r="BS633" i="2" s="1"/>
  <c r="N634" i="2"/>
  <c r="BS634" i="2" s="1"/>
  <c r="N635" i="2"/>
  <c r="BS635" i="2" s="1"/>
  <c r="N636" i="2"/>
  <c r="BS636" i="2" s="1"/>
  <c r="N637" i="2"/>
  <c r="BS637" i="2" s="1"/>
  <c r="N638" i="2"/>
  <c r="BS638" i="2" s="1"/>
  <c r="N639" i="2"/>
  <c r="BS639" i="2" s="1"/>
  <c r="N640" i="2"/>
  <c r="BS640" i="2" s="1"/>
  <c r="N641" i="2"/>
  <c r="BS641" i="2" s="1"/>
  <c r="N642" i="2"/>
  <c r="BS642" i="2" s="1"/>
  <c r="N643" i="2"/>
  <c r="BS643" i="2" s="1"/>
  <c r="N644" i="2"/>
  <c r="BS644" i="2" s="1"/>
  <c r="N645" i="2"/>
  <c r="BS645" i="2" s="1"/>
  <c r="N646" i="2"/>
  <c r="BS646" i="2" s="1"/>
  <c r="N647" i="2"/>
  <c r="BS647" i="2" s="1"/>
  <c r="N648" i="2"/>
  <c r="BS648" i="2" s="1"/>
  <c r="N649" i="2"/>
  <c r="BS649" i="2" s="1"/>
  <c r="N650" i="2"/>
  <c r="BS650" i="2" s="1"/>
  <c r="N651" i="2"/>
  <c r="BS651" i="2" s="1"/>
  <c r="N652" i="2"/>
  <c r="BS652" i="2" s="1"/>
  <c r="N653" i="2"/>
  <c r="BS653" i="2" s="1"/>
  <c r="N654" i="2"/>
  <c r="BS654" i="2" s="1"/>
  <c r="N655" i="2"/>
  <c r="BS655" i="2" s="1"/>
  <c r="N656" i="2"/>
  <c r="BS656" i="2" s="1"/>
  <c r="N657" i="2"/>
  <c r="BS657" i="2" s="1"/>
  <c r="N658" i="2"/>
  <c r="BS658" i="2" s="1"/>
  <c r="N659" i="2"/>
  <c r="BS659" i="2" s="1"/>
  <c r="N660" i="2"/>
  <c r="BS660" i="2" s="1"/>
  <c r="N661" i="2"/>
  <c r="BS661" i="2" s="1"/>
  <c r="N662" i="2"/>
  <c r="BS662" i="2" s="1"/>
  <c r="N663" i="2"/>
  <c r="BS663" i="2" s="1"/>
  <c r="N664" i="2"/>
  <c r="BS664" i="2" s="1"/>
  <c r="N668" i="2"/>
  <c r="BS668" i="2" s="1"/>
  <c r="N669" i="2"/>
  <c r="BS669" i="2" s="1"/>
  <c r="N670" i="2"/>
  <c r="BS670" i="2" s="1"/>
  <c r="N671" i="2"/>
  <c r="BS671" i="2" s="1"/>
  <c r="N672" i="2"/>
  <c r="BS672" i="2" s="1"/>
  <c r="N673" i="2"/>
  <c r="BS673" i="2" s="1"/>
  <c r="N674" i="2"/>
  <c r="BS674" i="2" s="1"/>
  <c r="N675" i="2"/>
  <c r="BS675" i="2" s="1"/>
  <c r="N676" i="2"/>
  <c r="BS676" i="2" s="1"/>
  <c r="N678" i="2"/>
  <c r="BS678" i="2" s="1"/>
  <c r="N679" i="2"/>
  <c r="BS679" i="2" s="1"/>
  <c r="BS680" i="2"/>
  <c r="N683" i="2"/>
  <c r="BS683" i="2" s="1"/>
  <c r="N684" i="2"/>
  <c r="BS684" i="2" s="1"/>
  <c r="N685" i="2"/>
  <c r="BS685" i="2" s="1"/>
  <c r="N686" i="2"/>
  <c r="BS686" i="2" s="1"/>
  <c r="N687" i="2"/>
  <c r="BS687" i="2" s="1"/>
  <c r="N688" i="2"/>
  <c r="BS688" i="2" s="1"/>
  <c r="N689" i="2"/>
  <c r="BS689" i="2" s="1"/>
  <c r="N690" i="2"/>
  <c r="BS690" i="2" s="1"/>
  <c r="N691" i="2"/>
  <c r="BS691" i="2" s="1"/>
  <c r="N692" i="2"/>
  <c r="BS692" i="2" s="1"/>
  <c r="N693" i="2"/>
  <c r="BS693" i="2" s="1"/>
  <c r="N695" i="2"/>
  <c r="BS695" i="2" s="1"/>
  <c r="N696" i="2"/>
  <c r="BS696" i="2" s="1"/>
  <c r="N697" i="2"/>
  <c r="BS697" i="2" s="1"/>
  <c r="N698" i="2"/>
  <c r="BS698" i="2" s="1"/>
  <c r="N699" i="2"/>
  <c r="BS699" i="2" s="1"/>
  <c r="N700" i="2"/>
  <c r="BS700" i="2" s="1"/>
  <c r="N701" i="2"/>
  <c r="BS701" i="2" s="1"/>
  <c r="N702" i="2"/>
  <c r="BS702" i="2" s="1"/>
  <c r="N706" i="2"/>
  <c r="BS706" i="2" s="1"/>
  <c r="N708" i="2"/>
  <c r="BS708" i="2" s="1"/>
  <c r="N710" i="2"/>
  <c r="BS710" i="2" s="1"/>
  <c r="N712" i="2"/>
  <c r="BS712" i="2" s="1"/>
  <c r="N713" i="2"/>
  <c r="BS713" i="2" s="1"/>
  <c r="N717" i="2"/>
  <c r="BS717" i="2" s="1"/>
  <c r="N718" i="2"/>
  <c r="BS718" i="2" s="1"/>
  <c r="N719" i="2"/>
  <c r="BS719" i="2" s="1"/>
  <c r="N720" i="2"/>
  <c r="BS720" i="2" s="1"/>
  <c r="N721" i="2"/>
  <c r="BS721" i="2" s="1"/>
  <c r="N725" i="2"/>
  <c r="BS725" i="2" s="1"/>
  <c r="N726" i="2"/>
  <c r="BS726" i="2" s="1"/>
  <c r="N727" i="2"/>
  <c r="BS727" i="2" s="1"/>
  <c r="N728" i="2"/>
  <c r="BS728" i="2" s="1"/>
  <c r="N729" i="2"/>
  <c r="BS729" i="2" s="1"/>
  <c r="N730" i="2"/>
  <c r="BS730" i="2" s="1"/>
  <c r="N732" i="2"/>
  <c r="BS732" i="2" s="1"/>
  <c r="N733" i="2"/>
  <c r="BS733" i="2" s="1"/>
  <c r="N734" i="2"/>
  <c r="BS734" i="2" s="1"/>
  <c r="N735" i="2"/>
  <c r="BS735" i="2" s="1"/>
  <c r="N736" i="2"/>
  <c r="BS736" i="2" s="1"/>
  <c r="N737" i="2"/>
  <c r="BS737" i="2" s="1"/>
  <c r="N738" i="2"/>
  <c r="BS738" i="2" s="1"/>
  <c r="N739" i="2"/>
  <c r="BS739" i="2" s="1"/>
  <c r="N740" i="2"/>
  <c r="BS740" i="2" s="1"/>
  <c r="N744" i="2"/>
  <c r="BS744" i="2" s="1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AI97" i="2"/>
  <c r="AJ97" i="2"/>
  <c r="AK97" i="2"/>
  <c r="AL97" i="2"/>
  <c r="AM97" i="2"/>
  <c r="AN97" i="2"/>
  <c r="AO97" i="2"/>
  <c r="AP97" i="2"/>
  <c r="AQ97" i="2"/>
  <c r="AR97" i="2"/>
  <c r="AS97" i="2"/>
  <c r="AT97" i="2"/>
  <c r="AU97" i="2"/>
  <c r="AV97" i="2"/>
  <c r="AW97" i="2"/>
  <c r="AX97" i="2"/>
  <c r="AY97" i="2"/>
  <c r="AZ97" i="2"/>
  <c r="BA97" i="2"/>
  <c r="BB97" i="2"/>
  <c r="BC97" i="2"/>
  <c r="BD97" i="2"/>
  <c r="BE97" i="2"/>
  <c r="BF97" i="2"/>
  <c r="BG97" i="2"/>
  <c r="BH97" i="2"/>
  <c r="BI97" i="2"/>
  <c r="BJ97" i="2"/>
  <c r="BK97" i="2"/>
  <c r="BL97" i="2"/>
  <c r="BM97" i="2"/>
  <c r="BN97" i="2"/>
  <c r="BO97" i="2"/>
  <c r="BP97" i="2"/>
  <c r="BR119" i="2"/>
  <c r="M616" i="2"/>
  <c r="N616" i="2" s="1"/>
  <c r="BS616" i="2" s="1"/>
  <c r="A619" i="2"/>
  <c r="BR159" i="2"/>
  <c r="BR97" i="2" l="1"/>
  <c r="E64" i="5"/>
  <c r="H64" i="5" s="1"/>
  <c r="E65" i="5"/>
  <c r="H65" i="5" s="1"/>
  <c r="E66" i="5"/>
  <c r="H66" i="5" s="1"/>
  <c r="E67" i="5"/>
  <c r="H67" i="5" s="1"/>
  <c r="E68" i="5"/>
  <c r="H68" i="5" s="1"/>
  <c r="E69" i="5"/>
  <c r="H69" i="5" s="1"/>
  <c r="E70" i="5"/>
  <c r="H70" i="5" s="1"/>
  <c r="E71" i="5"/>
  <c r="H71" i="5" s="1"/>
  <c r="E72" i="5"/>
  <c r="H72" i="5" s="1"/>
  <c r="E73" i="5"/>
  <c r="H73" i="5" s="1"/>
  <c r="E74" i="5"/>
  <c r="H74" i="5" s="1"/>
  <c r="E75" i="5"/>
  <c r="H75" i="5" s="1"/>
  <c r="E76" i="5"/>
  <c r="H76" i="5" s="1"/>
  <c r="E77" i="5"/>
  <c r="H77" i="5" s="1"/>
  <c r="E78" i="5"/>
  <c r="H78" i="5" s="1"/>
  <c r="E79" i="5"/>
  <c r="H79" i="5" s="1"/>
  <c r="E80" i="5"/>
  <c r="H80" i="5" s="1"/>
  <c r="E81" i="5"/>
  <c r="H81" i="5" s="1"/>
  <c r="E82" i="5"/>
  <c r="H82" i="5" s="1"/>
  <c r="E83" i="5"/>
  <c r="H83" i="5" s="1"/>
  <c r="E84" i="5"/>
  <c r="H84" i="5" s="1"/>
  <c r="E85" i="5"/>
  <c r="H85" i="5" s="1"/>
  <c r="E86" i="5"/>
  <c r="H86" i="5" s="1"/>
  <c r="E87" i="5"/>
  <c r="H87" i="5" s="1"/>
  <c r="E88" i="5"/>
  <c r="H88" i="5" s="1"/>
  <c r="E89" i="5"/>
  <c r="H89" i="5" s="1"/>
  <c r="E90" i="5"/>
  <c r="H90" i="5" s="1"/>
  <c r="E91" i="5"/>
  <c r="H91" i="5" s="1"/>
  <c r="E92" i="5"/>
  <c r="H92" i="5" s="1"/>
  <c r="E93" i="5"/>
  <c r="H93" i="5" s="1"/>
  <c r="E94" i="5"/>
  <c r="H94" i="5" s="1"/>
  <c r="E95" i="5"/>
  <c r="H95" i="5" s="1"/>
  <c r="E96" i="5"/>
  <c r="H96" i="5" s="1"/>
  <c r="E97" i="5"/>
  <c r="H97" i="5" s="1"/>
  <c r="E98" i="5"/>
  <c r="H98" i="5" s="1"/>
  <c r="E99" i="5"/>
  <c r="H99" i="5" s="1"/>
  <c r="E100" i="5"/>
  <c r="H100" i="5" s="1"/>
  <c r="E101" i="5"/>
  <c r="H101" i="5" s="1"/>
  <c r="E102" i="5"/>
  <c r="H102" i="5" s="1"/>
  <c r="E103" i="5"/>
  <c r="H103" i="5" s="1"/>
  <c r="E104" i="5"/>
  <c r="H104" i="5" s="1"/>
  <c r="E105" i="5"/>
  <c r="H105" i="5" s="1"/>
  <c r="E106" i="5"/>
  <c r="H106" i="5" s="1"/>
  <c r="E107" i="5"/>
  <c r="H107" i="5" s="1"/>
  <c r="E108" i="5"/>
  <c r="H108" i="5" s="1"/>
  <c r="E109" i="5"/>
  <c r="H109" i="5" s="1"/>
  <c r="E110" i="5"/>
  <c r="H110" i="5" s="1"/>
  <c r="E111" i="5"/>
  <c r="H111" i="5" s="1"/>
  <c r="E112" i="5"/>
  <c r="H112" i="5" s="1"/>
  <c r="E113" i="5"/>
  <c r="H113" i="5" s="1"/>
  <c r="E114" i="5"/>
  <c r="H114" i="5" s="1"/>
  <c r="E115" i="5"/>
  <c r="H115" i="5" s="1"/>
  <c r="E116" i="5"/>
  <c r="H116" i="5" s="1"/>
  <c r="E117" i="5"/>
  <c r="H117" i="5" s="1"/>
  <c r="E118" i="5"/>
  <c r="H118" i="5" s="1"/>
  <c r="E119" i="5"/>
  <c r="H119" i="5" s="1"/>
  <c r="E120" i="5"/>
  <c r="H120" i="5" s="1"/>
  <c r="E121" i="5"/>
  <c r="H121" i="5" s="1"/>
  <c r="E122" i="5"/>
  <c r="H122" i="5" s="1"/>
  <c r="E123" i="5"/>
  <c r="H123" i="5" s="1"/>
  <c r="E124" i="5"/>
  <c r="H124" i="5" s="1"/>
  <c r="E125" i="5"/>
  <c r="H125" i="5" s="1"/>
  <c r="E126" i="5"/>
  <c r="H126" i="5" s="1"/>
  <c r="E127" i="5"/>
  <c r="H127" i="5" s="1"/>
  <c r="E128" i="5"/>
  <c r="H128" i="5" s="1"/>
  <c r="E129" i="5"/>
  <c r="H129" i="5" s="1"/>
  <c r="E130" i="5"/>
  <c r="H130" i="5" s="1"/>
  <c r="E131" i="5"/>
  <c r="H131" i="5" s="1"/>
  <c r="E132" i="5"/>
  <c r="H132" i="5" s="1"/>
  <c r="E133" i="5"/>
  <c r="H133" i="5" s="1"/>
  <c r="E134" i="5"/>
  <c r="H134" i="5" s="1"/>
  <c r="E135" i="5"/>
  <c r="H135" i="5" s="1"/>
  <c r="E136" i="5"/>
  <c r="H136" i="5" s="1"/>
  <c r="E137" i="5"/>
  <c r="H137" i="5" s="1"/>
  <c r="E138" i="5"/>
  <c r="H138" i="5" s="1"/>
  <c r="E139" i="5"/>
  <c r="H139" i="5" s="1"/>
  <c r="E140" i="5"/>
  <c r="H140" i="5" s="1"/>
  <c r="E141" i="5"/>
  <c r="H141" i="5" s="1"/>
  <c r="E142" i="5"/>
  <c r="H142" i="5" s="1"/>
  <c r="E143" i="5"/>
  <c r="H143" i="5" s="1"/>
  <c r="E144" i="5"/>
  <c r="H144" i="5" s="1"/>
  <c r="E145" i="5"/>
  <c r="H145" i="5" s="1"/>
  <c r="E146" i="5"/>
  <c r="H146" i="5" s="1"/>
  <c r="E147" i="5"/>
  <c r="H147" i="5" s="1"/>
  <c r="E148" i="5"/>
  <c r="H148" i="5" s="1"/>
  <c r="E149" i="5"/>
  <c r="H149" i="5" s="1"/>
  <c r="E150" i="5"/>
  <c r="H150" i="5" s="1"/>
  <c r="E151" i="5"/>
  <c r="H151" i="5" s="1"/>
  <c r="E152" i="5"/>
  <c r="H152" i="5" s="1"/>
  <c r="E153" i="5"/>
  <c r="H153" i="5" s="1"/>
  <c r="E154" i="5"/>
  <c r="H154" i="5" s="1"/>
  <c r="E155" i="5"/>
  <c r="H155" i="5" s="1"/>
  <c r="E156" i="5"/>
  <c r="H156" i="5" s="1"/>
  <c r="E157" i="5"/>
  <c r="H157" i="5" s="1"/>
  <c r="E158" i="5"/>
  <c r="H158" i="5" s="1"/>
  <c r="E159" i="5"/>
  <c r="H159" i="5" s="1"/>
  <c r="E160" i="5"/>
  <c r="H160" i="5" s="1"/>
  <c r="E161" i="5"/>
  <c r="H161" i="5" s="1"/>
  <c r="E162" i="5"/>
  <c r="H162" i="5" s="1"/>
  <c r="E163" i="5"/>
  <c r="H163" i="5" s="1"/>
  <c r="E164" i="5"/>
  <c r="H164" i="5" s="1"/>
  <c r="E165" i="5"/>
  <c r="H165" i="5" s="1"/>
  <c r="E166" i="5"/>
  <c r="H166" i="5" s="1"/>
  <c r="E167" i="5"/>
  <c r="H167" i="5" s="1"/>
  <c r="E168" i="5"/>
  <c r="H168" i="5" s="1"/>
  <c r="E169" i="5"/>
  <c r="H169" i="5" s="1"/>
  <c r="E170" i="5"/>
  <c r="H170" i="5" s="1"/>
  <c r="E171" i="5"/>
  <c r="H171" i="5" s="1"/>
  <c r="E172" i="5"/>
  <c r="H172" i="5" s="1"/>
  <c r="E173" i="5"/>
  <c r="H173" i="5" s="1"/>
  <c r="E174" i="5"/>
  <c r="H174" i="5" s="1"/>
  <c r="E175" i="5"/>
  <c r="H175" i="5" s="1"/>
  <c r="E176" i="5"/>
  <c r="H176" i="5" s="1"/>
  <c r="E177" i="5"/>
  <c r="H177" i="5" s="1"/>
  <c r="E178" i="5"/>
  <c r="H178" i="5" s="1"/>
  <c r="E179" i="5"/>
  <c r="H179" i="5" s="1"/>
  <c r="E180" i="5"/>
  <c r="H180" i="5" s="1"/>
  <c r="E181" i="5"/>
  <c r="H181" i="5" s="1"/>
  <c r="E182" i="5"/>
  <c r="H182" i="5" s="1"/>
  <c r="E183" i="5"/>
  <c r="H183" i="5" s="1"/>
  <c r="E184" i="5"/>
  <c r="H184" i="5" s="1"/>
  <c r="E185" i="5"/>
  <c r="H185" i="5" s="1"/>
  <c r="E186" i="5"/>
  <c r="H186" i="5" s="1"/>
  <c r="E187" i="5"/>
  <c r="H187" i="5" s="1"/>
  <c r="E188" i="5"/>
  <c r="H188" i="5" s="1"/>
  <c r="E189" i="5"/>
  <c r="H189" i="5" s="1"/>
  <c r="E190" i="5"/>
  <c r="H190" i="5" s="1"/>
  <c r="E191" i="5"/>
  <c r="H191" i="5" s="1"/>
  <c r="E192" i="5"/>
  <c r="H192" i="5" s="1"/>
  <c r="E193" i="5"/>
  <c r="H193" i="5" s="1"/>
  <c r="E194" i="5"/>
  <c r="H194" i="5" s="1"/>
  <c r="E195" i="5"/>
  <c r="H195" i="5" s="1"/>
  <c r="E196" i="5"/>
  <c r="H196" i="5" s="1"/>
  <c r="E197" i="5"/>
  <c r="H197" i="5" s="1"/>
  <c r="E198" i="5"/>
  <c r="H198" i="5" s="1"/>
  <c r="E199" i="5"/>
  <c r="H199" i="5" s="1"/>
  <c r="E200" i="5"/>
  <c r="H200" i="5" s="1"/>
  <c r="E201" i="5"/>
  <c r="H201" i="5" s="1"/>
  <c r="E202" i="5"/>
  <c r="H202" i="5" s="1"/>
  <c r="E203" i="5"/>
  <c r="H203" i="5" s="1"/>
  <c r="E204" i="5"/>
  <c r="H204" i="5" s="1"/>
  <c r="E205" i="5"/>
  <c r="H205" i="5" s="1"/>
  <c r="E206" i="5"/>
  <c r="H206" i="5" s="1"/>
  <c r="E207" i="5"/>
  <c r="H207" i="5" s="1"/>
  <c r="E208" i="5"/>
  <c r="H208" i="5" s="1"/>
  <c r="E209" i="5"/>
  <c r="H209" i="5" s="1"/>
  <c r="E210" i="5"/>
  <c r="H210" i="5" s="1"/>
  <c r="E211" i="5"/>
  <c r="H211" i="5" s="1"/>
  <c r="E212" i="5"/>
  <c r="H212" i="5" s="1"/>
  <c r="E213" i="5"/>
  <c r="H213" i="5" s="1"/>
  <c r="E214" i="5"/>
  <c r="H214" i="5" s="1"/>
  <c r="E215" i="5"/>
  <c r="H215" i="5" s="1"/>
  <c r="E216" i="5"/>
  <c r="H216" i="5" s="1"/>
  <c r="E217" i="5"/>
  <c r="H217" i="5" s="1"/>
  <c r="E218" i="5"/>
  <c r="H218" i="5" s="1"/>
  <c r="E219" i="5"/>
  <c r="H219" i="5" s="1"/>
  <c r="E220" i="5"/>
  <c r="H220" i="5" s="1"/>
  <c r="E221" i="5"/>
  <c r="H221" i="5" s="1"/>
  <c r="E222" i="5"/>
  <c r="H222" i="5" s="1"/>
  <c r="E223" i="5"/>
  <c r="H223" i="5" s="1"/>
  <c r="E224" i="5"/>
  <c r="H224" i="5" s="1"/>
  <c r="E225" i="5"/>
  <c r="H225" i="5" s="1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6" i="5"/>
  <c r="H256" i="5" s="1"/>
  <c r="E63" i="5"/>
  <c r="D3" i="5"/>
  <c r="C294" i="5"/>
  <c r="C3" i="5" s="1"/>
  <c r="N6" i="2"/>
  <c r="N7" i="2"/>
  <c r="N8" i="2"/>
  <c r="BS8" i="2" s="1"/>
  <c r="N9" i="2"/>
  <c r="BS9" i="2" s="1"/>
  <c r="N10" i="2"/>
  <c r="BS10" i="2" s="1"/>
  <c r="N11" i="2"/>
  <c r="BS11" i="2" s="1"/>
  <c r="N12" i="2"/>
  <c r="N13" i="2"/>
  <c r="BS13" i="2" s="1"/>
  <c r="N14" i="2"/>
  <c r="BS14" i="2" s="1"/>
  <c r="N15" i="2"/>
  <c r="BS15" i="2" s="1"/>
  <c r="N16" i="2"/>
  <c r="BS16" i="2" s="1"/>
  <c r="N5" i="2"/>
  <c r="M178" i="2"/>
  <c r="M177" i="2" s="1"/>
  <c r="M176" i="2" s="1"/>
  <c r="L178" i="2"/>
  <c r="L177" i="2" s="1"/>
  <c r="H63" i="5" l="1"/>
  <c r="E3" i="5"/>
  <c r="N177" i="2"/>
  <c r="BS177" i="2" s="1"/>
  <c r="L176" i="2"/>
  <c r="N176" i="2" s="1"/>
  <c r="BS176" i="2" s="1"/>
  <c r="N178" i="2"/>
  <c r="BS178" i="2" s="1"/>
  <c r="M743" i="2"/>
  <c r="M742" i="2" s="1"/>
  <c r="M741" i="2" s="1"/>
  <c r="L743" i="2"/>
  <c r="M724" i="2"/>
  <c r="N724" i="2" s="1"/>
  <c r="BS724" i="2" s="1"/>
  <c r="M731" i="2"/>
  <c r="N731" i="2" s="1"/>
  <c r="BS731" i="2" s="1"/>
  <c r="L705" i="2"/>
  <c r="M682" i="2"/>
  <c r="M694" i="2"/>
  <c r="L694" i="2"/>
  <c r="L682" i="2"/>
  <c r="N682" i="2" s="1"/>
  <c r="BS682" i="2" s="1"/>
  <c r="M667" i="2"/>
  <c r="M666" i="2" s="1"/>
  <c r="M665" i="2" s="1"/>
  <c r="L667" i="2"/>
  <c r="M615" i="2"/>
  <c r="M544" i="2"/>
  <c r="L549" i="2"/>
  <c r="M507" i="2"/>
  <c r="M413" i="2"/>
  <c r="M391" i="2"/>
  <c r="L391" i="2"/>
  <c r="M161" i="2"/>
  <c r="L161" i="2"/>
  <c r="N150" i="2"/>
  <c r="BS150" i="2" s="1"/>
  <c r="M155" i="2"/>
  <c r="N155" i="2" s="1"/>
  <c r="BS155" i="2" s="1"/>
  <c r="M121" i="2"/>
  <c r="L121" i="2"/>
  <c r="M114" i="2"/>
  <c r="M113" i="2" s="1"/>
  <c r="M112" i="2" s="1"/>
  <c r="L114" i="2"/>
  <c r="M100" i="2"/>
  <c r="M99" i="2" s="1"/>
  <c r="M98" i="2" s="1"/>
  <c r="L100" i="2"/>
  <c r="L99" i="2" l="1"/>
  <c r="N100" i="2"/>
  <c r="BS100" i="2" s="1"/>
  <c r="L120" i="2"/>
  <c r="N121" i="2"/>
  <c r="BS121" i="2" s="1"/>
  <c r="L160" i="2"/>
  <c r="N161" i="2"/>
  <c r="BS161" i="2" s="1"/>
  <c r="N413" i="2"/>
  <c r="BS413" i="2" s="1"/>
  <c r="L544" i="2"/>
  <c r="N544" i="2" s="1"/>
  <c r="BS544" i="2" s="1"/>
  <c r="N549" i="2"/>
  <c r="BS549" i="2" s="1"/>
  <c r="M681" i="2"/>
  <c r="M677" i="2" s="1"/>
  <c r="L742" i="2"/>
  <c r="N743" i="2"/>
  <c r="BS743" i="2" s="1"/>
  <c r="L666" i="2"/>
  <c r="N667" i="2"/>
  <c r="BS667" i="2" s="1"/>
  <c r="L704" i="2"/>
  <c r="N705" i="2"/>
  <c r="BS705" i="2" s="1"/>
  <c r="L113" i="2"/>
  <c r="N114" i="2"/>
  <c r="BS114" i="2" s="1"/>
  <c r="N391" i="2"/>
  <c r="BS391" i="2" s="1"/>
  <c r="N507" i="2"/>
  <c r="BS507" i="2" s="1"/>
  <c r="M614" i="2"/>
  <c r="N614" i="2" s="1"/>
  <c r="BS614" i="2" s="1"/>
  <c r="N615" i="2"/>
  <c r="BS615" i="2" s="1"/>
  <c r="N694" i="2"/>
  <c r="BS694" i="2" s="1"/>
  <c r="M723" i="2"/>
  <c r="M390" i="2"/>
  <c r="M382" i="2" s="1"/>
  <c r="M120" i="2"/>
  <c r="M119" i="2" s="1"/>
  <c r="L681" i="2"/>
  <c r="L390" i="2"/>
  <c r="M160" i="2"/>
  <c r="BQ5" i="2"/>
  <c r="L677" i="2" l="1"/>
  <c r="N677" i="2" s="1"/>
  <c r="BS677" i="2" s="1"/>
  <c r="N681" i="2"/>
  <c r="BS681" i="2" s="1"/>
  <c r="L703" i="2"/>
  <c r="N704" i="2"/>
  <c r="BS704" i="2" s="1"/>
  <c r="L741" i="2"/>
  <c r="N741" i="2" s="1"/>
  <c r="BS741" i="2" s="1"/>
  <c r="N742" i="2"/>
  <c r="BS742" i="2" s="1"/>
  <c r="L119" i="2"/>
  <c r="N119" i="2" s="1"/>
  <c r="BS119" i="2" s="1"/>
  <c r="N120" i="2"/>
  <c r="BS120" i="2" s="1"/>
  <c r="M722" i="2"/>
  <c r="N722" i="2" s="1"/>
  <c r="BS722" i="2" s="1"/>
  <c r="N723" i="2"/>
  <c r="BS723" i="2" s="1"/>
  <c r="L382" i="2"/>
  <c r="N382" i="2" s="1"/>
  <c r="BS382" i="2" s="1"/>
  <c r="N390" i="2"/>
  <c r="BS390" i="2" s="1"/>
  <c r="L112" i="2"/>
  <c r="N112" i="2" s="1"/>
  <c r="BS112" i="2" s="1"/>
  <c r="N113" i="2"/>
  <c r="BS113" i="2" s="1"/>
  <c r="L665" i="2"/>
  <c r="N666" i="2"/>
  <c r="BS666" i="2" s="1"/>
  <c r="L159" i="2"/>
  <c r="N160" i="2"/>
  <c r="BS160" i="2" s="1"/>
  <c r="L98" i="2"/>
  <c r="N99" i="2"/>
  <c r="BS99" i="2" s="1"/>
  <c r="M159" i="2"/>
  <c r="M97" i="2" s="1"/>
  <c r="C192" i="2"/>
  <c r="D192" i="2"/>
  <c r="L97" i="2" l="1"/>
  <c r="N665" i="2"/>
  <c r="BS665" i="2" s="1"/>
  <c r="L613" i="2"/>
  <c r="N159" i="2"/>
  <c r="BS159" i="2" s="1"/>
  <c r="F19" i="5"/>
  <c r="F258" i="5" l="1"/>
  <c r="F257" i="5" s="1"/>
  <c r="BQ98" i="2"/>
  <c r="BQ112" i="2"/>
  <c r="F256" i="5" l="1"/>
  <c r="F3" i="5" s="1"/>
  <c r="F419" i="5"/>
  <c r="BQ156" i="2" l="1"/>
  <c r="BQ155" i="2" s="1"/>
  <c r="BQ144" i="2"/>
  <c r="BQ132" i="2"/>
  <c r="BQ122" i="2"/>
  <c r="BQ126" i="2"/>
  <c r="BQ151" i="2"/>
  <c r="BQ150" i="2" s="1"/>
  <c r="BQ164" i="2"/>
  <c r="BQ161" i="2"/>
  <c r="BQ160" i="2" s="1"/>
  <c r="BQ159" i="2" s="1"/>
  <c r="BQ121" i="2" l="1"/>
  <c r="BQ120" i="2"/>
  <c r="BQ119" i="2" s="1"/>
  <c r="BQ97" i="2" s="1"/>
  <c r="BQ713" i="2"/>
  <c r="BQ712" i="2" s="1"/>
  <c r="BQ710" i="2"/>
  <c r="BQ708" i="2"/>
  <c r="BQ706" i="2"/>
  <c r="BQ705" i="2" l="1"/>
  <c r="BQ704" i="2" s="1"/>
  <c r="BQ703" i="2" s="1"/>
  <c r="BQ732" i="2" l="1"/>
  <c r="BQ731" i="2" s="1"/>
  <c r="BQ729" i="2"/>
  <c r="BQ727" i="2"/>
  <c r="BQ725" i="2"/>
  <c r="BQ724" i="2" l="1"/>
  <c r="BQ723" i="2" s="1"/>
  <c r="BQ722" i="2" s="1"/>
  <c r="BQ613" i="2" s="1"/>
  <c r="BQ4" i="2" s="1"/>
  <c r="BQ187" i="2" l="1"/>
  <c r="A192" i="2"/>
  <c r="E29" i="5" l="1"/>
  <c r="E30" i="5"/>
  <c r="E31" i="5"/>
  <c r="E32" i="5"/>
  <c r="E33" i="5"/>
  <c r="E28" i="5"/>
  <c r="E27" i="5" l="1"/>
  <c r="A194" i="2" l="1"/>
  <c r="N762" i="2" l="1"/>
  <c r="N761" i="2" s="1"/>
  <c r="N760" i="2" s="1"/>
  <c r="N759" i="2" s="1"/>
  <c r="N758" i="2" s="1"/>
  <c r="D762" i="2"/>
  <c r="C762" i="2"/>
  <c r="B762" i="2"/>
  <c r="A762" i="2"/>
  <c r="D761" i="2"/>
  <c r="C761" i="2"/>
  <c r="B761" i="2"/>
  <c r="A761" i="2"/>
  <c r="D760" i="2"/>
  <c r="C760" i="2"/>
  <c r="B760" i="2"/>
  <c r="A760" i="2"/>
  <c r="D759" i="2"/>
  <c r="C759" i="2"/>
  <c r="B759" i="2"/>
  <c r="A759" i="2"/>
  <c r="D758" i="2"/>
  <c r="C758" i="2"/>
  <c r="B758" i="2"/>
  <c r="A758" i="2"/>
  <c r="D157" i="2" l="1"/>
  <c r="C157" i="2"/>
  <c r="B157" i="2"/>
  <c r="A157" i="2"/>
  <c r="D156" i="2"/>
  <c r="C156" i="2"/>
  <c r="B156" i="2"/>
  <c r="A156" i="2"/>
  <c r="D155" i="2"/>
  <c r="C155" i="2"/>
  <c r="B155" i="2"/>
  <c r="A155" i="2"/>
  <c r="N77" i="2"/>
  <c r="D77" i="2"/>
  <c r="C77" i="2"/>
  <c r="B77" i="2"/>
  <c r="A77" i="2"/>
  <c r="D76" i="2"/>
  <c r="C76" i="2"/>
  <c r="B76" i="2"/>
  <c r="A76" i="2"/>
  <c r="D75" i="2"/>
  <c r="C75" i="2"/>
  <c r="B75" i="2"/>
  <c r="A75" i="2"/>
  <c r="N76" i="2" l="1"/>
  <c r="BS76" i="2" s="1"/>
  <c r="BS77" i="2"/>
  <c r="N75" i="2"/>
  <c r="BS75" i="2" s="1"/>
  <c r="N822" i="2" l="1"/>
  <c r="F434" i="5"/>
  <c r="E269" i="5"/>
  <c r="E262" i="5"/>
  <c r="P832" i="2"/>
  <c r="P846" i="2" s="1"/>
  <c r="BQ832" i="2"/>
  <c r="BP832" i="2"/>
  <c r="BO832" i="2"/>
  <c r="BO846" i="2" s="1"/>
  <c r="BN832" i="2"/>
  <c r="BN846" i="2" s="1"/>
  <c r="BM832" i="2"/>
  <c r="BM846" i="2" s="1"/>
  <c r="BL832" i="2"/>
  <c r="BK832" i="2"/>
  <c r="BK846" i="2" s="1"/>
  <c r="BJ832" i="2"/>
  <c r="BJ846" i="2" s="1"/>
  <c r="BI832" i="2"/>
  <c r="BI846" i="2" s="1"/>
  <c r="BH832" i="2"/>
  <c r="BG832" i="2"/>
  <c r="BG846" i="2" s="1"/>
  <c r="BF832" i="2"/>
  <c r="BF846" i="2" s="1"/>
  <c r="BE832" i="2"/>
  <c r="BE846" i="2" s="1"/>
  <c r="BD832" i="2"/>
  <c r="BC832" i="2"/>
  <c r="BC846" i="2" s="1"/>
  <c r="BB832" i="2"/>
  <c r="BB846" i="2" s="1"/>
  <c r="BA832" i="2"/>
  <c r="BA846" i="2" s="1"/>
  <c r="AZ832" i="2"/>
  <c r="AY832" i="2"/>
  <c r="AY846" i="2" s="1"/>
  <c r="AX832" i="2"/>
  <c r="AX846" i="2" s="1"/>
  <c r="AW832" i="2"/>
  <c r="AW846" i="2" s="1"/>
  <c r="AV832" i="2"/>
  <c r="AU832" i="2"/>
  <c r="AU846" i="2" s="1"/>
  <c r="AT832" i="2"/>
  <c r="AT846" i="2" s="1"/>
  <c r="AS832" i="2"/>
  <c r="AS846" i="2" s="1"/>
  <c r="AR832" i="2"/>
  <c r="AQ832" i="2"/>
  <c r="AQ846" i="2" s="1"/>
  <c r="AP832" i="2"/>
  <c r="AO832" i="2"/>
  <c r="AO846" i="2" s="1"/>
  <c r="AN832" i="2"/>
  <c r="AM832" i="2"/>
  <c r="AM846" i="2" s="1"/>
  <c r="AL832" i="2"/>
  <c r="AK832" i="2"/>
  <c r="AK846" i="2" s="1"/>
  <c r="AJ832" i="2"/>
  <c r="AI832" i="2"/>
  <c r="AI846" i="2" s="1"/>
  <c r="AH832" i="2"/>
  <c r="AG832" i="2"/>
  <c r="AG846" i="2" s="1"/>
  <c r="AF832" i="2"/>
  <c r="AE832" i="2"/>
  <c r="AE846" i="2" s="1"/>
  <c r="AD832" i="2"/>
  <c r="AC832" i="2"/>
  <c r="AC846" i="2" s="1"/>
  <c r="AB832" i="2"/>
  <c r="AA832" i="2"/>
  <c r="AA846" i="2" s="1"/>
  <c r="Z832" i="2"/>
  <c r="Y832" i="2"/>
  <c r="Y846" i="2" s="1"/>
  <c r="X832" i="2"/>
  <c r="W832" i="2"/>
  <c r="W846" i="2" s="1"/>
  <c r="V832" i="2"/>
  <c r="U832" i="2"/>
  <c r="U846" i="2" s="1"/>
  <c r="T832" i="2"/>
  <c r="S832" i="2"/>
  <c r="S846" i="2" s="1"/>
  <c r="R832" i="2"/>
  <c r="Q832" i="2"/>
  <c r="N813" i="2"/>
  <c r="N815" i="2"/>
  <c r="D815" i="2"/>
  <c r="C815" i="2"/>
  <c r="B815" i="2"/>
  <c r="A815" i="2"/>
  <c r="N812" i="2"/>
  <c r="D812" i="2"/>
  <c r="C812" i="2"/>
  <c r="B812" i="2"/>
  <c r="A812" i="2"/>
  <c r="N816" i="2"/>
  <c r="D816" i="2"/>
  <c r="C816" i="2"/>
  <c r="B816" i="2"/>
  <c r="A816" i="2"/>
  <c r="D814" i="2"/>
  <c r="C814" i="2"/>
  <c r="B814" i="2"/>
  <c r="A814" i="2"/>
  <c r="D813" i="2"/>
  <c r="C813" i="2"/>
  <c r="B813" i="2"/>
  <c r="A813" i="2"/>
  <c r="D811" i="2"/>
  <c r="C811" i="2"/>
  <c r="B811" i="2"/>
  <c r="A811" i="2"/>
  <c r="N810" i="2"/>
  <c r="N809" i="2" s="1"/>
  <c r="D810" i="2"/>
  <c r="C810" i="2"/>
  <c r="B810" i="2"/>
  <c r="A810" i="2"/>
  <c r="D809" i="2"/>
  <c r="C809" i="2"/>
  <c r="B809" i="2"/>
  <c r="A809" i="2"/>
  <c r="D808" i="2"/>
  <c r="C808" i="2"/>
  <c r="B808" i="2"/>
  <c r="A808" i="2"/>
  <c r="F449" i="5" l="1"/>
  <c r="BQ846" i="2"/>
  <c r="E434" i="5"/>
  <c r="N814" i="2"/>
  <c r="BP846" i="2"/>
  <c r="BL846" i="2"/>
  <c r="BH846" i="2"/>
  <c r="BD846" i="2"/>
  <c r="AZ846" i="2"/>
  <c r="AV846" i="2"/>
  <c r="AR846" i="2"/>
  <c r="AN846" i="2"/>
  <c r="AJ846" i="2"/>
  <c r="AF846" i="2"/>
  <c r="AB846" i="2"/>
  <c r="X846" i="2"/>
  <c r="T846" i="2"/>
  <c r="Q846" i="2"/>
  <c r="AP846" i="2"/>
  <c r="AL846" i="2"/>
  <c r="AH846" i="2"/>
  <c r="AD846" i="2"/>
  <c r="Z846" i="2"/>
  <c r="V846" i="2"/>
  <c r="R846" i="2"/>
  <c r="N811" i="2"/>
  <c r="N808" i="2" l="1"/>
  <c r="N805" i="2"/>
  <c r="N804" i="2" s="1"/>
  <c r="D805" i="2"/>
  <c r="C805" i="2"/>
  <c r="B805" i="2"/>
  <c r="A805" i="2"/>
  <c r="D804" i="2"/>
  <c r="C804" i="2"/>
  <c r="B804" i="2"/>
  <c r="A804" i="2"/>
  <c r="N807" i="2"/>
  <c r="N806" i="2" s="1"/>
  <c r="D807" i="2"/>
  <c r="C807" i="2"/>
  <c r="B807" i="2"/>
  <c r="A807" i="2"/>
  <c r="D806" i="2"/>
  <c r="C806" i="2"/>
  <c r="B806" i="2"/>
  <c r="A806" i="2"/>
  <c r="N803" i="2"/>
  <c r="N802" i="2" s="1"/>
  <c r="D803" i="2"/>
  <c r="C803" i="2"/>
  <c r="B803" i="2"/>
  <c r="A803" i="2"/>
  <c r="D802" i="2"/>
  <c r="C802" i="2"/>
  <c r="B802" i="2"/>
  <c r="A802" i="2"/>
  <c r="D801" i="2"/>
  <c r="C801" i="2"/>
  <c r="B801" i="2"/>
  <c r="A801" i="2"/>
  <c r="D800" i="2"/>
  <c r="C800" i="2"/>
  <c r="B800" i="2"/>
  <c r="A800" i="2"/>
  <c r="D799" i="2"/>
  <c r="C799" i="2"/>
  <c r="B799" i="2"/>
  <c r="A799" i="2"/>
  <c r="D763" i="2"/>
  <c r="C763" i="2"/>
  <c r="B763" i="2"/>
  <c r="A763" i="2"/>
  <c r="N756" i="2"/>
  <c r="N832" i="2" s="1"/>
  <c r="D756" i="2"/>
  <c r="C756" i="2"/>
  <c r="B756" i="2"/>
  <c r="A756" i="2"/>
  <c r="D755" i="2"/>
  <c r="C755" i="2"/>
  <c r="B755" i="2"/>
  <c r="A755" i="2"/>
  <c r="D754" i="2"/>
  <c r="C754" i="2"/>
  <c r="B754" i="2"/>
  <c r="A754" i="2"/>
  <c r="D753" i="2"/>
  <c r="C753" i="2"/>
  <c r="B753" i="2"/>
  <c r="A753" i="2"/>
  <c r="D752" i="2"/>
  <c r="C752" i="2"/>
  <c r="B752" i="2"/>
  <c r="A752" i="2"/>
  <c r="B609" i="2"/>
  <c r="A609" i="2"/>
  <c r="D608" i="2"/>
  <c r="C608" i="2"/>
  <c r="B608" i="2"/>
  <c r="A608" i="2"/>
  <c r="B603" i="2"/>
  <c r="A603" i="2"/>
  <c r="D602" i="2"/>
  <c r="C602" i="2"/>
  <c r="B602" i="2"/>
  <c r="A602" i="2"/>
  <c r="D552" i="2"/>
  <c r="C552" i="2"/>
  <c r="B552" i="2"/>
  <c r="A552" i="2"/>
  <c r="D543" i="2"/>
  <c r="C543" i="2"/>
  <c r="B543" i="2"/>
  <c r="A543" i="2"/>
  <c r="D538" i="2"/>
  <c r="C538" i="2"/>
  <c r="B538" i="2"/>
  <c r="A538" i="2"/>
  <c r="D539" i="2"/>
  <c r="C539" i="2"/>
  <c r="B539" i="2"/>
  <c r="A539" i="2"/>
  <c r="D533" i="2"/>
  <c r="C533" i="2"/>
  <c r="B533" i="2"/>
  <c r="A533" i="2"/>
  <c r="D530" i="2"/>
  <c r="C530" i="2"/>
  <c r="B530" i="2"/>
  <c r="A530" i="2"/>
  <c r="D529" i="2"/>
  <c r="C529" i="2"/>
  <c r="B529" i="2"/>
  <c r="A529" i="2"/>
  <c r="D528" i="2"/>
  <c r="C528" i="2"/>
  <c r="B528" i="2"/>
  <c r="A528" i="2"/>
  <c r="D523" i="2"/>
  <c r="C523" i="2"/>
  <c r="B523" i="2"/>
  <c r="A523" i="2"/>
  <c r="D522" i="2"/>
  <c r="C522" i="2"/>
  <c r="B522" i="2"/>
  <c r="A522" i="2"/>
  <c r="D521" i="2"/>
  <c r="C521" i="2"/>
  <c r="B521" i="2"/>
  <c r="A521" i="2"/>
  <c r="D519" i="2"/>
  <c r="C519" i="2"/>
  <c r="B519" i="2"/>
  <c r="A519" i="2"/>
  <c r="D501" i="2"/>
  <c r="C501" i="2"/>
  <c r="B501" i="2"/>
  <c r="A501" i="2"/>
  <c r="D458" i="2"/>
  <c r="C458" i="2"/>
  <c r="B458" i="2"/>
  <c r="A458" i="2"/>
  <c r="D450" i="2"/>
  <c r="C450" i="2"/>
  <c r="B450" i="2"/>
  <c r="A450" i="2"/>
  <c r="D440" i="2"/>
  <c r="C440" i="2"/>
  <c r="B440" i="2"/>
  <c r="A440" i="2"/>
  <c r="D411" i="2"/>
  <c r="C411" i="2"/>
  <c r="B411" i="2"/>
  <c r="A411" i="2"/>
  <c r="D379" i="2"/>
  <c r="C379" i="2"/>
  <c r="B379" i="2"/>
  <c r="A379" i="2"/>
  <c r="D372" i="2"/>
  <c r="C372" i="2"/>
  <c r="B372" i="2"/>
  <c r="A372" i="2"/>
  <c r="D371" i="2"/>
  <c r="C371" i="2"/>
  <c r="B371" i="2"/>
  <c r="A371" i="2"/>
  <c r="D370" i="2"/>
  <c r="C370" i="2"/>
  <c r="B370" i="2"/>
  <c r="A370" i="2"/>
  <c r="D356" i="2"/>
  <c r="C356" i="2"/>
  <c r="B356" i="2"/>
  <c r="A356" i="2"/>
  <c r="D357" i="2"/>
  <c r="C357" i="2"/>
  <c r="B357" i="2"/>
  <c r="A357" i="2"/>
  <c r="D343" i="2"/>
  <c r="C343" i="2"/>
  <c r="B343" i="2"/>
  <c r="A343" i="2"/>
  <c r="D342" i="2"/>
  <c r="C342" i="2"/>
  <c r="B342" i="2"/>
  <c r="A342" i="2"/>
  <c r="D290" i="2"/>
  <c r="C290" i="2"/>
  <c r="B290" i="2"/>
  <c r="A290" i="2"/>
  <c r="D288" i="2"/>
  <c r="C288" i="2"/>
  <c r="B288" i="2"/>
  <c r="A288" i="2"/>
  <c r="D197" i="2"/>
  <c r="C197" i="2"/>
  <c r="B197" i="2"/>
  <c r="A197" i="2"/>
  <c r="D196" i="2"/>
  <c r="C196" i="2"/>
  <c r="B196" i="2"/>
  <c r="A196" i="2"/>
  <c r="D190" i="2"/>
  <c r="C190" i="2"/>
  <c r="B190" i="2"/>
  <c r="A190" i="2"/>
  <c r="O832" i="2" l="1"/>
  <c r="N846" i="2"/>
  <c r="N755" i="2"/>
  <c r="N754" i="2" s="1"/>
  <c r="N753" i="2" s="1"/>
  <c r="N752" i="2" s="1"/>
  <c r="N801" i="2"/>
  <c r="N800" i="2" s="1"/>
  <c r="N799" i="2" s="1"/>
  <c r="E449" i="5"/>
  <c r="N824" i="2" l="1"/>
  <c r="N797" i="2"/>
  <c r="N796" i="2"/>
  <c r="N794" i="2"/>
  <c r="N793" i="2"/>
  <c r="N792" i="2"/>
  <c r="N790" i="2"/>
  <c r="N789" i="2"/>
  <c r="N786" i="2"/>
  <c r="N784" i="2"/>
  <c r="N778" i="2"/>
  <c r="N776" i="2"/>
  <c r="N775" i="2"/>
  <c r="N772" i="2"/>
  <c r="N770" i="2"/>
  <c r="N768" i="2"/>
  <c r="N95" i="2"/>
  <c r="BS95" i="2" s="1"/>
  <c r="N93" i="2"/>
  <c r="BS93" i="2" s="1"/>
  <c r="N92" i="2"/>
  <c r="BS92" i="2" s="1"/>
  <c r="N91" i="2"/>
  <c r="BS91" i="2" s="1"/>
  <c r="N90" i="2"/>
  <c r="BS90" i="2" s="1"/>
  <c r="N89" i="2"/>
  <c r="BS89" i="2" s="1"/>
  <c r="N88" i="2"/>
  <c r="BS88" i="2" s="1"/>
  <c r="N87" i="2"/>
  <c r="BS87" i="2" s="1"/>
  <c r="N85" i="2"/>
  <c r="BS85" i="2" s="1"/>
  <c r="N84" i="2"/>
  <c r="BS84" i="2" s="1"/>
  <c r="N83" i="2"/>
  <c r="BS83" i="2" s="1"/>
  <c r="N74" i="2"/>
  <c r="BS74" i="2" s="1"/>
  <c r="N73" i="2"/>
  <c r="BS73" i="2" s="1"/>
  <c r="N72" i="2"/>
  <c r="BS72" i="2" s="1"/>
  <c r="N69" i="2"/>
  <c r="BS69" i="2" s="1"/>
  <c r="N68" i="2"/>
  <c r="BS68" i="2" s="1"/>
  <c r="N67" i="2"/>
  <c r="BS67" i="2" s="1"/>
  <c r="N66" i="2"/>
  <c r="BS66" i="2" s="1"/>
  <c r="N65" i="2"/>
  <c r="BS65" i="2" s="1"/>
  <c r="N63" i="2"/>
  <c r="BS63" i="2" s="1"/>
  <c r="N61" i="2"/>
  <c r="BS61" i="2" s="1"/>
  <c r="N60" i="2"/>
  <c r="BS60" i="2" s="1"/>
  <c r="N59" i="2"/>
  <c r="BS59" i="2" s="1"/>
  <c r="N58" i="2"/>
  <c r="BS58" i="2" s="1"/>
  <c r="N57" i="2"/>
  <c r="BS57" i="2" s="1"/>
  <c r="N56" i="2"/>
  <c r="BS56" i="2" s="1"/>
  <c r="N55" i="2"/>
  <c r="BS55" i="2" s="1"/>
  <c r="N54" i="2"/>
  <c r="BS54" i="2" s="1"/>
  <c r="N53" i="2"/>
  <c r="BS53" i="2" s="1"/>
  <c r="N51" i="2"/>
  <c r="BS51" i="2" s="1"/>
  <c r="N50" i="2"/>
  <c r="BS50" i="2" s="1"/>
  <c r="N49" i="2"/>
  <c r="BS49" i="2" s="1"/>
  <c r="N48" i="2"/>
  <c r="BS48" i="2" s="1"/>
  <c r="N47" i="2"/>
  <c r="BS47" i="2" s="1"/>
  <c r="N45" i="2"/>
  <c r="BS45" i="2" s="1"/>
  <c r="N44" i="2"/>
  <c r="BS44" i="2" s="1"/>
  <c r="N43" i="2"/>
  <c r="BS43" i="2" s="1"/>
  <c r="N37" i="2"/>
  <c r="BS37" i="2" s="1"/>
  <c r="N36" i="2"/>
  <c r="BS36" i="2" s="1"/>
  <c r="N30" i="2"/>
  <c r="BS30" i="2" s="1"/>
  <c r="N28" i="2"/>
  <c r="BS28" i="2" s="1"/>
  <c r="N27" i="2"/>
  <c r="BS27" i="2" s="1"/>
  <c r="N26" i="2"/>
  <c r="BS26" i="2" s="1"/>
  <c r="N25" i="2"/>
  <c r="BS25" i="2" s="1"/>
  <c r="N24" i="2"/>
  <c r="BS24" i="2" s="1"/>
  <c r="N22" i="2"/>
  <c r="BS22" i="2" s="1"/>
  <c r="N23" i="2" l="1"/>
  <c r="BS23" i="2" s="1"/>
  <c r="D645" i="2"/>
  <c r="C645" i="2"/>
  <c r="B645" i="2"/>
  <c r="A645" i="2"/>
  <c r="D644" i="2"/>
  <c r="C644" i="2"/>
  <c r="B644" i="2"/>
  <c r="A644" i="2"/>
  <c r="D643" i="2"/>
  <c r="C643" i="2"/>
  <c r="B643" i="2"/>
  <c r="A643" i="2"/>
  <c r="D642" i="2"/>
  <c r="C642" i="2"/>
  <c r="B642" i="2"/>
  <c r="A642" i="2"/>
  <c r="D641" i="2"/>
  <c r="C641" i="2"/>
  <c r="B641" i="2"/>
  <c r="A641" i="2"/>
  <c r="D640" i="2"/>
  <c r="C640" i="2"/>
  <c r="B640" i="2"/>
  <c r="A640" i="2"/>
  <c r="D639" i="2"/>
  <c r="C639" i="2"/>
  <c r="B639" i="2"/>
  <c r="A639" i="2"/>
  <c r="D638" i="2"/>
  <c r="C638" i="2"/>
  <c r="B638" i="2"/>
  <c r="A638" i="2"/>
  <c r="D637" i="2"/>
  <c r="C637" i="2"/>
  <c r="B637" i="2"/>
  <c r="A637" i="2"/>
  <c r="D636" i="2"/>
  <c r="C636" i="2"/>
  <c r="B636" i="2"/>
  <c r="A636" i="2"/>
  <c r="BL828" i="2" l="1"/>
  <c r="N823" i="2"/>
  <c r="N821" i="2"/>
  <c r="N795" i="2"/>
  <c r="N791" i="2"/>
  <c r="N788" i="2"/>
  <c r="N785" i="2"/>
  <c r="N783" i="2"/>
  <c r="N777" i="2"/>
  <c r="N774" i="2"/>
  <c r="N771" i="2"/>
  <c r="N769" i="2"/>
  <c r="N767" i="2"/>
  <c r="N94" i="2"/>
  <c r="BS94" i="2" s="1"/>
  <c r="N86" i="2"/>
  <c r="BS86" i="2" s="1"/>
  <c r="N82" i="2"/>
  <c r="BS82" i="2" s="1"/>
  <c r="N71" i="2"/>
  <c r="N64" i="2"/>
  <c r="BS64" i="2" s="1"/>
  <c r="N62" i="2"/>
  <c r="BS62" i="2" s="1"/>
  <c r="N52" i="2"/>
  <c r="BS52" i="2" s="1"/>
  <c r="N46" i="2"/>
  <c r="BS46" i="2" s="1"/>
  <c r="N42" i="2"/>
  <c r="BS42" i="2" s="1"/>
  <c r="N35" i="2"/>
  <c r="N29" i="2"/>
  <c r="BS29" i="2" s="1"/>
  <c r="N21" i="2"/>
  <c r="BS21" i="2" s="1"/>
  <c r="N70" i="2" l="1"/>
  <c r="BS70" i="2" s="1"/>
  <c r="BS71" i="2"/>
  <c r="N34" i="2"/>
  <c r="BS35" i="2"/>
  <c r="N766" i="2"/>
  <c r="N20" i="2"/>
  <c r="N41" i="2"/>
  <c r="BS41" i="2" s="1"/>
  <c r="N81" i="2"/>
  <c r="N820" i="2"/>
  <c r="N819" i="2" s="1"/>
  <c r="N818" i="2" s="1"/>
  <c r="N782" i="2"/>
  <c r="N787" i="2"/>
  <c r="N773" i="2"/>
  <c r="N98" i="2"/>
  <c r="BS98" i="2" s="1"/>
  <c r="N80" i="2" l="1"/>
  <c r="BS81" i="2"/>
  <c r="N33" i="2"/>
  <c r="BS34" i="2"/>
  <c r="N19" i="2"/>
  <c r="BS20" i="2"/>
  <c r="N765" i="2"/>
  <c r="N764" i="2" s="1"/>
  <c r="N97" i="2"/>
  <c r="BS97" i="2" s="1"/>
  <c r="N40" i="2"/>
  <c r="N781" i="2"/>
  <c r="N780" i="2" s="1"/>
  <c r="N32" i="2" l="1"/>
  <c r="BS32" i="2" s="1"/>
  <c r="BS33" i="2"/>
  <c r="N39" i="2"/>
  <c r="BS40" i="2"/>
  <c r="N18" i="2"/>
  <c r="BS18" i="2" s="1"/>
  <c r="BS19" i="2"/>
  <c r="N79" i="2"/>
  <c r="BS79" i="2" s="1"/>
  <c r="BS80" i="2"/>
  <c r="M703" i="2"/>
  <c r="D117" i="2"/>
  <c r="C117" i="2"/>
  <c r="B117" i="2"/>
  <c r="A117" i="2"/>
  <c r="D111" i="2"/>
  <c r="C111" i="2"/>
  <c r="B111" i="2"/>
  <c r="A111" i="2"/>
  <c r="D37" i="2"/>
  <c r="C37" i="2"/>
  <c r="B37" i="2"/>
  <c r="A37" i="2"/>
  <c r="N17" i="2" l="1"/>
  <c r="BS17" i="2" s="1"/>
  <c r="BS39" i="2"/>
  <c r="M613" i="2"/>
  <c r="N613" i="2" s="1"/>
  <c r="N703" i="2"/>
  <c r="BS703" i="2" s="1"/>
  <c r="BL842" i="2"/>
  <c r="F441" i="5"/>
  <c r="F440" i="5"/>
  <c r="F439" i="5"/>
  <c r="F438" i="5"/>
  <c r="F437" i="5"/>
  <c r="F436" i="5"/>
  <c r="F435" i="5"/>
  <c r="F433" i="5"/>
  <c r="F432" i="5"/>
  <c r="F431" i="5"/>
  <c r="F430" i="5"/>
  <c r="E418" i="5"/>
  <c r="E417" i="5"/>
  <c r="E416" i="5"/>
  <c r="E415" i="5"/>
  <c r="E414" i="5"/>
  <c r="E413" i="5"/>
  <c r="E411" i="5"/>
  <c r="E410" i="5"/>
  <c r="E409" i="5"/>
  <c r="E407" i="5"/>
  <c r="E406" i="5"/>
  <c r="F425" i="5"/>
  <c r="E402" i="5"/>
  <c r="E401" i="5"/>
  <c r="E400" i="5"/>
  <c r="E399" i="5"/>
  <c r="E398" i="5"/>
  <c r="E397" i="5"/>
  <c r="E394" i="5"/>
  <c r="E393" i="5"/>
  <c r="E392" i="5"/>
  <c r="E391" i="5"/>
  <c r="E390" i="5"/>
  <c r="E389" i="5"/>
  <c r="E386" i="5"/>
  <c r="E385" i="5"/>
  <c r="E384" i="5"/>
  <c r="E383" i="5"/>
  <c r="E382" i="5"/>
  <c r="E381" i="5"/>
  <c r="E378" i="5"/>
  <c r="E377" i="5"/>
  <c r="E376" i="5"/>
  <c r="E375" i="5"/>
  <c r="E374" i="5"/>
  <c r="E373" i="5"/>
  <c r="E370" i="5"/>
  <c r="E369" i="5"/>
  <c r="E368" i="5"/>
  <c r="E367" i="5"/>
  <c r="E366" i="5"/>
  <c r="E365" i="5"/>
  <c r="F424" i="5"/>
  <c r="E361" i="5"/>
  <c r="E360" i="5"/>
  <c r="E359" i="5"/>
  <c r="E358" i="5"/>
  <c r="E357" i="5"/>
  <c r="E356" i="5"/>
  <c r="E353" i="5"/>
  <c r="E352" i="5"/>
  <c r="E351" i="5"/>
  <c r="E350" i="5"/>
  <c r="E349" i="5"/>
  <c r="E348" i="5"/>
  <c r="E346" i="5"/>
  <c r="E345" i="5"/>
  <c r="E344" i="5"/>
  <c r="E343" i="5"/>
  <c r="E342" i="5"/>
  <c r="E341" i="5"/>
  <c r="E339" i="5"/>
  <c r="E338" i="5"/>
  <c r="E337" i="5"/>
  <c r="E336" i="5"/>
  <c r="E335" i="5"/>
  <c r="E334" i="5"/>
  <c r="E332" i="5"/>
  <c r="E331" i="5"/>
  <c r="E330" i="5"/>
  <c r="E329" i="5"/>
  <c r="E328" i="5"/>
  <c r="E327" i="5"/>
  <c r="E324" i="5"/>
  <c r="E323" i="5"/>
  <c r="E322" i="5"/>
  <c r="E321" i="5"/>
  <c r="E320" i="5"/>
  <c r="E319" i="5"/>
  <c r="E317" i="5"/>
  <c r="E316" i="5"/>
  <c r="E315" i="5"/>
  <c r="E314" i="5"/>
  <c r="E313" i="5"/>
  <c r="E312" i="5"/>
  <c r="E310" i="5"/>
  <c r="E308" i="5"/>
  <c r="E307" i="5"/>
  <c r="E306" i="5"/>
  <c r="E305" i="5"/>
  <c r="E302" i="5"/>
  <c r="E301" i="5"/>
  <c r="E300" i="5"/>
  <c r="E299" i="5"/>
  <c r="E298" i="5"/>
  <c r="E297" i="5"/>
  <c r="F423" i="5"/>
  <c r="E293" i="5"/>
  <c r="E292" i="5"/>
  <c r="E291" i="5"/>
  <c r="E290" i="5"/>
  <c r="E289" i="5"/>
  <c r="E288" i="5"/>
  <c r="E285" i="5"/>
  <c r="E284" i="5"/>
  <c r="E283" i="5"/>
  <c r="E282" i="5"/>
  <c r="E281" i="5"/>
  <c r="E280" i="5"/>
  <c r="E278" i="5"/>
  <c r="E277" i="5"/>
  <c r="E276" i="5"/>
  <c r="E275" i="5"/>
  <c r="E274" i="5"/>
  <c r="E273" i="5"/>
  <c r="E270" i="5"/>
  <c r="E268" i="5"/>
  <c r="E267" i="5"/>
  <c r="E266" i="5"/>
  <c r="E265" i="5"/>
  <c r="E263" i="5"/>
  <c r="E261" i="5"/>
  <c r="E260" i="5"/>
  <c r="E259" i="5"/>
  <c r="E62" i="5"/>
  <c r="E61" i="5"/>
  <c r="E60" i="5"/>
  <c r="E59" i="5"/>
  <c r="E58" i="5"/>
  <c r="E57" i="5"/>
  <c r="E55" i="5"/>
  <c r="E54" i="5"/>
  <c r="E53" i="5"/>
  <c r="E52" i="5"/>
  <c r="E51" i="5"/>
  <c r="E50" i="5"/>
  <c r="E47" i="5"/>
  <c r="E46" i="5"/>
  <c r="E45" i="5"/>
  <c r="E44" i="5"/>
  <c r="E43" i="5"/>
  <c r="E42" i="5"/>
  <c r="E40" i="5"/>
  <c r="E39" i="5"/>
  <c r="E38" i="5"/>
  <c r="E37" i="5"/>
  <c r="E36" i="5"/>
  <c r="E35" i="5"/>
  <c r="E26" i="5"/>
  <c r="E25" i="5"/>
  <c r="E24" i="5"/>
  <c r="E23" i="5"/>
  <c r="E22" i="5"/>
  <c r="E21" i="5"/>
  <c r="E18" i="5"/>
  <c r="E17" i="5"/>
  <c r="E16" i="5"/>
  <c r="E15" i="5"/>
  <c r="E14" i="5"/>
  <c r="E13" i="5"/>
  <c r="E11" i="5"/>
  <c r="E10" i="5"/>
  <c r="E9" i="5"/>
  <c r="E8" i="5"/>
  <c r="E7" i="5"/>
  <c r="E6" i="5"/>
  <c r="E430" i="5" l="1"/>
  <c r="E5" i="5"/>
  <c r="E56" i="5"/>
  <c r="E34" i="5"/>
  <c r="E264" i="5"/>
  <c r="E12" i="5"/>
  <c r="E41" i="5"/>
  <c r="E20" i="5"/>
  <c r="E49" i="5"/>
  <c r="E431" i="5"/>
  <c r="E433" i="5"/>
  <c r="E436" i="5"/>
  <c r="E438" i="5"/>
  <c r="E440" i="5"/>
  <c r="F422" i="5"/>
  <c r="F426" i="5" s="1"/>
  <c r="E272" i="5"/>
  <c r="E279" i="5"/>
  <c r="E287" i="5"/>
  <c r="E286" i="5" s="1"/>
  <c r="E296" i="5"/>
  <c r="E295" i="5" s="1"/>
  <c r="E304" i="5"/>
  <c r="E311" i="5"/>
  <c r="E318" i="5"/>
  <c r="E326" i="5"/>
  <c r="E333" i="5"/>
  <c r="E340" i="5"/>
  <c r="E347" i="5"/>
  <c r="E355" i="5"/>
  <c r="E354" i="5" s="1"/>
  <c r="E364" i="5"/>
  <c r="E363" i="5" s="1"/>
  <c r="E372" i="5"/>
  <c r="E371" i="5" s="1"/>
  <c r="E380" i="5"/>
  <c r="E379" i="5" s="1"/>
  <c r="E388" i="5"/>
  <c r="E387" i="5" s="1"/>
  <c r="E396" i="5"/>
  <c r="E395" i="5" s="1"/>
  <c r="E405" i="5"/>
  <c r="H405" i="5" s="1"/>
  <c r="F420" i="5"/>
  <c r="E412" i="5"/>
  <c r="E437" i="5"/>
  <c r="E439" i="5"/>
  <c r="E441" i="5"/>
  <c r="E257" i="5"/>
  <c r="E432" i="5"/>
  <c r="E435" i="5"/>
  <c r="F442" i="5"/>
  <c r="E19" i="5" l="1"/>
  <c r="E48" i="5"/>
  <c r="E4" i="5"/>
  <c r="E325" i="5"/>
  <c r="F427" i="5"/>
  <c r="E362" i="5"/>
  <c r="E424" i="5" s="1"/>
  <c r="H303" i="5"/>
  <c r="E271" i="5"/>
  <c r="E442" i="5"/>
  <c r="E403" i="5" l="1"/>
  <c r="H404" i="5"/>
  <c r="H3" i="5"/>
  <c r="E294" i="5"/>
  <c r="E423" i="5" l="1"/>
  <c r="H294" i="5"/>
  <c r="E425" i="5"/>
  <c r="H403" i="5"/>
  <c r="E422" i="5"/>
  <c r="E419" i="5"/>
  <c r="E426" i="5"/>
  <c r="E427" i="5" s="1"/>
  <c r="A4" i="4"/>
  <c r="A5" i="4" s="1"/>
  <c r="A6" i="4" s="1"/>
  <c r="A7" i="4" s="1"/>
  <c r="A8" i="4" s="1"/>
  <c r="A9" i="4" s="1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E420" i="5" l="1"/>
  <c r="H419" i="5"/>
  <c r="U828" i="2"/>
  <c r="U842" i="2" s="1"/>
  <c r="V828" i="2"/>
  <c r="V842" i="2" s="1"/>
  <c r="W828" i="2"/>
  <c r="W842" i="2" s="1"/>
  <c r="X828" i="2"/>
  <c r="X842" i="2" s="1"/>
  <c r="Y828" i="2"/>
  <c r="Y842" i="2" s="1"/>
  <c r="Z828" i="2"/>
  <c r="Z842" i="2" s="1"/>
  <c r="AA828" i="2"/>
  <c r="AA842" i="2" s="1"/>
  <c r="AB828" i="2"/>
  <c r="AB842" i="2" s="1"/>
  <c r="AC828" i="2"/>
  <c r="AC842" i="2" s="1"/>
  <c r="AD828" i="2"/>
  <c r="AD842" i="2" s="1"/>
  <c r="AE828" i="2"/>
  <c r="AE842" i="2" s="1"/>
  <c r="AF828" i="2"/>
  <c r="AF842" i="2" s="1"/>
  <c r="AG828" i="2"/>
  <c r="AG842" i="2" s="1"/>
  <c r="AH828" i="2"/>
  <c r="AH842" i="2" s="1"/>
  <c r="AI828" i="2"/>
  <c r="AI842" i="2" s="1"/>
  <c r="AJ828" i="2"/>
  <c r="AJ842" i="2" s="1"/>
  <c r="AK828" i="2"/>
  <c r="AK842" i="2" s="1"/>
  <c r="AL828" i="2"/>
  <c r="AL842" i="2" s="1"/>
  <c r="AM828" i="2"/>
  <c r="AM842" i="2" s="1"/>
  <c r="AN828" i="2"/>
  <c r="AN842" i="2" s="1"/>
  <c r="AO828" i="2"/>
  <c r="AO842" i="2" s="1"/>
  <c r="AP828" i="2"/>
  <c r="AP842" i="2" s="1"/>
  <c r="AQ828" i="2"/>
  <c r="AQ842" i="2" s="1"/>
  <c r="AR828" i="2"/>
  <c r="AS828" i="2"/>
  <c r="AT828" i="2"/>
  <c r="AU828" i="2"/>
  <c r="AV828" i="2"/>
  <c r="AW828" i="2"/>
  <c r="AX828" i="2"/>
  <c r="AY828" i="2"/>
  <c r="AZ828" i="2"/>
  <c r="BA828" i="2"/>
  <c r="BB828" i="2"/>
  <c r="BC828" i="2"/>
  <c r="BD828" i="2"/>
  <c r="BE828" i="2"/>
  <c r="BF828" i="2"/>
  <c r="BG828" i="2"/>
  <c r="BH828" i="2"/>
  <c r="BI828" i="2"/>
  <c r="BJ828" i="2"/>
  <c r="BK828" i="2"/>
  <c r="BM828" i="2"/>
  <c r="BN828" i="2"/>
  <c r="BO828" i="2"/>
  <c r="BP828" i="2"/>
  <c r="BQ828" i="2"/>
  <c r="U829" i="2"/>
  <c r="U843" i="2" s="1"/>
  <c r="V829" i="2"/>
  <c r="V843" i="2" s="1"/>
  <c r="W829" i="2"/>
  <c r="W843" i="2" s="1"/>
  <c r="X829" i="2"/>
  <c r="X843" i="2" s="1"/>
  <c r="Y829" i="2"/>
  <c r="Y843" i="2" s="1"/>
  <c r="Z829" i="2"/>
  <c r="Z843" i="2" s="1"/>
  <c r="AA829" i="2"/>
  <c r="AA843" i="2" s="1"/>
  <c r="AB829" i="2"/>
  <c r="AB843" i="2" s="1"/>
  <c r="AC829" i="2"/>
  <c r="AC843" i="2" s="1"/>
  <c r="AD829" i="2"/>
  <c r="AD843" i="2" s="1"/>
  <c r="AE829" i="2"/>
  <c r="AE843" i="2" s="1"/>
  <c r="AF829" i="2"/>
  <c r="AF843" i="2" s="1"/>
  <c r="AG829" i="2"/>
  <c r="AG843" i="2" s="1"/>
  <c r="AH829" i="2"/>
  <c r="AH843" i="2" s="1"/>
  <c r="AI829" i="2"/>
  <c r="AI843" i="2" s="1"/>
  <c r="AJ829" i="2"/>
  <c r="AJ843" i="2" s="1"/>
  <c r="AK829" i="2"/>
  <c r="AK843" i="2" s="1"/>
  <c r="AL829" i="2"/>
  <c r="AL843" i="2" s="1"/>
  <c r="AM829" i="2"/>
  <c r="AM843" i="2" s="1"/>
  <c r="AN829" i="2"/>
  <c r="AN843" i="2" s="1"/>
  <c r="AO829" i="2"/>
  <c r="AO843" i="2" s="1"/>
  <c r="AP829" i="2"/>
  <c r="AP843" i="2" s="1"/>
  <c r="AQ829" i="2"/>
  <c r="AQ843" i="2" s="1"/>
  <c r="AR829" i="2"/>
  <c r="AS829" i="2"/>
  <c r="AT829" i="2"/>
  <c r="AU829" i="2"/>
  <c r="AV829" i="2"/>
  <c r="AW829" i="2"/>
  <c r="AX829" i="2"/>
  <c r="AY829" i="2"/>
  <c r="AZ829" i="2"/>
  <c r="BA829" i="2"/>
  <c r="BB829" i="2"/>
  <c r="BC829" i="2"/>
  <c r="BD829" i="2"/>
  <c r="BE829" i="2"/>
  <c r="BF829" i="2"/>
  <c r="BG829" i="2"/>
  <c r="BH829" i="2"/>
  <c r="BI829" i="2"/>
  <c r="BJ829" i="2"/>
  <c r="BK829" i="2"/>
  <c r="BL829" i="2"/>
  <c r="BM829" i="2"/>
  <c r="BN829" i="2"/>
  <c r="BO829" i="2"/>
  <c r="BP829" i="2"/>
  <c r="BQ829" i="2"/>
  <c r="U830" i="2"/>
  <c r="U844" i="2" s="1"/>
  <c r="V830" i="2"/>
  <c r="V844" i="2" s="1"/>
  <c r="W830" i="2"/>
  <c r="W844" i="2" s="1"/>
  <c r="X830" i="2"/>
  <c r="X844" i="2" s="1"/>
  <c r="Y830" i="2"/>
  <c r="Y844" i="2" s="1"/>
  <c r="Z830" i="2"/>
  <c r="Z844" i="2" s="1"/>
  <c r="AA830" i="2"/>
  <c r="AA844" i="2" s="1"/>
  <c r="AB830" i="2"/>
  <c r="AB844" i="2" s="1"/>
  <c r="AC830" i="2"/>
  <c r="AC844" i="2" s="1"/>
  <c r="AD830" i="2"/>
  <c r="AD844" i="2" s="1"/>
  <c r="AE830" i="2"/>
  <c r="AE844" i="2" s="1"/>
  <c r="AF830" i="2"/>
  <c r="AF844" i="2" s="1"/>
  <c r="AG830" i="2"/>
  <c r="AG844" i="2" s="1"/>
  <c r="AH830" i="2"/>
  <c r="AH844" i="2" s="1"/>
  <c r="AI830" i="2"/>
  <c r="AI844" i="2" s="1"/>
  <c r="AJ830" i="2"/>
  <c r="AJ844" i="2" s="1"/>
  <c r="AK830" i="2"/>
  <c r="AK844" i="2" s="1"/>
  <c r="AL830" i="2"/>
  <c r="AL844" i="2" s="1"/>
  <c r="AM830" i="2"/>
  <c r="AM844" i="2" s="1"/>
  <c r="AN830" i="2"/>
  <c r="AN844" i="2" s="1"/>
  <c r="AO830" i="2"/>
  <c r="AO844" i="2" s="1"/>
  <c r="AP830" i="2"/>
  <c r="AP844" i="2" s="1"/>
  <c r="AQ830" i="2"/>
  <c r="AQ844" i="2" s="1"/>
  <c r="AR830" i="2"/>
  <c r="AS830" i="2"/>
  <c r="AT830" i="2"/>
  <c r="AU830" i="2"/>
  <c r="AV830" i="2"/>
  <c r="AW830" i="2"/>
  <c r="AX830" i="2"/>
  <c r="AY830" i="2"/>
  <c r="AZ830" i="2"/>
  <c r="BA830" i="2"/>
  <c r="BB830" i="2"/>
  <c r="BC830" i="2"/>
  <c r="BD830" i="2"/>
  <c r="BE830" i="2"/>
  <c r="BF830" i="2"/>
  <c r="BG830" i="2"/>
  <c r="BH830" i="2"/>
  <c r="BI830" i="2"/>
  <c r="BJ830" i="2"/>
  <c r="BK830" i="2"/>
  <c r="BL830" i="2"/>
  <c r="BM830" i="2"/>
  <c r="BN830" i="2"/>
  <c r="BO830" i="2"/>
  <c r="BP830" i="2"/>
  <c r="BQ830" i="2"/>
  <c r="U831" i="2"/>
  <c r="U845" i="2" s="1"/>
  <c r="V831" i="2"/>
  <c r="V845" i="2" s="1"/>
  <c r="W831" i="2"/>
  <c r="W845" i="2" s="1"/>
  <c r="X831" i="2"/>
  <c r="X845" i="2" s="1"/>
  <c r="Y831" i="2"/>
  <c r="Y845" i="2" s="1"/>
  <c r="Z831" i="2"/>
  <c r="Z845" i="2" s="1"/>
  <c r="AA831" i="2"/>
  <c r="AA845" i="2" s="1"/>
  <c r="AB831" i="2"/>
  <c r="AB845" i="2" s="1"/>
  <c r="AC831" i="2"/>
  <c r="AC845" i="2" s="1"/>
  <c r="AD831" i="2"/>
  <c r="AD845" i="2" s="1"/>
  <c r="AE831" i="2"/>
  <c r="AE845" i="2" s="1"/>
  <c r="AF831" i="2"/>
  <c r="AF845" i="2" s="1"/>
  <c r="AG831" i="2"/>
  <c r="AG845" i="2" s="1"/>
  <c r="AH831" i="2"/>
  <c r="AH845" i="2" s="1"/>
  <c r="AI831" i="2"/>
  <c r="AI845" i="2" s="1"/>
  <c r="AJ831" i="2"/>
  <c r="AJ845" i="2" s="1"/>
  <c r="AK831" i="2"/>
  <c r="AK845" i="2" s="1"/>
  <c r="AL831" i="2"/>
  <c r="AL845" i="2" s="1"/>
  <c r="AM831" i="2"/>
  <c r="AM845" i="2" s="1"/>
  <c r="AN831" i="2"/>
  <c r="AN845" i="2" s="1"/>
  <c r="AO831" i="2"/>
  <c r="AO845" i="2" s="1"/>
  <c r="AP831" i="2"/>
  <c r="AP845" i="2" s="1"/>
  <c r="AQ831" i="2"/>
  <c r="AQ845" i="2" s="1"/>
  <c r="AR831" i="2"/>
  <c r="AR845" i="2" s="1"/>
  <c r="AS831" i="2"/>
  <c r="AS845" i="2" s="1"/>
  <c r="AT831" i="2"/>
  <c r="AT845" i="2" s="1"/>
  <c r="AU831" i="2"/>
  <c r="AU845" i="2" s="1"/>
  <c r="AV831" i="2"/>
  <c r="AV845" i="2" s="1"/>
  <c r="AW831" i="2"/>
  <c r="AW845" i="2" s="1"/>
  <c r="AX831" i="2"/>
  <c r="AX845" i="2" s="1"/>
  <c r="AY831" i="2"/>
  <c r="AY845" i="2" s="1"/>
  <c r="AZ831" i="2"/>
  <c r="AZ845" i="2" s="1"/>
  <c r="BA831" i="2"/>
  <c r="BA845" i="2" s="1"/>
  <c r="BB831" i="2"/>
  <c r="BB845" i="2" s="1"/>
  <c r="BC831" i="2"/>
  <c r="BC845" i="2" s="1"/>
  <c r="BD831" i="2"/>
  <c r="BD845" i="2" s="1"/>
  <c r="BE831" i="2"/>
  <c r="BE845" i="2" s="1"/>
  <c r="BF831" i="2"/>
  <c r="BF845" i="2" s="1"/>
  <c r="BG831" i="2"/>
  <c r="BG845" i="2" s="1"/>
  <c r="BH831" i="2"/>
  <c r="BH845" i="2" s="1"/>
  <c r="BI831" i="2"/>
  <c r="BI845" i="2" s="1"/>
  <c r="BJ831" i="2"/>
  <c r="BJ845" i="2" s="1"/>
  <c r="BK831" i="2"/>
  <c r="BK845" i="2" s="1"/>
  <c r="BL831" i="2"/>
  <c r="BL845" i="2" s="1"/>
  <c r="BM831" i="2"/>
  <c r="BM845" i="2" s="1"/>
  <c r="BN831" i="2"/>
  <c r="BN845" i="2" s="1"/>
  <c r="BO831" i="2"/>
  <c r="BO845" i="2" s="1"/>
  <c r="BP831" i="2"/>
  <c r="BP845" i="2" s="1"/>
  <c r="BQ831" i="2"/>
  <c r="U833" i="2"/>
  <c r="U847" i="2" s="1"/>
  <c r="V833" i="2"/>
  <c r="V847" i="2" s="1"/>
  <c r="W833" i="2"/>
  <c r="W847" i="2" s="1"/>
  <c r="X833" i="2"/>
  <c r="X847" i="2" s="1"/>
  <c r="Y833" i="2"/>
  <c r="Y847" i="2" s="1"/>
  <c r="Z833" i="2"/>
  <c r="Z847" i="2" s="1"/>
  <c r="AA833" i="2"/>
  <c r="AA847" i="2" s="1"/>
  <c r="AB833" i="2"/>
  <c r="AB847" i="2" s="1"/>
  <c r="AC833" i="2"/>
  <c r="AC847" i="2" s="1"/>
  <c r="AD833" i="2"/>
  <c r="AD847" i="2" s="1"/>
  <c r="AE833" i="2"/>
  <c r="AE847" i="2" s="1"/>
  <c r="AF833" i="2"/>
  <c r="AF847" i="2" s="1"/>
  <c r="AG833" i="2"/>
  <c r="AG847" i="2" s="1"/>
  <c r="AH833" i="2"/>
  <c r="AH847" i="2" s="1"/>
  <c r="AI833" i="2"/>
  <c r="AI847" i="2" s="1"/>
  <c r="AJ833" i="2"/>
  <c r="AJ847" i="2" s="1"/>
  <c r="AK833" i="2"/>
  <c r="AK847" i="2" s="1"/>
  <c r="AL833" i="2"/>
  <c r="AL847" i="2" s="1"/>
  <c r="AM833" i="2"/>
  <c r="AM847" i="2" s="1"/>
  <c r="AN833" i="2"/>
  <c r="AN847" i="2" s="1"/>
  <c r="AO833" i="2"/>
  <c r="AO847" i="2" s="1"/>
  <c r="AP833" i="2"/>
  <c r="AP847" i="2" s="1"/>
  <c r="AQ833" i="2"/>
  <c r="AQ847" i="2" s="1"/>
  <c r="AR833" i="2"/>
  <c r="AS833" i="2"/>
  <c r="AT833" i="2"/>
  <c r="AU833" i="2"/>
  <c r="AV833" i="2"/>
  <c r="AW833" i="2"/>
  <c r="AX833" i="2"/>
  <c r="AY833" i="2"/>
  <c r="AZ833" i="2"/>
  <c r="BA833" i="2"/>
  <c r="BB833" i="2"/>
  <c r="BC833" i="2"/>
  <c r="BD833" i="2"/>
  <c r="BE833" i="2"/>
  <c r="BF833" i="2"/>
  <c r="BG833" i="2"/>
  <c r="BH833" i="2"/>
  <c r="BI833" i="2"/>
  <c r="BJ833" i="2"/>
  <c r="BK833" i="2"/>
  <c r="BL833" i="2"/>
  <c r="BM833" i="2"/>
  <c r="BN833" i="2"/>
  <c r="BO833" i="2"/>
  <c r="BP833" i="2"/>
  <c r="BQ833" i="2"/>
  <c r="U834" i="2"/>
  <c r="U848" i="2" s="1"/>
  <c r="V834" i="2"/>
  <c r="V848" i="2" s="1"/>
  <c r="W834" i="2"/>
  <c r="W848" i="2" s="1"/>
  <c r="X834" i="2"/>
  <c r="X848" i="2" s="1"/>
  <c r="Y834" i="2"/>
  <c r="Y848" i="2" s="1"/>
  <c r="Z834" i="2"/>
  <c r="Z848" i="2" s="1"/>
  <c r="AA834" i="2"/>
  <c r="AA848" i="2" s="1"/>
  <c r="AB834" i="2"/>
  <c r="AB848" i="2" s="1"/>
  <c r="AC834" i="2"/>
  <c r="AC848" i="2" s="1"/>
  <c r="AD834" i="2"/>
  <c r="AD848" i="2" s="1"/>
  <c r="AE834" i="2"/>
  <c r="AE848" i="2" s="1"/>
  <c r="AF834" i="2"/>
  <c r="AF848" i="2" s="1"/>
  <c r="AG834" i="2"/>
  <c r="AG848" i="2" s="1"/>
  <c r="AH834" i="2"/>
  <c r="AH848" i="2" s="1"/>
  <c r="AI834" i="2"/>
  <c r="AI848" i="2" s="1"/>
  <c r="AJ834" i="2"/>
  <c r="AJ848" i="2" s="1"/>
  <c r="AK834" i="2"/>
  <c r="AK848" i="2" s="1"/>
  <c r="AL834" i="2"/>
  <c r="AL848" i="2" s="1"/>
  <c r="AM834" i="2"/>
  <c r="AM848" i="2" s="1"/>
  <c r="AN834" i="2"/>
  <c r="AN848" i="2" s="1"/>
  <c r="AO834" i="2"/>
  <c r="AO848" i="2" s="1"/>
  <c r="AP834" i="2"/>
  <c r="AP848" i="2" s="1"/>
  <c r="AQ834" i="2"/>
  <c r="AQ848" i="2" s="1"/>
  <c r="AR834" i="2"/>
  <c r="AS834" i="2"/>
  <c r="AT834" i="2"/>
  <c r="AU834" i="2"/>
  <c r="AV834" i="2"/>
  <c r="AW834" i="2"/>
  <c r="AX834" i="2"/>
  <c r="AY834" i="2"/>
  <c r="AZ834" i="2"/>
  <c r="BA834" i="2"/>
  <c r="BB834" i="2"/>
  <c r="BC834" i="2"/>
  <c r="BD834" i="2"/>
  <c r="BE834" i="2"/>
  <c r="BF834" i="2"/>
  <c r="BG834" i="2"/>
  <c r="BH834" i="2"/>
  <c r="BI834" i="2"/>
  <c r="BJ834" i="2"/>
  <c r="BK834" i="2"/>
  <c r="BL834" i="2"/>
  <c r="BM834" i="2"/>
  <c r="BN834" i="2"/>
  <c r="BO834" i="2"/>
  <c r="BP834" i="2"/>
  <c r="BQ834" i="2"/>
  <c r="U835" i="2"/>
  <c r="U849" i="2" s="1"/>
  <c r="V835" i="2"/>
  <c r="V849" i="2" s="1"/>
  <c r="W835" i="2"/>
  <c r="W849" i="2" s="1"/>
  <c r="X835" i="2"/>
  <c r="X849" i="2" s="1"/>
  <c r="Y835" i="2"/>
  <c r="Y849" i="2" s="1"/>
  <c r="Z835" i="2"/>
  <c r="Z849" i="2" s="1"/>
  <c r="AA835" i="2"/>
  <c r="AA849" i="2" s="1"/>
  <c r="AB835" i="2"/>
  <c r="AB849" i="2" s="1"/>
  <c r="AC835" i="2"/>
  <c r="AC849" i="2" s="1"/>
  <c r="AD835" i="2"/>
  <c r="AD849" i="2" s="1"/>
  <c r="AE835" i="2"/>
  <c r="AE849" i="2" s="1"/>
  <c r="AF835" i="2"/>
  <c r="AF849" i="2" s="1"/>
  <c r="AG835" i="2"/>
  <c r="AG849" i="2" s="1"/>
  <c r="AH835" i="2"/>
  <c r="AH849" i="2" s="1"/>
  <c r="AI835" i="2"/>
  <c r="AI849" i="2" s="1"/>
  <c r="AJ835" i="2"/>
  <c r="AJ849" i="2" s="1"/>
  <c r="AK835" i="2"/>
  <c r="AK849" i="2" s="1"/>
  <c r="AL835" i="2"/>
  <c r="AL849" i="2" s="1"/>
  <c r="AM835" i="2"/>
  <c r="AM849" i="2" s="1"/>
  <c r="AN835" i="2"/>
  <c r="AN849" i="2" s="1"/>
  <c r="AO835" i="2"/>
  <c r="AO849" i="2" s="1"/>
  <c r="AP835" i="2"/>
  <c r="AP849" i="2" s="1"/>
  <c r="AQ835" i="2"/>
  <c r="AQ849" i="2" s="1"/>
  <c r="AR835" i="2"/>
  <c r="AS835" i="2"/>
  <c r="AT835" i="2"/>
  <c r="AU835" i="2"/>
  <c r="AV835" i="2"/>
  <c r="AW835" i="2"/>
  <c r="AX835" i="2"/>
  <c r="AY835" i="2"/>
  <c r="AZ835" i="2"/>
  <c r="BA835" i="2"/>
  <c r="BB835" i="2"/>
  <c r="BC835" i="2"/>
  <c r="BD835" i="2"/>
  <c r="BE835" i="2"/>
  <c r="BF835" i="2"/>
  <c r="BG835" i="2"/>
  <c r="BH835" i="2"/>
  <c r="BI835" i="2"/>
  <c r="BJ835" i="2"/>
  <c r="BK835" i="2"/>
  <c r="BL835" i="2"/>
  <c r="BM835" i="2"/>
  <c r="BN835" i="2"/>
  <c r="BO835" i="2"/>
  <c r="BP835" i="2"/>
  <c r="BQ835" i="2"/>
  <c r="U836" i="2"/>
  <c r="U850" i="2" s="1"/>
  <c r="V836" i="2"/>
  <c r="V850" i="2" s="1"/>
  <c r="W836" i="2"/>
  <c r="W850" i="2" s="1"/>
  <c r="X836" i="2"/>
  <c r="X850" i="2" s="1"/>
  <c r="Y836" i="2"/>
  <c r="Y850" i="2" s="1"/>
  <c r="Z836" i="2"/>
  <c r="Z850" i="2" s="1"/>
  <c r="AA836" i="2"/>
  <c r="AA850" i="2" s="1"/>
  <c r="AB836" i="2"/>
  <c r="AB850" i="2" s="1"/>
  <c r="AC836" i="2"/>
  <c r="AC850" i="2" s="1"/>
  <c r="AD836" i="2"/>
  <c r="AD850" i="2" s="1"/>
  <c r="AE836" i="2"/>
  <c r="AE850" i="2" s="1"/>
  <c r="AF836" i="2"/>
  <c r="AF850" i="2" s="1"/>
  <c r="AG836" i="2"/>
  <c r="AG850" i="2" s="1"/>
  <c r="AH836" i="2"/>
  <c r="AH850" i="2" s="1"/>
  <c r="AI836" i="2"/>
  <c r="AI850" i="2" s="1"/>
  <c r="AJ836" i="2"/>
  <c r="AJ850" i="2" s="1"/>
  <c r="AK836" i="2"/>
  <c r="AK850" i="2" s="1"/>
  <c r="AL836" i="2"/>
  <c r="AL850" i="2" s="1"/>
  <c r="AM836" i="2"/>
  <c r="AM850" i="2" s="1"/>
  <c r="AN836" i="2"/>
  <c r="AN850" i="2" s="1"/>
  <c r="AO836" i="2"/>
  <c r="AO850" i="2" s="1"/>
  <c r="AP836" i="2"/>
  <c r="AP850" i="2" s="1"/>
  <c r="AQ836" i="2"/>
  <c r="AQ850" i="2" s="1"/>
  <c r="AR836" i="2"/>
  <c r="AS836" i="2"/>
  <c r="AT836" i="2"/>
  <c r="AU836" i="2"/>
  <c r="AV836" i="2"/>
  <c r="AW836" i="2"/>
  <c r="AX836" i="2"/>
  <c r="AY836" i="2"/>
  <c r="AZ836" i="2"/>
  <c r="BA836" i="2"/>
  <c r="BB836" i="2"/>
  <c r="BC836" i="2"/>
  <c r="BD836" i="2"/>
  <c r="BE836" i="2"/>
  <c r="BF836" i="2"/>
  <c r="BG836" i="2"/>
  <c r="BH836" i="2"/>
  <c r="BI836" i="2"/>
  <c r="BJ836" i="2"/>
  <c r="BK836" i="2"/>
  <c r="BL836" i="2"/>
  <c r="BM836" i="2"/>
  <c r="BN836" i="2"/>
  <c r="BO836" i="2"/>
  <c r="BP836" i="2"/>
  <c r="BQ836" i="2"/>
  <c r="U837" i="2"/>
  <c r="U851" i="2" s="1"/>
  <c r="V837" i="2"/>
  <c r="V851" i="2" s="1"/>
  <c r="W837" i="2"/>
  <c r="W851" i="2" s="1"/>
  <c r="X837" i="2"/>
  <c r="X851" i="2" s="1"/>
  <c r="Y837" i="2"/>
  <c r="Y851" i="2" s="1"/>
  <c r="Z837" i="2"/>
  <c r="Z851" i="2" s="1"/>
  <c r="AA837" i="2"/>
  <c r="AA851" i="2" s="1"/>
  <c r="AB837" i="2"/>
  <c r="AB851" i="2" s="1"/>
  <c r="AC837" i="2"/>
  <c r="AC851" i="2" s="1"/>
  <c r="AD837" i="2"/>
  <c r="AD851" i="2" s="1"/>
  <c r="AE837" i="2"/>
  <c r="AE851" i="2" s="1"/>
  <c r="AF837" i="2"/>
  <c r="AF851" i="2" s="1"/>
  <c r="AG837" i="2"/>
  <c r="AG851" i="2" s="1"/>
  <c r="AH837" i="2"/>
  <c r="AH851" i="2" s="1"/>
  <c r="AI837" i="2"/>
  <c r="AI851" i="2" s="1"/>
  <c r="AJ837" i="2"/>
  <c r="AJ851" i="2" s="1"/>
  <c r="AK837" i="2"/>
  <c r="AK851" i="2" s="1"/>
  <c r="AL837" i="2"/>
  <c r="AL851" i="2" s="1"/>
  <c r="AM837" i="2"/>
  <c r="AM851" i="2" s="1"/>
  <c r="AN837" i="2"/>
  <c r="AN851" i="2" s="1"/>
  <c r="AO837" i="2"/>
  <c r="AO851" i="2" s="1"/>
  <c r="AP837" i="2"/>
  <c r="AP851" i="2" s="1"/>
  <c r="AQ837" i="2"/>
  <c r="AQ851" i="2" s="1"/>
  <c r="AR837" i="2"/>
  <c r="AS837" i="2"/>
  <c r="AT837" i="2"/>
  <c r="AU837" i="2"/>
  <c r="AV837" i="2"/>
  <c r="AW837" i="2"/>
  <c r="AX837" i="2"/>
  <c r="AY837" i="2"/>
  <c r="AZ837" i="2"/>
  <c r="BA837" i="2"/>
  <c r="BB837" i="2"/>
  <c r="BC837" i="2"/>
  <c r="BD837" i="2"/>
  <c r="BE837" i="2"/>
  <c r="BF837" i="2"/>
  <c r="BG837" i="2"/>
  <c r="BH837" i="2"/>
  <c r="BI837" i="2"/>
  <c r="BJ837" i="2"/>
  <c r="BK837" i="2"/>
  <c r="BL837" i="2"/>
  <c r="BM837" i="2"/>
  <c r="BN837" i="2"/>
  <c r="BO837" i="2"/>
  <c r="BP837" i="2"/>
  <c r="BQ837" i="2"/>
  <c r="U838" i="2"/>
  <c r="U852" i="2" s="1"/>
  <c r="V838" i="2"/>
  <c r="V852" i="2" s="1"/>
  <c r="W838" i="2"/>
  <c r="W852" i="2" s="1"/>
  <c r="X838" i="2"/>
  <c r="X852" i="2" s="1"/>
  <c r="Y838" i="2"/>
  <c r="Y852" i="2" s="1"/>
  <c r="Z838" i="2"/>
  <c r="Z852" i="2" s="1"/>
  <c r="AA838" i="2"/>
  <c r="AA852" i="2" s="1"/>
  <c r="AB838" i="2"/>
  <c r="AB852" i="2" s="1"/>
  <c r="AC838" i="2"/>
  <c r="AC852" i="2" s="1"/>
  <c r="AD838" i="2"/>
  <c r="AD852" i="2" s="1"/>
  <c r="AE838" i="2"/>
  <c r="AE852" i="2" s="1"/>
  <c r="AF838" i="2"/>
  <c r="AF852" i="2" s="1"/>
  <c r="AG838" i="2"/>
  <c r="AG852" i="2" s="1"/>
  <c r="AH838" i="2"/>
  <c r="AH852" i="2" s="1"/>
  <c r="AI838" i="2"/>
  <c r="AI852" i="2" s="1"/>
  <c r="AJ838" i="2"/>
  <c r="AJ852" i="2" s="1"/>
  <c r="AK838" i="2"/>
  <c r="AK852" i="2" s="1"/>
  <c r="AL838" i="2"/>
  <c r="AL852" i="2" s="1"/>
  <c r="AM838" i="2"/>
  <c r="AM852" i="2" s="1"/>
  <c r="AN838" i="2"/>
  <c r="AN852" i="2" s="1"/>
  <c r="AO838" i="2"/>
  <c r="AO852" i="2" s="1"/>
  <c r="AP838" i="2"/>
  <c r="AP852" i="2" s="1"/>
  <c r="AQ838" i="2"/>
  <c r="AQ852" i="2" s="1"/>
  <c r="AR838" i="2"/>
  <c r="AS838" i="2"/>
  <c r="AT838" i="2"/>
  <c r="AU838" i="2"/>
  <c r="AV838" i="2"/>
  <c r="AW838" i="2"/>
  <c r="AX838" i="2"/>
  <c r="AY838" i="2"/>
  <c r="AZ838" i="2"/>
  <c r="BA838" i="2"/>
  <c r="BB838" i="2"/>
  <c r="BC838" i="2"/>
  <c r="BD838" i="2"/>
  <c r="BE838" i="2"/>
  <c r="BF838" i="2"/>
  <c r="BG838" i="2"/>
  <c r="BH838" i="2"/>
  <c r="BI838" i="2"/>
  <c r="BJ838" i="2"/>
  <c r="BK838" i="2"/>
  <c r="BL838" i="2"/>
  <c r="BM838" i="2"/>
  <c r="BN838" i="2"/>
  <c r="BO838" i="2"/>
  <c r="BP838" i="2"/>
  <c r="BQ838" i="2"/>
  <c r="U839" i="2"/>
  <c r="U853" i="2" s="1"/>
  <c r="V839" i="2"/>
  <c r="V853" i="2" s="1"/>
  <c r="W839" i="2"/>
  <c r="W853" i="2" s="1"/>
  <c r="X839" i="2"/>
  <c r="X853" i="2" s="1"/>
  <c r="Y839" i="2"/>
  <c r="Y853" i="2" s="1"/>
  <c r="Z839" i="2"/>
  <c r="Z853" i="2" s="1"/>
  <c r="AA839" i="2"/>
  <c r="AA853" i="2" s="1"/>
  <c r="AB839" i="2"/>
  <c r="AB853" i="2" s="1"/>
  <c r="AC839" i="2"/>
  <c r="AC853" i="2" s="1"/>
  <c r="AD839" i="2"/>
  <c r="AD853" i="2" s="1"/>
  <c r="AE839" i="2"/>
  <c r="AE853" i="2" s="1"/>
  <c r="AF839" i="2"/>
  <c r="AF853" i="2" s="1"/>
  <c r="AG839" i="2"/>
  <c r="AG853" i="2" s="1"/>
  <c r="AH839" i="2"/>
  <c r="AH853" i="2" s="1"/>
  <c r="AI839" i="2"/>
  <c r="AI853" i="2" s="1"/>
  <c r="AJ839" i="2"/>
  <c r="AJ853" i="2" s="1"/>
  <c r="AK839" i="2"/>
  <c r="AK853" i="2" s="1"/>
  <c r="AL839" i="2"/>
  <c r="AL853" i="2" s="1"/>
  <c r="AM839" i="2"/>
  <c r="AM853" i="2" s="1"/>
  <c r="AN839" i="2"/>
  <c r="AN853" i="2" s="1"/>
  <c r="AO839" i="2"/>
  <c r="AO853" i="2" s="1"/>
  <c r="AP839" i="2"/>
  <c r="AP853" i="2" s="1"/>
  <c r="AQ839" i="2"/>
  <c r="AQ853" i="2" s="1"/>
  <c r="AR839" i="2"/>
  <c r="AS839" i="2"/>
  <c r="AT839" i="2"/>
  <c r="AU839" i="2"/>
  <c r="AV839" i="2"/>
  <c r="AW839" i="2"/>
  <c r="AX839" i="2"/>
  <c r="AY839" i="2"/>
  <c r="AZ839" i="2"/>
  <c r="BA839" i="2"/>
  <c r="BB839" i="2"/>
  <c r="BC839" i="2"/>
  <c r="BD839" i="2"/>
  <c r="BE839" i="2"/>
  <c r="BF839" i="2"/>
  <c r="BG839" i="2"/>
  <c r="BH839" i="2"/>
  <c r="BI839" i="2"/>
  <c r="BJ839" i="2"/>
  <c r="BK839" i="2"/>
  <c r="BL839" i="2"/>
  <c r="BM839" i="2"/>
  <c r="BN839" i="2"/>
  <c r="BO839" i="2"/>
  <c r="BP839" i="2"/>
  <c r="BQ839" i="2"/>
  <c r="Q828" i="2"/>
  <c r="Q842" i="2" s="1"/>
  <c r="R828" i="2"/>
  <c r="R842" i="2" s="1"/>
  <c r="S828" i="2"/>
  <c r="S842" i="2" s="1"/>
  <c r="T828" i="2"/>
  <c r="T842" i="2" s="1"/>
  <c r="Q829" i="2"/>
  <c r="Q843" i="2" s="1"/>
  <c r="R829" i="2"/>
  <c r="R843" i="2" s="1"/>
  <c r="S829" i="2"/>
  <c r="S843" i="2" s="1"/>
  <c r="T829" i="2"/>
  <c r="T843" i="2" s="1"/>
  <c r="Q830" i="2"/>
  <c r="Q844" i="2" s="1"/>
  <c r="R830" i="2"/>
  <c r="R844" i="2" s="1"/>
  <c r="S830" i="2"/>
  <c r="S844" i="2" s="1"/>
  <c r="T830" i="2"/>
  <c r="T844" i="2" s="1"/>
  <c r="Q831" i="2"/>
  <c r="Q845" i="2" s="1"/>
  <c r="R831" i="2"/>
  <c r="R845" i="2" s="1"/>
  <c r="S831" i="2"/>
  <c r="S845" i="2" s="1"/>
  <c r="T831" i="2"/>
  <c r="T845" i="2" s="1"/>
  <c r="Q833" i="2"/>
  <c r="Q847" i="2" s="1"/>
  <c r="R833" i="2"/>
  <c r="R847" i="2" s="1"/>
  <c r="S833" i="2"/>
  <c r="S847" i="2" s="1"/>
  <c r="T833" i="2"/>
  <c r="T847" i="2" s="1"/>
  <c r="Q834" i="2"/>
  <c r="Q848" i="2" s="1"/>
  <c r="R834" i="2"/>
  <c r="R848" i="2" s="1"/>
  <c r="S834" i="2"/>
  <c r="S848" i="2" s="1"/>
  <c r="T834" i="2"/>
  <c r="T848" i="2" s="1"/>
  <c r="Q835" i="2"/>
  <c r="Q849" i="2" s="1"/>
  <c r="R835" i="2"/>
  <c r="R849" i="2" s="1"/>
  <c r="S835" i="2"/>
  <c r="S849" i="2" s="1"/>
  <c r="T835" i="2"/>
  <c r="T849" i="2" s="1"/>
  <c r="Q836" i="2"/>
  <c r="Q850" i="2" s="1"/>
  <c r="R836" i="2"/>
  <c r="R850" i="2" s="1"/>
  <c r="S836" i="2"/>
  <c r="S850" i="2" s="1"/>
  <c r="T836" i="2"/>
  <c r="T850" i="2" s="1"/>
  <c r="Q837" i="2"/>
  <c r="Q851" i="2" s="1"/>
  <c r="R837" i="2"/>
  <c r="R851" i="2" s="1"/>
  <c r="S837" i="2"/>
  <c r="S851" i="2" s="1"/>
  <c r="T837" i="2"/>
  <c r="T851" i="2" s="1"/>
  <c r="Q838" i="2"/>
  <c r="Q852" i="2" s="1"/>
  <c r="R838" i="2"/>
  <c r="R852" i="2" s="1"/>
  <c r="S838" i="2"/>
  <c r="S852" i="2" s="1"/>
  <c r="T838" i="2"/>
  <c r="T852" i="2" s="1"/>
  <c r="Q839" i="2"/>
  <c r="Q853" i="2" s="1"/>
  <c r="R839" i="2"/>
  <c r="R853" i="2" s="1"/>
  <c r="S839" i="2"/>
  <c r="S853" i="2" s="1"/>
  <c r="T839" i="2"/>
  <c r="T853" i="2" s="1"/>
  <c r="P830" i="2"/>
  <c r="P831" i="2"/>
  <c r="P833" i="2"/>
  <c r="P834" i="2"/>
  <c r="P835" i="2"/>
  <c r="P836" i="2"/>
  <c r="P837" i="2"/>
  <c r="P838" i="2"/>
  <c r="P839" i="2"/>
  <c r="P829" i="2"/>
  <c r="P828" i="2"/>
  <c r="P842" i="2" s="1"/>
  <c r="N833" i="2"/>
  <c r="N830" i="2"/>
  <c r="N831" i="2"/>
  <c r="N834" i="2"/>
  <c r="N835" i="2"/>
  <c r="N836" i="2"/>
  <c r="N837" i="2"/>
  <c r="N838" i="2"/>
  <c r="N839" i="2"/>
  <c r="N829" i="2"/>
  <c r="O839" i="2" l="1"/>
  <c r="N853" i="2"/>
  <c r="O837" i="2"/>
  <c r="N851" i="2"/>
  <c r="O835" i="2"/>
  <c r="N849" i="2"/>
  <c r="O831" i="2"/>
  <c r="N845" i="2"/>
  <c r="O833" i="2"/>
  <c r="N847" i="2"/>
  <c r="BQ853" i="2"/>
  <c r="F456" i="5"/>
  <c r="BQ851" i="2"/>
  <c r="F454" i="5"/>
  <c r="BQ847" i="2"/>
  <c r="F450" i="5"/>
  <c r="BQ844" i="2"/>
  <c r="F447" i="5"/>
  <c r="BQ842" i="2"/>
  <c r="F445" i="5"/>
  <c r="BQ849" i="2"/>
  <c r="F452" i="5"/>
  <c r="O829" i="2"/>
  <c r="N843" i="2"/>
  <c r="O838" i="2"/>
  <c r="N852" i="2"/>
  <c r="O836" i="2"/>
  <c r="N850" i="2"/>
  <c r="O834" i="2"/>
  <c r="N848" i="2"/>
  <c r="O830" i="2"/>
  <c r="N844" i="2"/>
  <c r="BQ852" i="2"/>
  <c r="F455" i="5"/>
  <c r="BQ850" i="2"/>
  <c r="F453" i="5"/>
  <c r="BQ848" i="2"/>
  <c r="F451" i="5"/>
  <c r="BQ845" i="2"/>
  <c r="F448" i="5"/>
  <c r="BQ843" i="2"/>
  <c r="F446" i="5"/>
  <c r="BP853" i="2"/>
  <c r="BN853" i="2"/>
  <c r="BL853" i="2"/>
  <c r="BJ853" i="2"/>
  <c r="BH853" i="2"/>
  <c r="BF853" i="2"/>
  <c r="BD853" i="2"/>
  <c r="BB853" i="2"/>
  <c r="AZ853" i="2"/>
  <c r="AX853" i="2"/>
  <c r="AV853" i="2"/>
  <c r="AT853" i="2"/>
  <c r="AR853" i="2"/>
  <c r="BP852" i="2"/>
  <c r="BN852" i="2"/>
  <c r="BL852" i="2"/>
  <c r="BJ852" i="2"/>
  <c r="BH852" i="2"/>
  <c r="BF852" i="2"/>
  <c r="BD852" i="2"/>
  <c r="BB852" i="2"/>
  <c r="AZ852" i="2"/>
  <c r="AX852" i="2"/>
  <c r="AV852" i="2"/>
  <c r="AT852" i="2"/>
  <c r="AR852" i="2"/>
  <c r="BP851" i="2"/>
  <c r="BN851" i="2"/>
  <c r="BL851" i="2"/>
  <c r="BJ851" i="2"/>
  <c r="BH851" i="2"/>
  <c r="BF851" i="2"/>
  <c r="BD851" i="2"/>
  <c r="BB851" i="2"/>
  <c r="AZ851" i="2"/>
  <c r="AX851" i="2"/>
  <c r="AV851" i="2"/>
  <c r="AT851" i="2"/>
  <c r="AR851" i="2"/>
  <c r="BP850" i="2"/>
  <c r="BN850" i="2"/>
  <c r="BL850" i="2"/>
  <c r="BJ850" i="2"/>
  <c r="BH850" i="2"/>
  <c r="BF850" i="2"/>
  <c r="BD850" i="2"/>
  <c r="BB850" i="2"/>
  <c r="AZ850" i="2"/>
  <c r="AX850" i="2"/>
  <c r="AV850" i="2"/>
  <c r="AT850" i="2"/>
  <c r="AR850" i="2"/>
  <c r="BP849" i="2"/>
  <c r="BN849" i="2"/>
  <c r="BL849" i="2"/>
  <c r="BJ849" i="2"/>
  <c r="BH849" i="2"/>
  <c r="BF849" i="2"/>
  <c r="BD849" i="2"/>
  <c r="BB849" i="2"/>
  <c r="AZ849" i="2"/>
  <c r="AX849" i="2"/>
  <c r="AV849" i="2"/>
  <c r="AT849" i="2"/>
  <c r="AR849" i="2"/>
  <c r="BP848" i="2"/>
  <c r="BN848" i="2"/>
  <c r="BL848" i="2"/>
  <c r="BJ848" i="2"/>
  <c r="BH848" i="2"/>
  <c r="BF848" i="2"/>
  <c r="BD848" i="2"/>
  <c r="BB848" i="2"/>
  <c r="AZ848" i="2"/>
  <c r="AX848" i="2"/>
  <c r="AV848" i="2"/>
  <c r="AT848" i="2"/>
  <c r="AR848" i="2"/>
  <c r="BP847" i="2"/>
  <c r="BN847" i="2"/>
  <c r="BL847" i="2"/>
  <c r="BJ847" i="2"/>
  <c r="BH847" i="2"/>
  <c r="BF847" i="2"/>
  <c r="BD847" i="2"/>
  <c r="BB847" i="2"/>
  <c r="AZ847" i="2"/>
  <c r="AX847" i="2"/>
  <c r="AV847" i="2"/>
  <c r="AT847" i="2"/>
  <c r="AR847" i="2"/>
  <c r="BP844" i="2"/>
  <c r="BN844" i="2"/>
  <c r="BL844" i="2"/>
  <c r="BJ844" i="2"/>
  <c r="BH844" i="2"/>
  <c r="BF844" i="2"/>
  <c r="BD844" i="2"/>
  <c r="BB844" i="2"/>
  <c r="AZ844" i="2"/>
  <c r="AX844" i="2"/>
  <c r="AV844" i="2"/>
  <c r="AT844" i="2"/>
  <c r="AR844" i="2"/>
  <c r="BP843" i="2"/>
  <c r="BN843" i="2"/>
  <c r="BL843" i="2"/>
  <c r="BJ843" i="2"/>
  <c r="BH843" i="2"/>
  <c r="BF843" i="2"/>
  <c r="BD843" i="2"/>
  <c r="BB843" i="2"/>
  <c r="AZ843" i="2"/>
  <c r="AX843" i="2"/>
  <c r="AV843" i="2"/>
  <c r="AT843" i="2"/>
  <c r="AR843" i="2"/>
  <c r="BP842" i="2"/>
  <c r="BN842" i="2"/>
  <c r="BJ842" i="2"/>
  <c r="BH842" i="2"/>
  <c r="BF842" i="2"/>
  <c r="BD842" i="2"/>
  <c r="BB842" i="2"/>
  <c r="AZ842" i="2"/>
  <c r="AX842" i="2"/>
  <c r="AV842" i="2"/>
  <c r="AT842" i="2"/>
  <c r="AR842" i="2"/>
  <c r="BO853" i="2"/>
  <c r="BM853" i="2"/>
  <c r="BK853" i="2"/>
  <c r="BI853" i="2"/>
  <c r="BG853" i="2"/>
  <c r="BE853" i="2"/>
  <c r="BC853" i="2"/>
  <c r="BA853" i="2"/>
  <c r="AY853" i="2"/>
  <c r="AW853" i="2"/>
  <c r="AU853" i="2"/>
  <c r="AS853" i="2"/>
  <c r="BO852" i="2"/>
  <c r="BM852" i="2"/>
  <c r="BK852" i="2"/>
  <c r="BI852" i="2"/>
  <c r="BG852" i="2"/>
  <c r="BE852" i="2"/>
  <c r="BC852" i="2"/>
  <c r="BA852" i="2"/>
  <c r="AY852" i="2"/>
  <c r="AW852" i="2"/>
  <c r="AU852" i="2"/>
  <c r="AS852" i="2"/>
  <c r="BO851" i="2"/>
  <c r="BM851" i="2"/>
  <c r="BK851" i="2"/>
  <c r="BI851" i="2"/>
  <c r="BG851" i="2"/>
  <c r="BE851" i="2"/>
  <c r="BC851" i="2"/>
  <c r="BA851" i="2"/>
  <c r="AY851" i="2"/>
  <c r="AW851" i="2"/>
  <c r="AU851" i="2"/>
  <c r="AS851" i="2"/>
  <c r="BO850" i="2"/>
  <c r="BM850" i="2"/>
  <c r="BK850" i="2"/>
  <c r="BI850" i="2"/>
  <c r="BG850" i="2"/>
  <c r="BE850" i="2"/>
  <c r="BC850" i="2"/>
  <c r="BA850" i="2"/>
  <c r="AY850" i="2"/>
  <c r="AW850" i="2"/>
  <c r="AU850" i="2"/>
  <c r="AS850" i="2"/>
  <c r="BO849" i="2"/>
  <c r="BM849" i="2"/>
  <c r="BK849" i="2"/>
  <c r="BI849" i="2"/>
  <c r="BG849" i="2"/>
  <c r="BE849" i="2"/>
  <c r="BC849" i="2"/>
  <c r="BA849" i="2"/>
  <c r="AY849" i="2"/>
  <c r="AW849" i="2"/>
  <c r="AU849" i="2"/>
  <c r="AS849" i="2"/>
  <c r="BO848" i="2"/>
  <c r="BM848" i="2"/>
  <c r="BK848" i="2"/>
  <c r="BI848" i="2"/>
  <c r="BG848" i="2"/>
  <c r="BE848" i="2"/>
  <c r="BC848" i="2"/>
  <c r="BA848" i="2"/>
  <c r="AY848" i="2"/>
  <c r="AW848" i="2"/>
  <c r="AU848" i="2"/>
  <c r="AS848" i="2"/>
  <c r="BO847" i="2"/>
  <c r="BM847" i="2"/>
  <c r="BK847" i="2"/>
  <c r="BI847" i="2"/>
  <c r="BG847" i="2"/>
  <c r="BE847" i="2"/>
  <c r="BC847" i="2"/>
  <c r="BA847" i="2"/>
  <c r="AY847" i="2"/>
  <c r="AW847" i="2"/>
  <c r="AU847" i="2"/>
  <c r="AS847" i="2"/>
  <c r="BO844" i="2"/>
  <c r="BM844" i="2"/>
  <c r="BK844" i="2"/>
  <c r="BI844" i="2"/>
  <c r="BG844" i="2"/>
  <c r="BE844" i="2"/>
  <c r="BC844" i="2"/>
  <c r="BA844" i="2"/>
  <c r="AY844" i="2"/>
  <c r="AW844" i="2"/>
  <c r="AU844" i="2"/>
  <c r="AS844" i="2"/>
  <c r="BO843" i="2"/>
  <c r="BM843" i="2"/>
  <c r="BK843" i="2"/>
  <c r="BI843" i="2"/>
  <c r="BG843" i="2"/>
  <c r="BE843" i="2"/>
  <c r="BC843" i="2"/>
  <c r="BA843" i="2"/>
  <c r="AY843" i="2"/>
  <c r="AW843" i="2"/>
  <c r="AU843" i="2"/>
  <c r="AS843" i="2"/>
  <c r="BO842" i="2"/>
  <c r="BM842" i="2"/>
  <c r="BK842" i="2"/>
  <c r="BI842" i="2"/>
  <c r="BG842" i="2"/>
  <c r="BE842" i="2"/>
  <c r="BC842" i="2"/>
  <c r="BA842" i="2"/>
  <c r="AY842" i="2"/>
  <c r="AW842" i="2"/>
  <c r="AU842" i="2"/>
  <c r="AS842" i="2"/>
  <c r="E455" i="5"/>
  <c r="E447" i="5"/>
  <c r="E456" i="5"/>
  <c r="E454" i="5"/>
  <c r="E452" i="5"/>
  <c r="E448" i="5"/>
  <c r="E450" i="5"/>
  <c r="E446" i="5"/>
  <c r="E453" i="5"/>
  <c r="E451" i="5"/>
  <c r="P843" i="2"/>
  <c r="P850" i="2"/>
  <c r="P845" i="2"/>
  <c r="P852" i="2"/>
  <c r="P848" i="2"/>
  <c r="P853" i="2"/>
  <c r="P851" i="2"/>
  <c r="P849" i="2"/>
  <c r="P847" i="2"/>
  <c r="P844" i="2"/>
  <c r="F457" i="5" l="1"/>
  <c r="D824" i="2" l="1"/>
  <c r="C824" i="2"/>
  <c r="B824" i="2"/>
  <c r="A824" i="2"/>
  <c r="D823" i="2"/>
  <c r="C823" i="2"/>
  <c r="B823" i="2"/>
  <c r="A823" i="2"/>
  <c r="D822" i="2"/>
  <c r="C822" i="2"/>
  <c r="B822" i="2"/>
  <c r="A822" i="2"/>
  <c r="D821" i="2"/>
  <c r="C821" i="2"/>
  <c r="B821" i="2"/>
  <c r="A821" i="2"/>
  <c r="D820" i="2"/>
  <c r="C820" i="2"/>
  <c r="B820" i="2"/>
  <c r="A820" i="2"/>
  <c r="D819" i="2"/>
  <c r="C819" i="2"/>
  <c r="B819" i="2"/>
  <c r="A819" i="2"/>
  <c r="D818" i="2"/>
  <c r="C818" i="2"/>
  <c r="B818" i="2"/>
  <c r="A818" i="2"/>
  <c r="D798" i="2"/>
  <c r="C798" i="2"/>
  <c r="B798" i="2"/>
  <c r="A798" i="2"/>
  <c r="D797" i="2"/>
  <c r="C797" i="2"/>
  <c r="B797" i="2"/>
  <c r="A797" i="2"/>
  <c r="D796" i="2"/>
  <c r="C796" i="2"/>
  <c r="B796" i="2"/>
  <c r="A796" i="2"/>
  <c r="D795" i="2"/>
  <c r="C795" i="2"/>
  <c r="B795" i="2"/>
  <c r="A795" i="2"/>
  <c r="D794" i="2"/>
  <c r="C794" i="2"/>
  <c r="B794" i="2"/>
  <c r="A794" i="2"/>
  <c r="D793" i="2"/>
  <c r="C793" i="2"/>
  <c r="B793" i="2"/>
  <c r="A793" i="2"/>
  <c r="D792" i="2"/>
  <c r="C792" i="2"/>
  <c r="B792" i="2"/>
  <c r="A792" i="2"/>
  <c r="D791" i="2"/>
  <c r="C791" i="2"/>
  <c r="B791" i="2"/>
  <c r="A791" i="2"/>
  <c r="D790" i="2"/>
  <c r="C790" i="2"/>
  <c r="B790" i="2"/>
  <c r="A790" i="2"/>
  <c r="D789" i="2"/>
  <c r="C789" i="2"/>
  <c r="B789" i="2"/>
  <c r="A789" i="2"/>
  <c r="D788" i="2"/>
  <c r="C788" i="2"/>
  <c r="B788" i="2"/>
  <c r="A788" i="2"/>
  <c r="D787" i="2"/>
  <c r="C787" i="2"/>
  <c r="B787" i="2"/>
  <c r="A787" i="2"/>
  <c r="D786" i="2"/>
  <c r="C786" i="2"/>
  <c r="B786" i="2"/>
  <c r="A786" i="2"/>
  <c r="D785" i="2"/>
  <c r="C785" i="2"/>
  <c r="B785" i="2"/>
  <c r="A785" i="2"/>
  <c r="D784" i="2"/>
  <c r="C784" i="2"/>
  <c r="B784" i="2"/>
  <c r="A784" i="2"/>
  <c r="D783" i="2"/>
  <c r="C783" i="2"/>
  <c r="B783" i="2"/>
  <c r="A783" i="2"/>
  <c r="D782" i="2"/>
  <c r="C782" i="2"/>
  <c r="B782" i="2"/>
  <c r="A782" i="2"/>
  <c r="D781" i="2"/>
  <c r="C781" i="2"/>
  <c r="B781" i="2"/>
  <c r="A781" i="2"/>
  <c r="D780" i="2"/>
  <c r="C780" i="2"/>
  <c r="B780" i="2"/>
  <c r="A780" i="2"/>
  <c r="D779" i="2"/>
  <c r="C779" i="2"/>
  <c r="B779" i="2"/>
  <c r="A779" i="2"/>
  <c r="D778" i="2"/>
  <c r="C778" i="2"/>
  <c r="B778" i="2"/>
  <c r="A778" i="2"/>
  <c r="D777" i="2"/>
  <c r="C777" i="2"/>
  <c r="B777" i="2"/>
  <c r="A777" i="2"/>
  <c r="D776" i="2"/>
  <c r="C776" i="2"/>
  <c r="B776" i="2"/>
  <c r="A776" i="2"/>
  <c r="D775" i="2"/>
  <c r="C775" i="2"/>
  <c r="B775" i="2"/>
  <c r="A775" i="2"/>
  <c r="D774" i="2"/>
  <c r="C774" i="2"/>
  <c r="B774" i="2"/>
  <c r="A774" i="2"/>
  <c r="D773" i="2"/>
  <c r="C773" i="2"/>
  <c r="B773" i="2"/>
  <c r="A773" i="2"/>
  <c r="D772" i="2"/>
  <c r="C772" i="2"/>
  <c r="B772" i="2"/>
  <c r="A772" i="2"/>
  <c r="D771" i="2"/>
  <c r="C771" i="2"/>
  <c r="B771" i="2"/>
  <c r="A771" i="2"/>
  <c r="D770" i="2"/>
  <c r="C770" i="2"/>
  <c r="B770" i="2"/>
  <c r="A770" i="2"/>
  <c r="D769" i="2"/>
  <c r="C769" i="2"/>
  <c r="B769" i="2"/>
  <c r="A769" i="2"/>
  <c r="D768" i="2"/>
  <c r="C768" i="2"/>
  <c r="B768" i="2"/>
  <c r="A768" i="2"/>
  <c r="D767" i="2"/>
  <c r="C767" i="2"/>
  <c r="B767" i="2"/>
  <c r="A767" i="2"/>
  <c r="D766" i="2"/>
  <c r="C766" i="2"/>
  <c r="B766" i="2"/>
  <c r="A766" i="2"/>
  <c r="D765" i="2"/>
  <c r="C765" i="2"/>
  <c r="B765" i="2"/>
  <c r="A765" i="2"/>
  <c r="D764" i="2"/>
  <c r="C764" i="2"/>
  <c r="B764" i="2"/>
  <c r="A764" i="2"/>
  <c r="D751" i="2"/>
  <c r="C751" i="2"/>
  <c r="B751" i="2"/>
  <c r="A751" i="2"/>
  <c r="D745" i="2"/>
  <c r="C745" i="2"/>
  <c r="B745" i="2"/>
  <c r="A745" i="2"/>
  <c r="D744" i="2"/>
  <c r="C744" i="2"/>
  <c r="B744" i="2"/>
  <c r="A744" i="2"/>
  <c r="D743" i="2"/>
  <c r="C743" i="2"/>
  <c r="B743" i="2"/>
  <c r="A743" i="2"/>
  <c r="D742" i="2"/>
  <c r="C742" i="2"/>
  <c r="B742" i="2"/>
  <c r="A742" i="2"/>
  <c r="D741" i="2"/>
  <c r="C741" i="2"/>
  <c r="B741" i="2"/>
  <c r="A741" i="2"/>
  <c r="D740" i="2"/>
  <c r="C740" i="2"/>
  <c r="B740" i="2"/>
  <c r="A740" i="2"/>
  <c r="D739" i="2"/>
  <c r="C739" i="2"/>
  <c r="B739" i="2"/>
  <c r="A739" i="2"/>
  <c r="D738" i="2"/>
  <c r="C738" i="2"/>
  <c r="B738" i="2"/>
  <c r="A738" i="2"/>
  <c r="D737" i="2"/>
  <c r="C737" i="2"/>
  <c r="B737" i="2"/>
  <c r="A737" i="2"/>
  <c r="D736" i="2"/>
  <c r="C736" i="2"/>
  <c r="B736" i="2"/>
  <c r="A736" i="2"/>
  <c r="D735" i="2"/>
  <c r="C735" i="2"/>
  <c r="B735" i="2"/>
  <c r="A735" i="2"/>
  <c r="D734" i="2"/>
  <c r="C734" i="2"/>
  <c r="B734" i="2"/>
  <c r="A734" i="2"/>
  <c r="D733" i="2"/>
  <c r="C733" i="2"/>
  <c r="B733" i="2"/>
  <c r="A733" i="2"/>
  <c r="D732" i="2"/>
  <c r="C732" i="2"/>
  <c r="B732" i="2"/>
  <c r="A732" i="2"/>
  <c r="D731" i="2"/>
  <c r="C731" i="2"/>
  <c r="B731" i="2"/>
  <c r="A731" i="2"/>
  <c r="D730" i="2"/>
  <c r="C730" i="2"/>
  <c r="B730" i="2"/>
  <c r="A730" i="2"/>
  <c r="D729" i="2"/>
  <c r="C729" i="2"/>
  <c r="B729" i="2"/>
  <c r="A729" i="2"/>
  <c r="D728" i="2"/>
  <c r="C728" i="2"/>
  <c r="B728" i="2"/>
  <c r="A728" i="2"/>
  <c r="D727" i="2"/>
  <c r="C727" i="2"/>
  <c r="B727" i="2"/>
  <c r="A727" i="2"/>
  <c r="D726" i="2"/>
  <c r="C726" i="2"/>
  <c r="B726" i="2"/>
  <c r="A726" i="2"/>
  <c r="D725" i="2"/>
  <c r="C725" i="2"/>
  <c r="B725" i="2"/>
  <c r="A725" i="2"/>
  <c r="D724" i="2"/>
  <c r="C724" i="2"/>
  <c r="B724" i="2"/>
  <c r="A724" i="2"/>
  <c r="D723" i="2"/>
  <c r="C723" i="2"/>
  <c r="B723" i="2"/>
  <c r="A723" i="2"/>
  <c r="D722" i="2"/>
  <c r="C722" i="2"/>
  <c r="B722" i="2"/>
  <c r="A722" i="2"/>
  <c r="D721" i="2"/>
  <c r="C721" i="2"/>
  <c r="B721" i="2"/>
  <c r="A721" i="2"/>
  <c r="D720" i="2"/>
  <c r="C720" i="2"/>
  <c r="B720" i="2"/>
  <c r="A720" i="2"/>
  <c r="D719" i="2"/>
  <c r="C719" i="2"/>
  <c r="B719" i="2"/>
  <c r="A719" i="2"/>
  <c r="D718" i="2"/>
  <c r="C718" i="2"/>
  <c r="B718" i="2"/>
  <c r="A718" i="2"/>
  <c r="D717" i="2"/>
  <c r="C717" i="2"/>
  <c r="B717" i="2"/>
  <c r="A717" i="2"/>
  <c r="D716" i="2"/>
  <c r="C716" i="2"/>
  <c r="B716" i="2"/>
  <c r="A716" i="2"/>
  <c r="D715" i="2"/>
  <c r="C715" i="2"/>
  <c r="B715" i="2"/>
  <c r="A715" i="2"/>
  <c r="D714" i="2"/>
  <c r="C714" i="2"/>
  <c r="B714" i="2"/>
  <c r="A714" i="2"/>
  <c r="D713" i="2"/>
  <c r="C713" i="2"/>
  <c r="B713" i="2"/>
  <c r="A713" i="2"/>
  <c r="D712" i="2"/>
  <c r="C712" i="2"/>
  <c r="B712" i="2"/>
  <c r="A712" i="2"/>
  <c r="D711" i="2"/>
  <c r="C711" i="2"/>
  <c r="B711" i="2"/>
  <c r="A711" i="2"/>
  <c r="D710" i="2"/>
  <c r="C710" i="2"/>
  <c r="B710" i="2"/>
  <c r="A710" i="2"/>
  <c r="D709" i="2"/>
  <c r="C709" i="2"/>
  <c r="B709" i="2"/>
  <c r="A709" i="2"/>
  <c r="D708" i="2"/>
  <c r="C708" i="2"/>
  <c r="B708" i="2"/>
  <c r="A708" i="2"/>
  <c r="D707" i="2"/>
  <c r="C707" i="2"/>
  <c r="B707" i="2"/>
  <c r="A707" i="2"/>
  <c r="D706" i="2"/>
  <c r="C706" i="2"/>
  <c r="B706" i="2"/>
  <c r="A706" i="2"/>
  <c r="D705" i="2"/>
  <c r="C705" i="2"/>
  <c r="B705" i="2"/>
  <c r="A705" i="2"/>
  <c r="D704" i="2"/>
  <c r="C704" i="2"/>
  <c r="B704" i="2"/>
  <c r="A704" i="2"/>
  <c r="D703" i="2"/>
  <c r="C703" i="2"/>
  <c r="B703" i="2"/>
  <c r="A703" i="2"/>
  <c r="D702" i="2"/>
  <c r="C702" i="2"/>
  <c r="B702" i="2"/>
  <c r="A702" i="2"/>
  <c r="D701" i="2"/>
  <c r="C701" i="2"/>
  <c r="B701" i="2"/>
  <c r="A701" i="2"/>
  <c r="D700" i="2"/>
  <c r="C700" i="2"/>
  <c r="B700" i="2"/>
  <c r="A700" i="2"/>
  <c r="D699" i="2"/>
  <c r="C699" i="2"/>
  <c r="B699" i="2"/>
  <c r="A699" i="2"/>
  <c r="D698" i="2"/>
  <c r="C698" i="2"/>
  <c r="B698" i="2"/>
  <c r="A698" i="2"/>
  <c r="D697" i="2"/>
  <c r="C697" i="2"/>
  <c r="B697" i="2"/>
  <c r="A697" i="2"/>
  <c r="D696" i="2"/>
  <c r="C696" i="2"/>
  <c r="B696" i="2"/>
  <c r="A696" i="2"/>
  <c r="D695" i="2"/>
  <c r="C695" i="2"/>
  <c r="B695" i="2"/>
  <c r="A695" i="2"/>
  <c r="D694" i="2"/>
  <c r="C694" i="2"/>
  <c r="B694" i="2"/>
  <c r="A694" i="2"/>
  <c r="D693" i="2"/>
  <c r="C693" i="2"/>
  <c r="B693" i="2"/>
  <c r="A693" i="2"/>
  <c r="D692" i="2"/>
  <c r="C692" i="2"/>
  <c r="B692" i="2"/>
  <c r="A692" i="2"/>
  <c r="D691" i="2"/>
  <c r="C691" i="2"/>
  <c r="B691" i="2"/>
  <c r="A691" i="2"/>
  <c r="D690" i="2"/>
  <c r="C690" i="2"/>
  <c r="B690" i="2"/>
  <c r="A690" i="2"/>
  <c r="D689" i="2"/>
  <c r="C689" i="2"/>
  <c r="B689" i="2"/>
  <c r="A689" i="2"/>
  <c r="D688" i="2"/>
  <c r="C688" i="2"/>
  <c r="B688" i="2"/>
  <c r="A688" i="2"/>
  <c r="D687" i="2"/>
  <c r="C687" i="2"/>
  <c r="B687" i="2"/>
  <c r="A687" i="2"/>
  <c r="D686" i="2"/>
  <c r="C686" i="2"/>
  <c r="B686" i="2"/>
  <c r="A686" i="2"/>
  <c r="D685" i="2"/>
  <c r="C685" i="2"/>
  <c r="B685" i="2"/>
  <c r="A685" i="2"/>
  <c r="D684" i="2"/>
  <c r="C684" i="2"/>
  <c r="B684" i="2"/>
  <c r="A684" i="2"/>
  <c r="D683" i="2"/>
  <c r="C683" i="2"/>
  <c r="B683" i="2"/>
  <c r="A683" i="2"/>
  <c r="D682" i="2"/>
  <c r="C682" i="2"/>
  <c r="B682" i="2"/>
  <c r="A682" i="2"/>
  <c r="D681" i="2"/>
  <c r="C681" i="2"/>
  <c r="B681" i="2"/>
  <c r="A681" i="2"/>
  <c r="D677" i="2"/>
  <c r="C677" i="2"/>
  <c r="B677" i="2"/>
  <c r="A677" i="2"/>
  <c r="D676" i="2"/>
  <c r="C676" i="2"/>
  <c r="B676" i="2"/>
  <c r="A676" i="2"/>
  <c r="D675" i="2"/>
  <c r="C675" i="2"/>
  <c r="B675" i="2"/>
  <c r="A675" i="2"/>
  <c r="D674" i="2"/>
  <c r="C674" i="2"/>
  <c r="B674" i="2"/>
  <c r="A674" i="2"/>
  <c r="D673" i="2"/>
  <c r="C673" i="2"/>
  <c r="B673" i="2"/>
  <c r="A673" i="2"/>
  <c r="D672" i="2"/>
  <c r="C672" i="2"/>
  <c r="B672" i="2"/>
  <c r="A672" i="2"/>
  <c r="D671" i="2"/>
  <c r="C671" i="2"/>
  <c r="B671" i="2"/>
  <c r="A671" i="2"/>
  <c r="D670" i="2"/>
  <c r="C670" i="2"/>
  <c r="B670" i="2"/>
  <c r="A670" i="2"/>
  <c r="D669" i="2"/>
  <c r="C669" i="2"/>
  <c r="B669" i="2"/>
  <c r="A669" i="2"/>
  <c r="D668" i="2"/>
  <c r="C668" i="2"/>
  <c r="B668" i="2"/>
  <c r="A668" i="2"/>
  <c r="D667" i="2"/>
  <c r="C667" i="2"/>
  <c r="B667" i="2"/>
  <c r="A667" i="2"/>
  <c r="D666" i="2"/>
  <c r="C666" i="2"/>
  <c r="B666" i="2"/>
  <c r="A666" i="2"/>
  <c r="D665" i="2"/>
  <c r="C665" i="2"/>
  <c r="B665" i="2"/>
  <c r="A665" i="2"/>
  <c r="D664" i="2"/>
  <c r="C664" i="2"/>
  <c r="B664" i="2"/>
  <c r="A664" i="2"/>
  <c r="D663" i="2"/>
  <c r="C663" i="2"/>
  <c r="B663" i="2"/>
  <c r="A663" i="2"/>
  <c r="D662" i="2"/>
  <c r="C662" i="2"/>
  <c r="B662" i="2"/>
  <c r="A662" i="2"/>
  <c r="D661" i="2"/>
  <c r="C661" i="2"/>
  <c r="B661" i="2"/>
  <c r="A661" i="2"/>
  <c r="D660" i="2"/>
  <c r="C660" i="2"/>
  <c r="B660" i="2"/>
  <c r="A660" i="2"/>
  <c r="D659" i="2"/>
  <c r="C659" i="2"/>
  <c r="B659" i="2"/>
  <c r="A659" i="2"/>
  <c r="D658" i="2"/>
  <c r="C658" i="2"/>
  <c r="B658" i="2"/>
  <c r="A658" i="2"/>
  <c r="D657" i="2"/>
  <c r="C657" i="2"/>
  <c r="B657" i="2"/>
  <c r="A657" i="2"/>
  <c r="D656" i="2"/>
  <c r="C656" i="2"/>
  <c r="B656" i="2"/>
  <c r="A656" i="2"/>
  <c r="D655" i="2"/>
  <c r="C655" i="2"/>
  <c r="B655" i="2"/>
  <c r="A655" i="2"/>
  <c r="D654" i="2"/>
  <c r="C654" i="2"/>
  <c r="B654" i="2"/>
  <c r="A654" i="2"/>
  <c r="D653" i="2"/>
  <c r="C653" i="2"/>
  <c r="B653" i="2"/>
  <c r="A653" i="2"/>
  <c r="D652" i="2"/>
  <c r="C652" i="2"/>
  <c r="B652" i="2"/>
  <c r="A652" i="2"/>
  <c r="D651" i="2"/>
  <c r="C651" i="2"/>
  <c r="B651" i="2"/>
  <c r="A651" i="2"/>
  <c r="D650" i="2"/>
  <c r="C650" i="2"/>
  <c r="B650" i="2"/>
  <c r="A650" i="2"/>
  <c r="D649" i="2"/>
  <c r="C649" i="2"/>
  <c r="B649" i="2"/>
  <c r="A649" i="2"/>
  <c r="D648" i="2"/>
  <c r="C648" i="2"/>
  <c r="B648" i="2"/>
  <c r="A648" i="2"/>
  <c r="D647" i="2"/>
  <c r="C647" i="2"/>
  <c r="B647" i="2"/>
  <c r="A647" i="2"/>
  <c r="D646" i="2"/>
  <c r="C646" i="2"/>
  <c r="B646" i="2"/>
  <c r="A646" i="2"/>
  <c r="D635" i="2"/>
  <c r="C635" i="2"/>
  <c r="B635" i="2"/>
  <c r="A635" i="2"/>
  <c r="D634" i="2"/>
  <c r="C634" i="2"/>
  <c r="B634" i="2"/>
  <c r="A634" i="2"/>
  <c r="D633" i="2"/>
  <c r="C633" i="2"/>
  <c r="B633" i="2"/>
  <c r="A633" i="2"/>
  <c r="D632" i="2"/>
  <c r="C632" i="2"/>
  <c r="B632" i="2"/>
  <c r="A632" i="2"/>
  <c r="D631" i="2"/>
  <c r="C631" i="2"/>
  <c r="B631" i="2"/>
  <c r="A631" i="2"/>
  <c r="D630" i="2"/>
  <c r="C630" i="2"/>
  <c r="B630" i="2"/>
  <c r="A630" i="2"/>
  <c r="D629" i="2"/>
  <c r="C629" i="2"/>
  <c r="B629" i="2"/>
  <c r="A629" i="2"/>
  <c r="D628" i="2"/>
  <c r="C628" i="2"/>
  <c r="B628" i="2"/>
  <c r="A628" i="2"/>
  <c r="D627" i="2"/>
  <c r="C627" i="2"/>
  <c r="B627" i="2"/>
  <c r="A627" i="2"/>
  <c r="D626" i="2"/>
  <c r="C626" i="2"/>
  <c r="B626" i="2"/>
  <c r="A626" i="2"/>
  <c r="D625" i="2"/>
  <c r="C625" i="2"/>
  <c r="B625" i="2"/>
  <c r="A625" i="2"/>
  <c r="D624" i="2"/>
  <c r="C624" i="2"/>
  <c r="B624" i="2"/>
  <c r="A624" i="2"/>
  <c r="D623" i="2"/>
  <c r="C623" i="2"/>
  <c r="B623" i="2"/>
  <c r="A623" i="2"/>
  <c r="D622" i="2"/>
  <c r="C622" i="2"/>
  <c r="B622" i="2"/>
  <c r="A622" i="2"/>
  <c r="D621" i="2"/>
  <c r="C621" i="2"/>
  <c r="B621" i="2"/>
  <c r="A621" i="2"/>
  <c r="D620" i="2"/>
  <c r="C620" i="2"/>
  <c r="B620" i="2"/>
  <c r="A620" i="2"/>
  <c r="D618" i="2"/>
  <c r="C618" i="2"/>
  <c r="B618" i="2"/>
  <c r="A618" i="2"/>
  <c r="D617" i="2"/>
  <c r="C617" i="2"/>
  <c r="B617" i="2"/>
  <c r="A617" i="2"/>
  <c r="D616" i="2"/>
  <c r="C616" i="2"/>
  <c r="B616" i="2"/>
  <c r="A616" i="2"/>
  <c r="D615" i="2"/>
  <c r="C615" i="2"/>
  <c r="B615" i="2"/>
  <c r="A615" i="2"/>
  <c r="D614" i="2"/>
  <c r="C614" i="2"/>
  <c r="B614" i="2"/>
  <c r="A614" i="2"/>
  <c r="D613" i="2"/>
  <c r="C613" i="2"/>
  <c r="B613" i="2"/>
  <c r="A613" i="2"/>
  <c r="D612" i="2"/>
  <c r="C612" i="2"/>
  <c r="B612" i="2"/>
  <c r="A612" i="2"/>
  <c r="B611" i="2"/>
  <c r="A611" i="2"/>
  <c r="D610" i="2"/>
  <c r="C610" i="2"/>
  <c r="B610" i="2"/>
  <c r="A610" i="2"/>
  <c r="D607" i="2"/>
  <c r="C607" i="2"/>
  <c r="B607" i="2"/>
  <c r="A607" i="2"/>
  <c r="D606" i="2"/>
  <c r="C606" i="2"/>
  <c r="B606" i="2"/>
  <c r="A606" i="2"/>
  <c r="B605" i="2"/>
  <c r="A605" i="2"/>
  <c r="D604" i="2"/>
  <c r="C604" i="2"/>
  <c r="B604" i="2"/>
  <c r="A604" i="2"/>
  <c r="D601" i="2"/>
  <c r="C601" i="2"/>
  <c r="B601" i="2"/>
  <c r="A601" i="2"/>
  <c r="D600" i="2"/>
  <c r="C600" i="2"/>
  <c r="B600" i="2"/>
  <c r="A600" i="2"/>
  <c r="D599" i="2"/>
  <c r="C599" i="2"/>
  <c r="B599" i="2"/>
  <c r="A599" i="2"/>
  <c r="D598" i="2"/>
  <c r="C598" i="2"/>
  <c r="B598" i="2"/>
  <c r="A598" i="2"/>
  <c r="D597" i="2"/>
  <c r="C597" i="2"/>
  <c r="B597" i="2"/>
  <c r="A597" i="2"/>
  <c r="D596" i="2"/>
  <c r="C596" i="2"/>
  <c r="B596" i="2"/>
  <c r="A596" i="2"/>
  <c r="D595" i="2"/>
  <c r="C595" i="2"/>
  <c r="B595" i="2"/>
  <c r="A595" i="2"/>
  <c r="D594" i="2"/>
  <c r="C594" i="2"/>
  <c r="B594" i="2"/>
  <c r="A594" i="2"/>
  <c r="D593" i="2"/>
  <c r="C593" i="2"/>
  <c r="B593" i="2"/>
  <c r="A593" i="2"/>
  <c r="D592" i="2"/>
  <c r="C592" i="2"/>
  <c r="B592" i="2"/>
  <c r="A592" i="2"/>
  <c r="D591" i="2"/>
  <c r="C591" i="2"/>
  <c r="B591" i="2"/>
  <c r="A591" i="2"/>
  <c r="D590" i="2"/>
  <c r="C590" i="2"/>
  <c r="B590" i="2"/>
  <c r="A590" i="2"/>
  <c r="D589" i="2"/>
  <c r="C589" i="2"/>
  <c r="B589" i="2"/>
  <c r="A589" i="2"/>
  <c r="D588" i="2"/>
  <c r="C588" i="2"/>
  <c r="B588" i="2"/>
  <c r="A588" i="2"/>
  <c r="D587" i="2"/>
  <c r="C587" i="2"/>
  <c r="B587" i="2"/>
  <c r="A587" i="2"/>
  <c r="D586" i="2"/>
  <c r="C586" i="2"/>
  <c r="B586" i="2"/>
  <c r="A586" i="2"/>
  <c r="D585" i="2"/>
  <c r="C585" i="2"/>
  <c r="B585" i="2"/>
  <c r="A585" i="2"/>
  <c r="D584" i="2"/>
  <c r="C584" i="2"/>
  <c r="B584" i="2"/>
  <c r="A584" i="2"/>
  <c r="D583" i="2"/>
  <c r="C583" i="2"/>
  <c r="B583" i="2"/>
  <c r="A583" i="2"/>
  <c r="D582" i="2"/>
  <c r="C582" i="2"/>
  <c r="B582" i="2"/>
  <c r="A582" i="2"/>
  <c r="D581" i="2"/>
  <c r="C581" i="2"/>
  <c r="B581" i="2"/>
  <c r="A581" i="2"/>
  <c r="D580" i="2"/>
  <c r="C580" i="2"/>
  <c r="B580" i="2"/>
  <c r="A580" i="2"/>
  <c r="D579" i="2"/>
  <c r="C579" i="2"/>
  <c r="B579" i="2"/>
  <c r="A579" i="2"/>
  <c r="D578" i="2"/>
  <c r="C578" i="2"/>
  <c r="B578" i="2"/>
  <c r="A578" i="2"/>
  <c r="D577" i="2"/>
  <c r="C577" i="2"/>
  <c r="B577" i="2"/>
  <c r="A577" i="2"/>
  <c r="D576" i="2"/>
  <c r="C576" i="2"/>
  <c r="B576" i="2"/>
  <c r="A576" i="2"/>
  <c r="D575" i="2"/>
  <c r="C575" i="2"/>
  <c r="B575" i="2"/>
  <c r="A575" i="2"/>
  <c r="D574" i="2"/>
  <c r="C574" i="2"/>
  <c r="B574" i="2"/>
  <c r="A574" i="2"/>
  <c r="D573" i="2"/>
  <c r="C573" i="2"/>
  <c r="B573" i="2"/>
  <c r="A573" i="2"/>
  <c r="D572" i="2"/>
  <c r="C572" i="2"/>
  <c r="B572" i="2"/>
  <c r="A572" i="2"/>
  <c r="D571" i="2"/>
  <c r="C571" i="2"/>
  <c r="B571" i="2"/>
  <c r="A571" i="2"/>
  <c r="D570" i="2"/>
  <c r="C570" i="2"/>
  <c r="B570" i="2"/>
  <c r="A570" i="2"/>
  <c r="D569" i="2"/>
  <c r="C569" i="2"/>
  <c r="B569" i="2"/>
  <c r="A569" i="2"/>
  <c r="D568" i="2"/>
  <c r="C568" i="2"/>
  <c r="B568" i="2"/>
  <c r="A568" i="2"/>
  <c r="D567" i="2"/>
  <c r="C567" i="2"/>
  <c r="B567" i="2"/>
  <c r="A567" i="2"/>
  <c r="D566" i="2"/>
  <c r="C566" i="2"/>
  <c r="B566" i="2"/>
  <c r="A566" i="2"/>
  <c r="D565" i="2"/>
  <c r="C565" i="2"/>
  <c r="B565" i="2"/>
  <c r="A565" i="2"/>
  <c r="D564" i="2"/>
  <c r="C564" i="2"/>
  <c r="B564" i="2"/>
  <c r="A564" i="2"/>
  <c r="D563" i="2"/>
  <c r="C563" i="2"/>
  <c r="B563" i="2"/>
  <c r="A563" i="2"/>
  <c r="D562" i="2"/>
  <c r="C562" i="2"/>
  <c r="B562" i="2"/>
  <c r="A562" i="2"/>
  <c r="D561" i="2"/>
  <c r="C561" i="2"/>
  <c r="B561" i="2"/>
  <c r="A561" i="2"/>
  <c r="D560" i="2"/>
  <c r="C560" i="2"/>
  <c r="B560" i="2"/>
  <c r="A560" i="2"/>
  <c r="D559" i="2"/>
  <c r="C559" i="2"/>
  <c r="B559" i="2"/>
  <c r="A559" i="2"/>
  <c r="D558" i="2"/>
  <c r="C558" i="2"/>
  <c r="B558" i="2"/>
  <c r="A558" i="2"/>
  <c r="D557" i="2"/>
  <c r="C557" i="2"/>
  <c r="B557" i="2"/>
  <c r="A557" i="2"/>
  <c r="D556" i="2"/>
  <c r="C556" i="2"/>
  <c r="B556" i="2"/>
  <c r="A556" i="2"/>
  <c r="D555" i="2"/>
  <c r="C555" i="2"/>
  <c r="B555" i="2"/>
  <c r="A555" i="2"/>
  <c r="D554" i="2"/>
  <c r="C554" i="2"/>
  <c r="B554" i="2"/>
  <c r="A554" i="2"/>
  <c r="D553" i="2"/>
  <c r="C553" i="2"/>
  <c r="B553" i="2"/>
  <c r="A553" i="2"/>
  <c r="D551" i="2"/>
  <c r="C551" i="2"/>
  <c r="B551" i="2"/>
  <c r="A551" i="2"/>
  <c r="D550" i="2"/>
  <c r="C550" i="2"/>
  <c r="B550" i="2"/>
  <c r="A550" i="2"/>
  <c r="D549" i="2"/>
  <c r="C549" i="2"/>
  <c r="B549" i="2"/>
  <c r="A549" i="2"/>
  <c r="D548" i="2"/>
  <c r="C548" i="2"/>
  <c r="B548" i="2"/>
  <c r="A548" i="2"/>
  <c r="D547" i="2"/>
  <c r="C547" i="2"/>
  <c r="B547" i="2"/>
  <c r="A547" i="2"/>
  <c r="D546" i="2"/>
  <c r="C546" i="2"/>
  <c r="B546" i="2"/>
  <c r="A546" i="2"/>
  <c r="D545" i="2"/>
  <c r="C545" i="2"/>
  <c r="B545" i="2"/>
  <c r="A545" i="2"/>
  <c r="D544" i="2"/>
  <c r="C544" i="2"/>
  <c r="B544" i="2"/>
  <c r="A544" i="2"/>
  <c r="D542" i="2"/>
  <c r="C542" i="2"/>
  <c r="B542" i="2"/>
  <c r="A542" i="2"/>
  <c r="D541" i="2"/>
  <c r="C541" i="2"/>
  <c r="B541" i="2"/>
  <c r="A541" i="2"/>
  <c r="D540" i="2"/>
  <c r="C540" i="2"/>
  <c r="B540" i="2"/>
  <c r="A540" i="2"/>
  <c r="D537" i="2"/>
  <c r="C537" i="2"/>
  <c r="B537" i="2"/>
  <c r="A537" i="2"/>
  <c r="D536" i="2"/>
  <c r="C536" i="2"/>
  <c r="B536" i="2"/>
  <c r="A536" i="2"/>
  <c r="D535" i="2"/>
  <c r="C535" i="2"/>
  <c r="B535" i="2"/>
  <c r="A535" i="2"/>
  <c r="D534" i="2"/>
  <c r="C534" i="2"/>
  <c r="B534" i="2"/>
  <c r="A534" i="2"/>
  <c r="D532" i="2"/>
  <c r="C532" i="2"/>
  <c r="B532" i="2"/>
  <c r="A532" i="2"/>
  <c r="D531" i="2"/>
  <c r="C531" i="2"/>
  <c r="B531" i="2"/>
  <c r="A531" i="2"/>
  <c r="D527" i="2"/>
  <c r="C527" i="2"/>
  <c r="B527" i="2"/>
  <c r="A527" i="2"/>
  <c r="D526" i="2"/>
  <c r="C526" i="2"/>
  <c r="B526" i="2"/>
  <c r="A526" i="2"/>
  <c r="D525" i="2"/>
  <c r="C525" i="2"/>
  <c r="B525" i="2"/>
  <c r="A525" i="2"/>
  <c r="D524" i="2"/>
  <c r="C524" i="2"/>
  <c r="B524" i="2"/>
  <c r="A524" i="2"/>
  <c r="D520" i="2"/>
  <c r="C520" i="2"/>
  <c r="B520" i="2"/>
  <c r="A520" i="2"/>
  <c r="D518" i="2"/>
  <c r="C518" i="2"/>
  <c r="B518" i="2"/>
  <c r="A518" i="2"/>
  <c r="D517" i="2"/>
  <c r="C517" i="2"/>
  <c r="B517" i="2"/>
  <c r="A517" i="2"/>
  <c r="D516" i="2"/>
  <c r="C516" i="2"/>
  <c r="B516" i="2"/>
  <c r="A516" i="2"/>
  <c r="D515" i="2"/>
  <c r="C515" i="2"/>
  <c r="B515" i="2"/>
  <c r="A515" i="2"/>
  <c r="D514" i="2"/>
  <c r="C514" i="2"/>
  <c r="B514" i="2"/>
  <c r="A514" i="2"/>
  <c r="D513" i="2"/>
  <c r="C513" i="2"/>
  <c r="B513" i="2"/>
  <c r="A513" i="2"/>
  <c r="D512" i="2"/>
  <c r="C512" i="2"/>
  <c r="B512" i="2"/>
  <c r="A512" i="2"/>
  <c r="D511" i="2"/>
  <c r="C511" i="2"/>
  <c r="B511" i="2"/>
  <c r="A511" i="2"/>
  <c r="D510" i="2"/>
  <c r="C510" i="2"/>
  <c r="B510" i="2"/>
  <c r="A510" i="2"/>
  <c r="D509" i="2"/>
  <c r="C509" i="2"/>
  <c r="B509" i="2"/>
  <c r="A509" i="2"/>
  <c r="D508" i="2"/>
  <c r="C508" i="2"/>
  <c r="B508" i="2"/>
  <c r="A508" i="2"/>
  <c r="D507" i="2"/>
  <c r="C507" i="2"/>
  <c r="B507" i="2"/>
  <c r="A507" i="2"/>
  <c r="D506" i="2"/>
  <c r="C506" i="2"/>
  <c r="B506" i="2"/>
  <c r="A506" i="2"/>
  <c r="D505" i="2"/>
  <c r="C505" i="2"/>
  <c r="B505" i="2"/>
  <c r="A505" i="2"/>
  <c r="D504" i="2"/>
  <c r="C504" i="2"/>
  <c r="B504" i="2"/>
  <c r="A504" i="2"/>
  <c r="D503" i="2"/>
  <c r="C503" i="2"/>
  <c r="B503" i="2"/>
  <c r="A503" i="2"/>
  <c r="D502" i="2"/>
  <c r="C502" i="2"/>
  <c r="B502" i="2"/>
  <c r="A502" i="2"/>
  <c r="D500" i="2"/>
  <c r="C500" i="2"/>
  <c r="B500" i="2"/>
  <c r="A500" i="2"/>
  <c r="D499" i="2"/>
  <c r="C499" i="2"/>
  <c r="B499" i="2"/>
  <c r="A499" i="2"/>
  <c r="D498" i="2"/>
  <c r="C498" i="2"/>
  <c r="B498" i="2"/>
  <c r="A498" i="2"/>
  <c r="D497" i="2"/>
  <c r="C497" i="2"/>
  <c r="B497" i="2"/>
  <c r="A497" i="2"/>
  <c r="D496" i="2"/>
  <c r="C496" i="2"/>
  <c r="B496" i="2"/>
  <c r="A496" i="2"/>
  <c r="D495" i="2"/>
  <c r="C495" i="2"/>
  <c r="B495" i="2"/>
  <c r="A495" i="2"/>
  <c r="D494" i="2"/>
  <c r="C494" i="2"/>
  <c r="B494" i="2"/>
  <c r="A494" i="2"/>
  <c r="D493" i="2"/>
  <c r="C493" i="2"/>
  <c r="B493" i="2"/>
  <c r="A493" i="2"/>
  <c r="D492" i="2"/>
  <c r="C492" i="2"/>
  <c r="B492" i="2"/>
  <c r="A492" i="2"/>
  <c r="D491" i="2"/>
  <c r="C491" i="2"/>
  <c r="B491" i="2"/>
  <c r="A491" i="2"/>
  <c r="D490" i="2"/>
  <c r="C490" i="2"/>
  <c r="B490" i="2"/>
  <c r="A490" i="2"/>
  <c r="D489" i="2"/>
  <c r="C489" i="2"/>
  <c r="B489" i="2"/>
  <c r="A489" i="2"/>
  <c r="D488" i="2"/>
  <c r="C488" i="2"/>
  <c r="B488" i="2"/>
  <c r="A488" i="2"/>
  <c r="D487" i="2"/>
  <c r="C487" i="2"/>
  <c r="B487" i="2"/>
  <c r="A487" i="2"/>
  <c r="D486" i="2"/>
  <c r="C486" i="2"/>
  <c r="B486" i="2"/>
  <c r="A486" i="2"/>
  <c r="D485" i="2"/>
  <c r="C485" i="2"/>
  <c r="B485" i="2"/>
  <c r="A485" i="2"/>
  <c r="D484" i="2"/>
  <c r="C484" i="2"/>
  <c r="B484" i="2"/>
  <c r="A484" i="2"/>
  <c r="D483" i="2"/>
  <c r="C483" i="2"/>
  <c r="B483" i="2"/>
  <c r="A483" i="2"/>
  <c r="D482" i="2"/>
  <c r="C482" i="2"/>
  <c r="B482" i="2"/>
  <c r="A482" i="2"/>
  <c r="D481" i="2"/>
  <c r="C481" i="2"/>
  <c r="B481" i="2"/>
  <c r="A481" i="2"/>
  <c r="D480" i="2"/>
  <c r="C480" i="2"/>
  <c r="B480" i="2"/>
  <c r="A480" i="2"/>
  <c r="D479" i="2"/>
  <c r="C479" i="2"/>
  <c r="B479" i="2"/>
  <c r="A479" i="2"/>
  <c r="D478" i="2"/>
  <c r="C478" i="2"/>
  <c r="B478" i="2"/>
  <c r="A478" i="2"/>
  <c r="D477" i="2"/>
  <c r="C477" i="2"/>
  <c r="B477" i="2"/>
  <c r="A477" i="2"/>
  <c r="D476" i="2"/>
  <c r="C476" i="2"/>
  <c r="B476" i="2"/>
  <c r="A476" i="2"/>
  <c r="D475" i="2"/>
  <c r="C475" i="2"/>
  <c r="B475" i="2"/>
  <c r="A475" i="2"/>
  <c r="D474" i="2"/>
  <c r="C474" i="2"/>
  <c r="B474" i="2"/>
  <c r="A474" i="2"/>
  <c r="D473" i="2"/>
  <c r="C473" i="2"/>
  <c r="B473" i="2"/>
  <c r="A473" i="2"/>
  <c r="D472" i="2"/>
  <c r="C472" i="2"/>
  <c r="B472" i="2"/>
  <c r="A472" i="2"/>
  <c r="D471" i="2"/>
  <c r="C471" i="2"/>
  <c r="B471" i="2"/>
  <c r="A471" i="2"/>
  <c r="D470" i="2"/>
  <c r="C470" i="2"/>
  <c r="B470" i="2"/>
  <c r="A470" i="2"/>
  <c r="D469" i="2"/>
  <c r="C469" i="2"/>
  <c r="B469" i="2"/>
  <c r="A469" i="2"/>
  <c r="D468" i="2"/>
  <c r="C468" i="2"/>
  <c r="B468" i="2"/>
  <c r="A468" i="2"/>
  <c r="D467" i="2"/>
  <c r="C467" i="2"/>
  <c r="B467" i="2"/>
  <c r="A467" i="2"/>
  <c r="D466" i="2"/>
  <c r="C466" i="2"/>
  <c r="B466" i="2"/>
  <c r="A466" i="2"/>
  <c r="D465" i="2"/>
  <c r="C465" i="2"/>
  <c r="B465" i="2"/>
  <c r="A465" i="2"/>
  <c r="D464" i="2"/>
  <c r="C464" i="2"/>
  <c r="B464" i="2"/>
  <c r="A464" i="2"/>
  <c r="D463" i="2"/>
  <c r="C463" i="2"/>
  <c r="B463" i="2"/>
  <c r="A463" i="2"/>
  <c r="D462" i="2"/>
  <c r="C462" i="2"/>
  <c r="B462" i="2"/>
  <c r="A462" i="2"/>
  <c r="D461" i="2"/>
  <c r="C461" i="2"/>
  <c r="B461" i="2"/>
  <c r="A461" i="2"/>
  <c r="D460" i="2"/>
  <c r="C460" i="2"/>
  <c r="B460" i="2"/>
  <c r="A460" i="2"/>
  <c r="D459" i="2"/>
  <c r="C459" i="2"/>
  <c r="B459" i="2"/>
  <c r="A459" i="2"/>
  <c r="D457" i="2"/>
  <c r="C457" i="2"/>
  <c r="B457" i="2"/>
  <c r="A457" i="2"/>
  <c r="D456" i="2"/>
  <c r="C456" i="2"/>
  <c r="B456" i="2"/>
  <c r="A456" i="2"/>
  <c r="D455" i="2"/>
  <c r="C455" i="2"/>
  <c r="B455" i="2"/>
  <c r="A455" i="2"/>
  <c r="D454" i="2"/>
  <c r="C454" i="2"/>
  <c r="B454" i="2"/>
  <c r="A454" i="2"/>
  <c r="D453" i="2"/>
  <c r="C453" i="2"/>
  <c r="B453" i="2"/>
  <c r="A453" i="2"/>
  <c r="D452" i="2"/>
  <c r="C452" i="2"/>
  <c r="B452" i="2"/>
  <c r="A452" i="2"/>
  <c r="D451" i="2"/>
  <c r="C451" i="2"/>
  <c r="B451" i="2"/>
  <c r="A451" i="2"/>
  <c r="D449" i="2"/>
  <c r="C449" i="2"/>
  <c r="B449" i="2"/>
  <c r="A449" i="2"/>
  <c r="D448" i="2"/>
  <c r="C448" i="2"/>
  <c r="B448" i="2"/>
  <c r="A448" i="2"/>
  <c r="D447" i="2"/>
  <c r="C447" i="2"/>
  <c r="B447" i="2"/>
  <c r="A447" i="2"/>
  <c r="D446" i="2"/>
  <c r="C446" i="2"/>
  <c r="B446" i="2"/>
  <c r="A446" i="2"/>
  <c r="D445" i="2"/>
  <c r="C445" i="2"/>
  <c r="B445" i="2"/>
  <c r="A445" i="2"/>
  <c r="D444" i="2"/>
  <c r="C444" i="2"/>
  <c r="B444" i="2"/>
  <c r="A444" i="2"/>
  <c r="D443" i="2"/>
  <c r="C443" i="2"/>
  <c r="B443" i="2"/>
  <c r="A443" i="2"/>
  <c r="D442" i="2"/>
  <c r="C442" i="2"/>
  <c r="B442" i="2"/>
  <c r="A442" i="2"/>
  <c r="D441" i="2"/>
  <c r="C441" i="2"/>
  <c r="B441" i="2"/>
  <c r="A441" i="2"/>
  <c r="D439" i="2"/>
  <c r="C439" i="2"/>
  <c r="B439" i="2"/>
  <c r="A439" i="2"/>
  <c r="D438" i="2"/>
  <c r="C438" i="2"/>
  <c r="B438" i="2"/>
  <c r="A438" i="2"/>
  <c r="D437" i="2"/>
  <c r="C437" i="2"/>
  <c r="B437" i="2"/>
  <c r="A437" i="2"/>
  <c r="D436" i="2"/>
  <c r="C436" i="2"/>
  <c r="B436" i="2"/>
  <c r="A436" i="2"/>
  <c r="D435" i="2"/>
  <c r="C435" i="2"/>
  <c r="B435" i="2"/>
  <c r="A435" i="2"/>
  <c r="D434" i="2"/>
  <c r="C434" i="2"/>
  <c r="B434" i="2"/>
  <c r="A434" i="2"/>
  <c r="D433" i="2"/>
  <c r="C433" i="2"/>
  <c r="B433" i="2"/>
  <c r="A433" i="2"/>
  <c r="D432" i="2"/>
  <c r="C432" i="2"/>
  <c r="B432" i="2"/>
  <c r="A432" i="2"/>
  <c r="D431" i="2"/>
  <c r="C431" i="2"/>
  <c r="B431" i="2"/>
  <c r="A431" i="2"/>
  <c r="D430" i="2"/>
  <c r="C430" i="2"/>
  <c r="B430" i="2"/>
  <c r="A430" i="2"/>
  <c r="D429" i="2"/>
  <c r="C429" i="2"/>
  <c r="B429" i="2"/>
  <c r="A429" i="2"/>
  <c r="D428" i="2"/>
  <c r="C428" i="2"/>
  <c r="B428" i="2"/>
  <c r="A428" i="2"/>
  <c r="D427" i="2"/>
  <c r="C427" i="2"/>
  <c r="B427" i="2"/>
  <c r="A427" i="2"/>
  <c r="D426" i="2"/>
  <c r="C426" i="2"/>
  <c r="B426" i="2"/>
  <c r="A426" i="2"/>
  <c r="D425" i="2"/>
  <c r="C425" i="2"/>
  <c r="B425" i="2"/>
  <c r="A425" i="2"/>
  <c r="D424" i="2"/>
  <c r="C424" i="2"/>
  <c r="B424" i="2"/>
  <c r="A424" i="2"/>
  <c r="D423" i="2"/>
  <c r="C423" i="2"/>
  <c r="B423" i="2"/>
  <c r="A423" i="2"/>
  <c r="D422" i="2"/>
  <c r="C422" i="2"/>
  <c r="B422" i="2"/>
  <c r="A422" i="2"/>
  <c r="D421" i="2"/>
  <c r="C421" i="2"/>
  <c r="B421" i="2"/>
  <c r="A421" i="2"/>
  <c r="D420" i="2"/>
  <c r="C420" i="2"/>
  <c r="B420" i="2"/>
  <c r="A420" i="2"/>
  <c r="D419" i="2"/>
  <c r="C419" i="2"/>
  <c r="B419" i="2"/>
  <c r="A419" i="2"/>
  <c r="D418" i="2"/>
  <c r="C418" i="2"/>
  <c r="B418" i="2"/>
  <c r="A418" i="2"/>
  <c r="D417" i="2"/>
  <c r="C417" i="2"/>
  <c r="B417" i="2"/>
  <c r="A417" i="2"/>
  <c r="D416" i="2"/>
  <c r="C416" i="2"/>
  <c r="B416" i="2"/>
  <c r="A416" i="2"/>
  <c r="D415" i="2"/>
  <c r="C415" i="2"/>
  <c r="B415" i="2"/>
  <c r="A415" i="2"/>
  <c r="D414" i="2"/>
  <c r="C414" i="2"/>
  <c r="B414" i="2"/>
  <c r="A414" i="2"/>
  <c r="D413" i="2"/>
  <c r="C413" i="2"/>
  <c r="B413" i="2"/>
  <c r="A413" i="2"/>
  <c r="D412" i="2"/>
  <c r="C412" i="2"/>
  <c r="B412" i="2"/>
  <c r="A412" i="2"/>
  <c r="D410" i="2"/>
  <c r="C410" i="2"/>
  <c r="B410" i="2"/>
  <c r="A410" i="2"/>
  <c r="D409" i="2"/>
  <c r="C409" i="2"/>
  <c r="B409" i="2"/>
  <c r="A409" i="2"/>
  <c r="D408" i="2"/>
  <c r="C408" i="2"/>
  <c r="B408" i="2"/>
  <c r="A408" i="2"/>
  <c r="D407" i="2"/>
  <c r="C407" i="2"/>
  <c r="B407" i="2"/>
  <c r="A407" i="2"/>
  <c r="D406" i="2"/>
  <c r="C406" i="2"/>
  <c r="B406" i="2"/>
  <c r="A406" i="2"/>
  <c r="D405" i="2"/>
  <c r="C405" i="2"/>
  <c r="B405" i="2"/>
  <c r="A405" i="2"/>
  <c r="D404" i="2"/>
  <c r="C404" i="2"/>
  <c r="B404" i="2"/>
  <c r="A404" i="2"/>
  <c r="D403" i="2"/>
  <c r="C403" i="2"/>
  <c r="B403" i="2"/>
  <c r="A403" i="2"/>
  <c r="D402" i="2"/>
  <c r="C402" i="2"/>
  <c r="B402" i="2"/>
  <c r="A402" i="2"/>
  <c r="D401" i="2"/>
  <c r="C401" i="2"/>
  <c r="B401" i="2"/>
  <c r="A401" i="2"/>
  <c r="D400" i="2"/>
  <c r="C400" i="2"/>
  <c r="B400" i="2"/>
  <c r="A400" i="2"/>
  <c r="D399" i="2"/>
  <c r="C399" i="2"/>
  <c r="B399" i="2"/>
  <c r="A399" i="2"/>
  <c r="D398" i="2"/>
  <c r="C398" i="2"/>
  <c r="B398" i="2"/>
  <c r="A398" i="2"/>
  <c r="D397" i="2"/>
  <c r="C397" i="2"/>
  <c r="B397" i="2"/>
  <c r="A397" i="2"/>
  <c r="D396" i="2"/>
  <c r="C396" i="2"/>
  <c r="B396" i="2"/>
  <c r="A396" i="2"/>
  <c r="D395" i="2"/>
  <c r="C395" i="2"/>
  <c r="B395" i="2"/>
  <c r="A395" i="2"/>
  <c r="D394" i="2"/>
  <c r="C394" i="2"/>
  <c r="B394" i="2"/>
  <c r="A394" i="2"/>
  <c r="D393" i="2"/>
  <c r="C393" i="2"/>
  <c r="B393" i="2"/>
  <c r="A393" i="2"/>
  <c r="D392" i="2"/>
  <c r="C392" i="2"/>
  <c r="B392" i="2"/>
  <c r="A392" i="2"/>
  <c r="D391" i="2"/>
  <c r="C391" i="2"/>
  <c r="B391" i="2"/>
  <c r="A391" i="2"/>
  <c r="D390" i="2"/>
  <c r="C390" i="2"/>
  <c r="B390" i="2"/>
  <c r="A390" i="2"/>
  <c r="D382" i="2"/>
  <c r="C382" i="2"/>
  <c r="B382" i="2"/>
  <c r="A382" i="2"/>
  <c r="D381" i="2"/>
  <c r="C381" i="2"/>
  <c r="B381" i="2"/>
  <c r="A381" i="2"/>
  <c r="D380" i="2"/>
  <c r="C380" i="2"/>
  <c r="B380" i="2"/>
  <c r="A380" i="2"/>
  <c r="D378" i="2"/>
  <c r="C378" i="2"/>
  <c r="B378" i="2"/>
  <c r="A378" i="2"/>
  <c r="D377" i="2"/>
  <c r="C377" i="2"/>
  <c r="B377" i="2"/>
  <c r="A377" i="2"/>
  <c r="D376" i="2"/>
  <c r="C376" i="2"/>
  <c r="B376" i="2"/>
  <c r="A376" i="2"/>
  <c r="D375" i="2"/>
  <c r="C375" i="2"/>
  <c r="B375" i="2"/>
  <c r="A375" i="2"/>
  <c r="D374" i="2"/>
  <c r="C374" i="2"/>
  <c r="B374" i="2"/>
  <c r="A374" i="2"/>
  <c r="D373" i="2"/>
  <c r="C373" i="2"/>
  <c r="B373" i="2"/>
  <c r="A373" i="2"/>
  <c r="D369" i="2"/>
  <c r="C369" i="2"/>
  <c r="B369" i="2"/>
  <c r="A369" i="2"/>
  <c r="D368" i="2"/>
  <c r="C368" i="2"/>
  <c r="B368" i="2"/>
  <c r="A368" i="2"/>
  <c r="D367" i="2"/>
  <c r="C367" i="2"/>
  <c r="B367" i="2"/>
  <c r="A367" i="2"/>
  <c r="D366" i="2"/>
  <c r="C366" i="2"/>
  <c r="B366" i="2"/>
  <c r="A366" i="2"/>
  <c r="D365" i="2"/>
  <c r="C365" i="2"/>
  <c r="B365" i="2"/>
  <c r="A365" i="2"/>
  <c r="D364" i="2"/>
  <c r="C364" i="2"/>
  <c r="B364" i="2"/>
  <c r="A364" i="2"/>
  <c r="D363" i="2"/>
  <c r="C363" i="2"/>
  <c r="B363" i="2"/>
  <c r="A363" i="2"/>
  <c r="D362" i="2"/>
  <c r="C362" i="2"/>
  <c r="B362" i="2"/>
  <c r="A362" i="2"/>
  <c r="D361" i="2"/>
  <c r="C361" i="2"/>
  <c r="B361" i="2"/>
  <c r="A361" i="2"/>
  <c r="D360" i="2"/>
  <c r="C360" i="2"/>
  <c r="B360" i="2"/>
  <c r="A360" i="2"/>
  <c r="D359" i="2"/>
  <c r="C359" i="2"/>
  <c r="B359" i="2"/>
  <c r="A359" i="2"/>
  <c r="D358" i="2"/>
  <c r="C358" i="2"/>
  <c r="B358" i="2"/>
  <c r="A358" i="2"/>
  <c r="D355" i="2"/>
  <c r="C355" i="2"/>
  <c r="B355" i="2"/>
  <c r="A355" i="2"/>
  <c r="D354" i="2"/>
  <c r="C354" i="2"/>
  <c r="B354" i="2"/>
  <c r="A354" i="2"/>
  <c r="D353" i="2"/>
  <c r="C353" i="2"/>
  <c r="B353" i="2"/>
  <c r="A353" i="2"/>
  <c r="D352" i="2"/>
  <c r="C352" i="2"/>
  <c r="B352" i="2"/>
  <c r="A352" i="2"/>
  <c r="D351" i="2"/>
  <c r="C351" i="2"/>
  <c r="B351" i="2"/>
  <c r="A351" i="2"/>
  <c r="D350" i="2"/>
  <c r="C350" i="2"/>
  <c r="B350" i="2"/>
  <c r="A350" i="2"/>
  <c r="D349" i="2"/>
  <c r="C349" i="2"/>
  <c r="B349" i="2"/>
  <c r="A349" i="2"/>
  <c r="D348" i="2"/>
  <c r="C348" i="2"/>
  <c r="B348" i="2"/>
  <c r="A348" i="2"/>
  <c r="D347" i="2"/>
  <c r="C347" i="2"/>
  <c r="B347" i="2"/>
  <c r="A347" i="2"/>
  <c r="D346" i="2"/>
  <c r="C346" i="2"/>
  <c r="B346" i="2"/>
  <c r="A346" i="2"/>
  <c r="D345" i="2"/>
  <c r="C345" i="2"/>
  <c r="B345" i="2"/>
  <c r="A345" i="2"/>
  <c r="D344" i="2"/>
  <c r="C344" i="2"/>
  <c r="B344" i="2"/>
  <c r="A344" i="2"/>
  <c r="D341" i="2"/>
  <c r="C341" i="2"/>
  <c r="B341" i="2"/>
  <c r="A341" i="2"/>
  <c r="D340" i="2"/>
  <c r="C340" i="2"/>
  <c r="B340" i="2"/>
  <c r="A340" i="2"/>
  <c r="D339" i="2"/>
  <c r="C339" i="2"/>
  <c r="B339" i="2"/>
  <c r="A339" i="2"/>
  <c r="D338" i="2"/>
  <c r="C338" i="2"/>
  <c r="B338" i="2"/>
  <c r="A338" i="2"/>
  <c r="D337" i="2"/>
  <c r="C337" i="2"/>
  <c r="B337" i="2"/>
  <c r="A337" i="2"/>
  <c r="D336" i="2"/>
  <c r="C336" i="2"/>
  <c r="B336" i="2"/>
  <c r="A336" i="2"/>
  <c r="D335" i="2"/>
  <c r="C335" i="2"/>
  <c r="B335" i="2"/>
  <c r="A335" i="2"/>
  <c r="D334" i="2"/>
  <c r="C334" i="2"/>
  <c r="B334" i="2"/>
  <c r="A334" i="2"/>
  <c r="D333" i="2"/>
  <c r="C333" i="2"/>
  <c r="B333" i="2"/>
  <c r="A333" i="2"/>
  <c r="D332" i="2"/>
  <c r="C332" i="2"/>
  <c r="B332" i="2"/>
  <c r="A332" i="2"/>
  <c r="D331" i="2"/>
  <c r="C331" i="2"/>
  <c r="B331" i="2"/>
  <c r="A331" i="2"/>
  <c r="D330" i="2"/>
  <c r="C330" i="2"/>
  <c r="B330" i="2"/>
  <c r="A330" i="2"/>
  <c r="D329" i="2"/>
  <c r="C329" i="2"/>
  <c r="B329" i="2"/>
  <c r="A329" i="2"/>
  <c r="D328" i="2"/>
  <c r="C328" i="2"/>
  <c r="B328" i="2"/>
  <c r="A328" i="2"/>
  <c r="D327" i="2"/>
  <c r="C327" i="2"/>
  <c r="B327" i="2"/>
  <c r="A327" i="2"/>
  <c r="D326" i="2"/>
  <c r="C326" i="2"/>
  <c r="B326" i="2"/>
  <c r="A326" i="2"/>
  <c r="D325" i="2"/>
  <c r="C325" i="2"/>
  <c r="B325" i="2"/>
  <c r="A325" i="2"/>
  <c r="D324" i="2"/>
  <c r="C324" i="2"/>
  <c r="B324" i="2"/>
  <c r="A324" i="2"/>
  <c r="D323" i="2"/>
  <c r="C323" i="2"/>
  <c r="B323" i="2"/>
  <c r="A323" i="2"/>
  <c r="D322" i="2"/>
  <c r="C322" i="2"/>
  <c r="B322" i="2"/>
  <c r="A322" i="2"/>
  <c r="D321" i="2"/>
  <c r="C321" i="2"/>
  <c r="B321" i="2"/>
  <c r="A321" i="2"/>
  <c r="D320" i="2"/>
  <c r="C320" i="2"/>
  <c r="B320" i="2"/>
  <c r="A320" i="2"/>
  <c r="D319" i="2"/>
  <c r="C319" i="2"/>
  <c r="B319" i="2"/>
  <c r="A319" i="2"/>
  <c r="D318" i="2"/>
  <c r="C318" i="2"/>
  <c r="B318" i="2"/>
  <c r="A318" i="2"/>
  <c r="D317" i="2"/>
  <c r="C317" i="2"/>
  <c r="B317" i="2"/>
  <c r="A317" i="2"/>
  <c r="D316" i="2"/>
  <c r="C316" i="2"/>
  <c r="B316" i="2"/>
  <c r="A316" i="2"/>
  <c r="D315" i="2"/>
  <c r="C315" i="2"/>
  <c r="B315" i="2"/>
  <c r="A315" i="2"/>
  <c r="D314" i="2"/>
  <c r="C314" i="2"/>
  <c r="B314" i="2"/>
  <c r="A314" i="2"/>
  <c r="D313" i="2"/>
  <c r="C313" i="2"/>
  <c r="B313" i="2"/>
  <c r="A313" i="2"/>
  <c r="D312" i="2"/>
  <c r="C312" i="2"/>
  <c r="B312" i="2"/>
  <c r="A312" i="2"/>
  <c r="D311" i="2"/>
  <c r="C311" i="2"/>
  <c r="B311" i="2"/>
  <c r="A311" i="2"/>
  <c r="D310" i="2"/>
  <c r="C310" i="2"/>
  <c r="B310" i="2"/>
  <c r="A310" i="2"/>
  <c r="D309" i="2"/>
  <c r="C309" i="2"/>
  <c r="B309" i="2"/>
  <c r="A309" i="2"/>
  <c r="D308" i="2"/>
  <c r="C308" i="2"/>
  <c r="B308" i="2"/>
  <c r="A308" i="2"/>
  <c r="D307" i="2"/>
  <c r="C307" i="2"/>
  <c r="B307" i="2"/>
  <c r="A307" i="2"/>
  <c r="D306" i="2"/>
  <c r="C306" i="2"/>
  <c r="B306" i="2"/>
  <c r="A306" i="2"/>
  <c r="D305" i="2"/>
  <c r="C305" i="2"/>
  <c r="B305" i="2"/>
  <c r="A305" i="2"/>
  <c r="D304" i="2"/>
  <c r="C304" i="2"/>
  <c r="B304" i="2"/>
  <c r="A304" i="2"/>
  <c r="D303" i="2"/>
  <c r="C303" i="2"/>
  <c r="B303" i="2"/>
  <c r="A303" i="2"/>
  <c r="D302" i="2"/>
  <c r="C302" i="2"/>
  <c r="B302" i="2"/>
  <c r="A302" i="2"/>
  <c r="D301" i="2"/>
  <c r="C301" i="2"/>
  <c r="B301" i="2"/>
  <c r="A301" i="2"/>
  <c r="D300" i="2"/>
  <c r="C300" i="2"/>
  <c r="B300" i="2"/>
  <c r="A300" i="2"/>
  <c r="D299" i="2"/>
  <c r="C299" i="2"/>
  <c r="B299" i="2"/>
  <c r="A299" i="2"/>
  <c r="D298" i="2"/>
  <c r="C298" i="2"/>
  <c r="B298" i="2"/>
  <c r="A298" i="2"/>
  <c r="D297" i="2"/>
  <c r="C297" i="2"/>
  <c r="B297" i="2"/>
  <c r="A297" i="2"/>
  <c r="D296" i="2"/>
  <c r="C296" i="2"/>
  <c r="B296" i="2"/>
  <c r="A296" i="2"/>
  <c r="D295" i="2"/>
  <c r="C295" i="2"/>
  <c r="B295" i="2"/>
  <c r="A295" i="2"/>
  <c r="D294" i="2"/>
  <c r="C294" i="2"/>
  <c r="B294" i="2"/>
  <c r="A294" i="2"/>
  <c r="D293" i="2"/>
  <c r="C293" i="2"/>
  <c r="B293" i="2"/>
  <c r="A293" i="2"/>
  <c r="D292" i="2"/>
  <c r="C292" i="2"/>
  <c r="B292" i="2"/>
  <c r="A292" i="2"/>
  <c r="D291" i="2"/>
  <c r="C291" i="2"/>
  <c r="B291" i="2"/>
  <c r="A291" i="2"/>
  <c r="D289" i="2"/>
  <c r="C289" i="2"/>
  <c r="B289" i="2"/>
  <c r="A289" i="2"/>
  <c r="D287" i="2"/>
  <c r="C287" i="2"/>
  <c r="B287" i="2"/>
  <c r="A287" i="2"/>
  <c r="D286" i="2"/>
  <c r="C286" i="2"/>
  <c r="B286" i="2"/>
  <c r="A286" i="2"/>
  <c r="D285" i="2"/>
  <c r="C285" i="2"/>
  <c r="B285" i="2"/>
  <c r="A285" i="2"/>
  <c r="D284" i="2"/>
  <c r="C284" i="2"/>
  <c r="B284" i="2"/>
  <c r="A284" i="2"/>
  <c r="D283" i="2"/>
  <c r="C283" i="2"/>
  <c r="B283" i="2"/>
  <c r="A283" i="2"/>
  <c r="D282" i="2"/>
  <c r="C282" i="2"/>
  <c r="B282" i="2"/>
  <c r="A282" i="2"/>
  <c r="D281" i="2"/>
  <c r="C281" i="2"/>
  <c r="B281" i="2"/>
  <c r="A281" i="2"/>
  <c r="D280" i="2"/>
  <c r="C280" i="2"/>
  <c r="B280" i="2"/>
  <c r="A280" i="2"/>
  <c r="D279" i="2"/>
  <c r="C279" i="2"/>
  <c r="B279" i="2"/>
  <c r="A279" i="2"/>
  <c r="D278" i="2"/>
  <c r="C278" i="2"/>
  <c r="B278" i="2"/>
  <c r="A278" i="2"/>
  <c r="D277" i="2"/>
  <c r="C277" i="2"/>
  <c r="B277" i="2"/>
  <c r="A277" i="2"/>
  <c r="D276" i="2"/>
  <c r="C276" i="2"/>
  <c r="B276" i="2"/>
  <c r="A276" i="2"/>
  <c r="D275" i="2"/>
  <c r="C275" i="2"/>
  <c r="B275" i="2"/>
  <c r="A275" i="2"/>
  <c r="D274" i="2"/>
  <c r="C274" i="2"/>
  <c r="B274" i="2"/>
  <c r="A274" i="2"/>
  <c r="D273" i="2"/>
  <c r="C273" i="2"/>
  <c r="B273" i="2"/>
  <c r="A273" i="2"/>
  <c r="D272" i="2"/>
  <c r="C272" i="2"/>
  <c r="B272" i="2"/>
  <c r="A272" i="2"/>
  <c r="D271" i="2"/>
  <c r="C271" i="2"/>
  <c r="B271" i="2"/>
  <c r="A271" i="2"/>
  <c r="D270" i="2"/>
  <c r="C270" i="2"/>
  <c r="B270" i="2"/>
  <c r="A270" i="2"/>
  <c r="D269" i="2"/>
  <c r="C269" i="2"/>
  <c r="B269" i="2"/>
  <c r="A269" i="2"/>
  <c r="D268" i="2"/>
  <c r="C268" i="2"/>
  <c r="B268" i="2"/>
  <c r="A268" i="2"/>
  <c r="D267" i="2"/>
  <c r="C267" i="2"/>
  <c r="B267" i="2"/>
  <c r="A267" i="2"/>
  <c r="D266" i="2"/>
  <c r="C266" i="2"/>
  <c r="B266" i="2"/>
  <c r="A266" i="2"/>
  <c r="D265" i="2"/>
  <c r="C265" i="2"/>
  <c r="B265" i="2"/>
  <c r="A265" i="2"/>
  <c r="D264" i="2"/>
  <c r="C264" i="2"/>
  <c r="B264" i="2"/>
  <c r="A264" i="2"/>
  <c r="D263" i="2"/>
  <c r="C263" i="2"/>
  <c r="B263" i="2"/>
  <c r="A263" i="2"/>
  <c r="D262" i="2"/>
  <c r="C262" i="2"/>
  <c r="B262" i="2"/>
  <c r="A262" i="2"/>
  <c r="D261" i="2"/>
  <c r="C261" i="2"/>
  <c r="B261" i="2"/>
  <c r="A261" i="2"/>
  <c r="D260" i="2"/>
  <c r="C260" i="2"/>
  <c r="B260" i="2"/>
  <c r="A260" i="2"/>
  <c r="D259" i="2"/>
  <c r="C259" i="2"/>
  <c r="B259" i="2"/>
  <c r="A259" i="2"/>
  <c r="D258" i="2"/>
  <c r="C258" i="2"/>
  <c r="B258" i="2"/>
  <c r="A258" i="2"/>
  <c r="D257" i="2"/>
  <c r="C257" i="2"/>
  <c r="B257" i="2"/>
  <c r="A257" i="2"/>
  <c r="D256" i="2"/>
  <c r="C256" i="2"/>
  <c r="B256" i="2"/>
  <c r="A256" i="2"/>
  <c r="D255" i="2"/>
  <c r="C255" i="2"/>
  <c r="B255" i="2"/>
  <c r="A255" i="2"/>
  <c r="D254" i="2"/>
  <c r="C254" i="2"/>
  <c r="B254" i="2"/>
  <c r="A254" i="2"/>
  <c r="D253" i="2"/>
  <c r="C253" i="2"/>
  <c r="B253" i="2"/>
  <c r="A253" i="2"/>
  <c r="D252" i="2"/>
  <c r="C252" i="2"/>
  <c r="B252" i="2"/>
  <c r="A252" i="2"/>
  <c r="D251" i="2"/>
  <c r="C251" i="2"/>
  <c r="B251" i="2"/>
  <c r="A251" i="2"/>
  <c r="D250" i="2"/>
  <c r="C250" i="2"/>
  <c r="B250" i="2"/>
  <c r="A250" i="2"/>
  <c r="D249" i="2"/>
  <c r="C249" i="2"/>
  <c r="B249" i="2"/>
  <c r="A249" i="2"/>
  <c r="D248" i="2"/>
  <c r="C248" i="2"/>
  <c r="B248" i="2"/>
  <c r="A248" i="2"/>
  <c r="D247" i="2"/>
  <c r="C247" i="2"/>
  <c r="B247" i="2"/>
  <c r="A247" i="2"/>
  <c r="D246" i="2"/>
  <c r="C246" i="2"/>
  <c r="B246" i="2"/>
  <c r="A246" i="2"/>
  <c r="D245" i="2"/>
  <c r="C245" i="2"/>
  <c r="B245" i="2"/>
  <c r="A245" i="2"/>
  <c r="D244" i="2"/>
  <c r="C244" i="2"/>
  <c r="B244" i="2"/>
  <c r="A244" i="2"/>
  <c r="D243" i="2"/>
  <c r="C243" i="2"/>
  <c r="B243" i="2"/>
  <c r="A243" i="2"/>
  <c r="D242" i="2"/>
  <c r="C242" i="2"/>
  <c r="B242" i="2"/>
  <c r="A242" i="2"/>
  <c r="D241" i="2"/>
  <c r="C241" i="2"/>
  <c r="B241" i="2"/>
  <c r="A241" i="2"/>
  <c r="D240" i="2"/>
  <c r="C240" i="2"/>
  <c r="B240" i="2"/>
  <c r="A240" i="2"/>
  <c r="D239" i="2"/>
  <c r="C239" i="2"/>
  <c r="B239" i="2"/>
  <c r="A239" i="2"/>
  <c r="D238" i="2"/>
  <c r="C238" i="2"/>
  <c r="B238" i="2"/>
  <c r="A238" i="2"/>
  <c r="D237" i="2"/>
  <c r="C237" i="2"/>
  <c r="B237" i="2"/>
  <c r="A237" i="2"/>
  <c r="D236" i="2"/>
  <c r="C236" i="2"/>
  <c r="B236" i="2"/>
  <c r="A236" i="2"/>
  <c r="D235" i="2"/>
  <c r="C235" i="2"/>
  <c r="B235" i="2"/>
  <c r="A235" i="2"/>
  <c r="D234" i="2"/>
  <c r="C234" i="2"/>
  <c r="B234" i="2"/>
  <c r="A234" i="2"/>
  <c r="D233" i="2"/>
  <c r="C233" i="2"/>
  <c r="B233" i="2"/>
  <c r="A233" i="2"/>
  <c r="D232" i="2"/>
  <c r="C232" i="2"/>
  <c r="B232" i="2"/>
  <c r="A232" i="2"/>
  <c r="D231" i="2"/>
  <c r="C231" i="2"/>
  <c r="B231" i="2"/>
  <c r="A231" i="2"/>
  <c r="D230" i="2"/>
  <c r="C230" i="2"/>
  <c r="B230" i="2"/>
  <c r="A230" i="2"/>
  <c r="D229" i="2"/>
  <c r="C229" i="2"/>
  <c r="B229" i="2"/>
  <c r="A229" i="2"/>
  <c r="D228" i="2"/>
  <c r="C228" i="2"/>
  <c r="B228" i="2"/>
  <c r="A228" i="2"/>
  <c r="D227" i="2"/>
  <c r="C227" i="2"/>
  <c r="B227" i="2"/>
  <c r="A227" i="2"/>
  <c r="D226" i="2"/>
  <c r="C226" i="2"/>
  <c r="B226" i="2"/>
  <c r="A226" i="2"/>
  <c r="D225" i="2"/>
  <c r="C225" i="2"/>
  <c r="B225" i="2"/>
  <c r="A225" i="2"/>
  <c r="D224" i="2"/>
  <c r="C224" i="2"/>
  <c r="B224" i="2"/>
  <c r="A224" i="2"/>
  <c r="D223" i="2"/>
  <c r="C223" i="2"/>
  <c r="B223" i="2"/>
  <c r="A223" i="2"/>
  <c r="D222" i="2"/>
  <c r="C222" i="2"/>
  <c r="B222" i="2"/>
  <c r="A222" i="2"/>
  <c r="D221" i="2"/>
  <c r="C221" i="2"/>
  <c r="B221" i="2"/>
  <c r="A221" i="2"/>
  <c r="D220" i="2"/>
  <c r="C220" i="2"/>
  <c r="B220" i="2"/>
  <c r="A220" i="2"/>
  <c r="D219" i="2"/>
  <c r="C219" i="2"/>
  <c r="B219" i="2"/>
  <c r="A219" i="2"/>
  <c r="D218" i="2"/>
  <c r="C218" i="2"/>
  <c r="B218" i="2"/>
  <c r="A218" i="2"/>
  <c r="D217" i="2"/>
  <c r="C217" i="2"/>
  <c r="B217" i="2"/>
  <c r="A217" i="2"/>
  <c r="D216" i="2"/>
  <c r="C216" i="2"/>
  <c r="B216" i="2"/>
  <c r="A216" i="2"/>
  <c r="D215" i="2"/>
  <c r="C215" i="2"/>
  <c r="B215" i="2"/>
  <c r="A215" i="2"/>
  <c r="D214" i="2"/>
  <c r="C214" i="2"/>
  <c r="B214" i="2"/>
  <c r="A214" i="2"/>
  <c r="D213" i="2"/>
  <c r="C213" i="2"/>
  <c r="B213" i="2"/>
  <c r="A213" i="2"/>
  <c r="D212" i="2"/>
  <c r="C212" i="2"/>
  <c r="B212" i="2"/>
  <c r="A212" i="2"/>
  <c r="D211" i="2"/>
  <c r="C211" i="2"/>
  <c r="B211" i="2"/>
  <c r="A211" i="2"/>
  <c r="D210" i="2"/>
  <c r="C210" i="2"/>
  <c r="B210" i="2"/>
  <c r="A210" i="2"/>
  <c r="D209" i="2"/>
  <c r="C209" i="2"/>
  <c r="B209" i="2"/>
  <c r="A209" i="2"/>
  <c r="D201" i="2"/>
  <c r="C201" i="2"/>
  <c r="B201" i="2"/>
  <c r="A201" i="2"/>
  <c r="D200" i="2"/>
  <c r="C200" i="2"/>
  <c r="B200" i="2"/>
  <c r="A200" i="2"/>
  <c r="D199" i="2"/>
  <c r="C199" i="2"/>
  <c r="B199" i="2"/>
  <c r="A199" i="2"/>
  <c r="D198" i="2"/>
  <c r="C198" i="2"/>
  <c r="B198" i="2"/>
  <c r="A198" i="2"/>
  <c r="D195" i="2"/>
  <c r="C195" i="2"/>
  <c r="B195" i="2"/>
  <c r="A195" i="2"/>
  <c r="D193" i="2"/>
  <c r="C193" i="2"/>
  <c r="B193" i="2"/>
  <c r="A193" i="2"/>
  <c r="D191" i="2"/>
  <c r="C191" i="2"/>
  <c r="B191" i="2"/>
  <c r="A191" i="2"/>
  <c r="D189" i="2"/>
  <c r="C189" i="2"/>
  <c r="B189" i="2"/>
  <c r="A189" i="2"/>
  <c r="D188" i="2"/>
  <c r="C188" i="2"/>
  <c r="B188" i="2"/>
  <c r="A188" i="2"/>
  <c r="D187" i="2"/>
  <c r="C187" i="2"/>
  <c r="B187" i="2"/>
  <c r="A187" i="2"/>
  <c r="D186" i="2"/>
  <c r="C186" i="2"/>
  <c r="B186" i="2"/>
  <c r="A186" i="2"/>
  <c r="D185" i="2"/>
  <c r="C185" i="2"/>
  <c r="B185" i="2"/>
  <c r="A185" i="2"/>
  <c r="D184" i="2"/>
  <c r="C184" i="2"/>
  <c r="B184" i="2"/>
  <c r="A184" i="2"/>
  <c r="D183" i="2"/>
  <c r="C183" i="2"/>
  <c r="B183" i="2"/>
  <c r="A183" i="2"/>
  <c r="D175" i="2"/>
  <c r="C175" i="2"/>
  <c r="B175" i="2"/>
  <c r="A175" i="2"/>
  <c r="D174" i="2"/>
  <c r="C174" i="2"/>
  <c r="B174" i="2"/>
  <c r="A174" i="2"/>
  <c r="D173" i="2"/>
  <c r="C173" i="2"/>
  <c r="B173" i="2"/>
  <c r="A173" i="2"/>
  <c r="D172" i="2"/>
  <c r="C172" i="2"/>
  <c r="B172" i="2"/>
  <c r="A172" i="2"/>
  <c r="D171" i="2"/>
  <c r="C171" i="2"/>
  <c r="B171" i="2"/>
  <c r="A171" i="2"/>
  <c r="D170" i="2"/>
  <c r="C170" i="2"/>
  <c r="B170" i="2"/>
  <c r="A170" i="2"/>
  <c r="D169" i="2"/>
  <c r="C169" i="2"/>
  <c r="B169" i="2"/>
  <c r="A169" i="2"/>
  <c r="D168" i="2"/>
  <c r="C168" i="2"/>
  <c r="B168" i="2"/>
  <c r="A168" i="2"/>
  <c r="D167" i="2"/>
  <c r="C167" i="2"/>
  <c r="B167" i="2"/>
  <c r="A167" i="2"/>
  <c r="D166" i="2"/>
  <c r="C166" i="2"/>
  <c r="B166" i="2"/>
  <c r="A166" i="2"/>
  <c r="D165" i="2"/>
  <c r="C165" i="2"/>
  <c r="B165" i="2"/>
  <c r="A165" i="2"/>
  <c r="D164" i="2"/>
  <c r="C164" i="2"/>
  <c r="B164" i="2"/>
  <c r="A164" i="2"/>
  <c r="D163" i="2"/>
  <c r="C163" i="2"/>
  <c r="B163" i="2"/>
  <c r="A163" i="2"/>
  <c r="D162" i="2"/>
  <c r="C162" i="2"/>
  <c r="B162" i="2"/>
  <c r="A162" i="2"/>
  <c r="D161" i="2"/>
  <c r="C161" i="2"/>
  <c r="B161" i="2"/>
  <c r="A161" i="2"/>
  <c r="D160" i="2"/>
  <c r="C160" i="2"/>
  <c r="B160" i="2"/>
  <c r="A160" i="2"/>
  <c r="D159" i="2"/>
  <c r="C159" i="2"/>
  <c r="B159" i="2"/>
  <c r="A159" i="2"/>
  <c r="D158" i="2"/>
  <c r="C158" i="2"/>
  <c r="B158" i="2"/>
  <c r="A158" i="2"/>
  <c r="D154" i="2"/>
  <c r="C154" i="2"/>
  <c r="B154" i="2"/>
  <c r="A154" i="2"/>
  <c r="D153" i="2"/>
  <c r="C153" i="2"/>
  <c r="B153" i="2"/>
  <c r="A153" i="2"/>
  <c r="D152" i="2"/>
  <c r="C152" i="2"/>
  <c r="B152" i="2"/>
  <c r="A152" i="2"/>
  <c r="D151" i="2"/>
  <c r="C151" i="2"/>
  <c r="B151" i="2"/>
  <c r="A151" i="2"/>
  <c r="D150" i="2"/>
  <c r="C150" i="2"/>
  <c r="B150" i="2"/>
  <c r="A150" i="2"/>
  <c r="D149" i="2"/>
  <c r="C149" i="2"/>
  <c r="B149" i="2"/>
  <c r="A149" i="2"/>
  <c r="D148" i="2"/>
  <c r="C148" i="2"/>
  <c r="B148" i="2"/>
  <c r="A148" i="2"/>
  <c r="D147" i="2"/>
  <c r="C147" i="2"/>
  <c r="B147" i="2"/>
  <c r="A147" i="2"/>
  <c r="D146" i="2"/>
  <c r="C146" i="2"/>
  <c r="B146" i="2"/>
  <c r="A146" i="2"/>
  <c r="D145" i="2"/>
  <c r="C145" i="2"/>
  <c r="B145" i="2"/>
  <c r="A145" i="2"/>
  <c r="D144" i="2"/>
  <c r="C144" i="2"/>
  <c r="B144" i="2"/>
  <c r="A144" i="2"/>
  <c r="D143" i="2"/>
  <c r="C143" i="2"/>
  <c r="B143" i="2"/>
  <c r="A143" i="2"/>
  <c r="D142" i="2"/>
  <c r="C142" i="2"/>
  <c r="B142" i="2"/>
  <c r="A142" i="2"/>
  <c r="D141" i="2"/>
  <c r="C141" i="2"/>
  <c r="B141" i="2"/>
  <c r="A141" i="2"/>
  <c r="D140" i="2"/>
  <c r="C140" i="2"/>
  <c r="B140" i="2"/>
  <c r="A140" i="2"/>
  <c r="D139" i="2"/>
  <c r="C139" i="2"/>
  <c r="B139" i="2"/>
  <c r="A139" i="2"/>
  <c r="D138" i="2"/>
  <c r="C138" i="2"/>
  <c r="B138" i="2"/>
  <c r="A138" i="2"/>
  <c r="D137" i="2"/>
  <c r="C137" i="2"/>
  <c r="B137" i="2"/>
  <c r="A137" i="2"/>
  <c r="D136" i="2"/>
  <c r="C136" i="2"/>
  <c r="B136" i="2"/>
  <c r="A136" i="2"/>
  <c r="D135" i="2"/>
  <c r="C135" i="2"/>
  <c r="B135" i="2"/>
  <c r="A135" i="2"/>
  <c r="D134" i="2"/>
  <c r="C134" i="2"/>
  <c r="B134" i="2"/>
  <c r="A134" i="2"/>
  <c r="D133" i="2"/>
  <c r="C133" i="2"/>
  <c r="B133" i="2"/>
  <c r="A133" i="2"/>
  <c r="D132" i="2"/>
  <c r="C132" i="2"/>
  <c r="B132" i="2"/>
  <c r="A132" i="2"/>
  <c r="D131" i="2"/>
  <c r="C131" i="2"/>
  <c r="B131" i="2"/>
  <c r="A131" i="2"/>
  <c r="D130" i="2"/>
  <c r="C130" i="2"/>
  <c r="B130" i="2"/>
  <c r="A130" i="2"/>
  <c r="D129" i="2"/>
  <c r="C129" i="2"/>
  <c r="B129" i="2"/>
  <c r="A129" i="2"/>
  <c r="D128" i="2"/>
  <c r="C128" i="2"/>
  <c r="B128" i="2"/>
  <c r="A128" i="2"/>
  <c r="D127" i="2"/>
  <c r="C127" i="2"/>
  <c r="B127" i="2"/>
  <c r="A127" i="2"/>
  <c r="D126" i="2"/>
  <c r="C126" i="2"/>
  <c r="B126" i="2"/>
  <c r="A126" i="2"/>
  <c r="D125" i="2"/>
  <c r="C125" i="2"/>
  <c r="B125" i="2"/>
  <c r="A125" i="2"/>
  <c r="D124" i="2"/>
  <c r="C124" i="2"/>
  <c r="B124" i="2"/>
  <c r="A124" i="2"/>
  <c r="D123" i="2"/>
  <c r="C123" i="2"/>
  <c r="B123" i="2"/>
  <c r="A123" i="2"/>
  <c r="D122" i="2"/>
  <c r="C122" i="2"/>
  <c r="B122" i="2"/>
  <c r="A122" i="2"/>
  <c r="D121" i="2"/>
  <c r="C121" i="2"/>
  <c r="B121" i="2"/>
  <c r="A121" i="2"/>
  <c r="D120" i="2"/>
  <c r="C120" i="2"/>
  <c r="B120" i="2"/>
  <c r="A120" i="2"/>
  <c r="D119" i="2"/>
  <c r="C119" i="2"/>
  <c r="B119" i="2"/>
  <c r="A119" i="2"/>
  <c r="D118" i="2"/>
  <c r="C118" i="2"/>
  <c r="B118" i="2"/>
  <c r="A118" i="2"/>
  <c r="D116" i="2"/>
  <c r="C116" i="2"/>
  <c r="B116" i="2"/>
  <c r="A116" i="2"/>
  <c r="D115" i="2"/>
  <c r="C115" i="2"/>
  <c r="B115" i="2"/>
  <c r="A115" i="2"/>
  <c r="D114" i="2"/>
  <c r="C114" i="2"/>
  <c r="B114" i="2"/>
  <c r="A114" i="2"/>
  <c r="D113" i="2"/>
  <c r="C113" i="2"/>
  <c r="B113" i="2"/>
  <c r="A113" i="2"/>
  <c r="D112" i="2"/>
  <c r="C112" i="2"/>
  <c r="B112" i="2"/>
  <c r="A112" i="2"/>
  <c r="D97" i="2"/>
  <c r="C97" i="2"/>
  <c r="B97" i="2"/>
  <c r="A97" i="2"/>
  <c r="D96" i="2"/>
  <c r="C96" i="2"/>
  <c r="B96" i="2"/>
  <c r="A96" i="2"/>
  <c r="D95" i="2"/>
  <c r="C95" i="2"/>
  <c r="B95" i="2"/>
  <c r="A95" i="2"/>
  <c r="D94" i="2"/>
  <c r="C94" i="2"/>
  <c r="B94" i="2"/>
  <c r="A94" i="2"/>
  <c r="D93" i="2"/>
  <c r="C93" i="2"/>
  <c r="B93" i="2"/>
  <c r="A93" i="2"/>
  <c r="D92" i="2"/>
  <c r="C92" i="2"/>
  <c r="B92" i="2"/>
  <c r="A92" i="2"/>
  <c r="D91" i="2"/>
  <c r="C91" i="2"/>
  <c r="B91" i="2"/>
  <c r="A91" i="2"/>
  <c r="D90" i="2"/>
  <c r="C90" i="2"/>
  <c r="B90" i="2"/>
  <c r="A90" i="2"/>
  <c r="D89" i="2"/>
  <c r="C89" i="2"/>
  <c r="B89" i="2"/>
  <c r="A89" i="2"/>
  <c r="D88" i="2"/>
  <c r="C88" i="2"/>
  <c r="B88" i="2"/>
  <c r="A88" i="2"/>
  <c r="D87" i="2"/>
  <c r="C87" i="2"/>
  <c r="B87" i="2"/>
  <c r="A87" i="2"/>
  <c r="D86" i="2"/>
  <c r="C86" i="2"/>
  <c r="B86" i="2"/>
  <c r="A86" i="2"/>
  <c r="D85" i="2"/>
  <c r="C85" i="2"/>
  <c r="B85" i="2"/>
  <c r="A85" i="2"/>
  <c r="D84" i="2"/>
  <c r="C84" i="2"/>
  <c r="B84" i="2"/>
  <c r="A84" i="2"/>
  <c r="D83" i="2"/>
  <c r="C83" i="2"/>
  <c r="B83" i="2"/>
  <c r="A83" i="2"/>
  <c r="D82" i="2"/>
  <c r="C82" i="2"/>
  <c r="B82" i="2"/>
  <c r="A82" i="2"/>
  <c r="D81" i="2"/>
  <c r="C81" i="2"/>
  <c r="B81" i="2"/>
  <c r="A81" i="2"/>
  <c r="D80" i="2"/>
  <c r="C80" i="2"/>
  <c r="B80" i="2"/>
  <c r="A80" i="2"/>
  <c r="D79" i="2"/>
  <c r="C79" i="2"/>
  <c r="B79" i="2"/>
  <c r="A79" i="2"/>
  <c r="D78" i="2"/>
  <c r="C78" i="2"/>
  <c r="B78" i="2"/>
  <c r="A78" i="2"/>
  <c r="D74" i="2"/>
  <c r="C74" i="2"/>
  <c r="B74" i="2"/>
  <c r="A74" i="2"/>
  <c r="D73" i="2"/>
  <c r="C73" i="2"/>
  <c r="B73" i="2"/>
  <c r="A73" i="2"/>
  <c r="D72" i="2"/>
  <c r="C72" i="2"/>
  <c r="B72" i="2"/>
  <c r="A72" i="2"/>
  <c r="D71" i="2"/>
  <c r="C71" i="2"/>
  <c r="B71" i="2"/>
  <c r="A71" i="2"/>
  <c r="D70" i="2"/>
  <c r="C70" i="2"/>
  <c r="B70" i="2"/>
  <c r="A70" i="2"/>
  <c r="D69" i="2"/>
  <c r="C69" i="2"/>
  <c r="B69" i="2"/>
  <c r="A69" i="2"/>
  <c r="D68" i="2"/>
  <c r="C68" i="2"/>
  <c r="B68" i="2"/>
  <c r="A68" i="2"/>
  <c r="D67" i="2"/>
  <c r="C67" i="2"/>
  <c r="B67" i="2"/>
  <c r="A67" i="2"/>
  <c r="D66" i="2"/>
  <c r="C66" i="2"/>
  <c r="B66" i="2"/>
  <c r="A66" i="2"/>
  <c r="D65" i="2"/>
  <c r="C65" i="2"/>
  <c r="B65" i="2"/>
  <c r="A65" i="2"/>
  <c r="D64" i="2"/>
  <c r="C64" i="2"/>
  <c r="B64" i="2"/>
  <c r="A64" i="2"/>
  <c r="D63" i="2"/>
  <c r="C63" i="2"/>
  <c r="B63" i="2"/>
  <c r="A63" i="2"/>
  <c r="D62" i="2"/>
  <c r="C62" i="2"/>
  <c r="B62" i="2"/>
  <c r="A62" i="2"/>
  <c r="D61" i="2"/>
  <c r="C61" i="2"/>
  <c r="B61" i="2"/>
  <c r="A61" i="2"/>
  <c r="D60" i="2"/>
  <c r="C60" i="2"/>
  <c r="B60" i="2"/>
  <c r="A60" i="2"/>
  <c r="D59" i="2"/>
  <c r="C59" i="2"/>
  <c r="B59" i="2"/>
  <c r="A59" i="2"/>
  <c r="D58" i="2"/>
  <c r="C58" i="2"/>
  <c r="B58" i="2"/>
  <c r="A58" i="2"/>
  <c r="D57" i="2"/>
  <c r="C57" i="2"/>
  <c r="B57" i="2"/>
  <c r="A57" i="2"/>
  <c r="D56" i="2"/>
  <c r="C56" i="2"/>
  <c r="B56" i="2"/>
  <c r="A56" i="2"/>
  <c r="D55" i="2"/>
  <c r="C55" i="2"/>
  <c r="B55" i="2"/>
  <c r="A55" i="2"/>
  <c r="D54" i="2"/>
  <c r="C54" i="2"/>
  <c r="B54" i="2"/>
  <c r="A54" i="2"/>
  <c r="D53" i="2"/>
  <c r="C53" i="2"/>
  <c r="B53" i="2"/>
  <c r="A53" i="2"/>
  <c r="D52" i="2"/>
  <c r="C52" i="2"/>
  <c r="B52" i="2"/>
  <c r="A52" i="2"/>
  <c r="D51" i="2"/>
  <c r="C51" i="2"/>
  <c r="B51" i="2"/>
  <c r="A51" i="2"/>
  <c r="D50" i="2"/>
  <c r="C50" i="2"/>
  <c r="B50" i="2"/>
  <c r="A50" i="2"/>
  <c r="D49" i="2"/>
  <c r="C49" i="2"/>
  <c r="B49" i="2"/>
  <c r="A49" i="2"/>
  <c r="D48" i="2"/>
  <c r="C48" i="2"/>
  <c r="B48" i="2"/>
  <c r="A48" i="2"/>
  <c r="D47" i="2"/>
  <c r="C47" i="2"/>
  <c r="B47" i="2"/>
  <c r="A47" i="2"/>
  <c r="D46" i="2"/>
  <c r="C46" i="2"/>
  <c r="B46" i="2"/>
  <c r="A46" i="2"/>
  <c r="D45" i="2"/>
  <c r="C45" i="2"/>
  <c r="B45" i="2"/>
  <c r="A45" i="2"/>
  <c r="D44" i="2"/>
  <c r="C44" i="2"/>
  <c r="B44" i="2"/>
  <c r="A44" i="2"/>
  <c r="D43" i="2"/>
  <c r="C43" i="2"/>
  <c r="B43" i="2"/>
  <c r="A43" i="2"/>
  <c r="D42" i="2"/>
  <c r="C42" i="2"/>
  <c r="B42" i="2"/>
  <c r="A42" i="2"/>
  <c r="D41" i="2"/>
  <c r="C41" i="2"/>
  <c r="B41" i="2"/>
  <c r="A41" i="2"/>
  <c r="D40" i="2"/>
  <c r="C40" i="2"/>
  <c r="B40" i="2"/>
  <c r="A40" i="2"/>
  <c r="D39" i="2"/>
  <c r="C39" i="2"/>
  <c r="B39" i="2"/>
  <c r="A39" i="2"/>
  <c r="D38" i="2"/>
  <c r="C38" i="2"/>
  <c r="B38" i="2"/>
  <c r="A38" i="2"/>
  <c r="D36" i="2"/>
  <c r="C36" i="2"/>
  <c r="B36" i="2"/>
  <c r="A36" i="2"/>
  <c r="D35" i="2"/>
  <c r="C35" i="2"/>
  <c r="B35" i="2"/>
  <c r="A35" i="2"/>
  <c r="D34" i="2"/>
  <c r="C34" i="2"/>
  <c r="B34" i="2"/>
  <c r="A34" i="2"/>
  <c r="D33" i="2"/>
  <c r="C33" i="2"/>
  <c r="B33" i="2"/>
  <c r="A33" i="2"/>
  <c r="D32" i="2"/>
  <c r="C32" i="2"/>
  <c r="B32" i="2"/>
  <c r="A32" i="2"/>
  <c r="D17" i="2"/>
  <c r="C17" i="2"/>
  <c r="B17" i="2"/>
  <c r="A17" i="2"/>
  <c r="D4" i="2"/>
  <c r="C4" i="2"/>
  <c r="B4" i="2"/>
  <c r="A4" i="2"/>
  <c r="D3" i="2"/>
  <c r="C3" i="2"/>
  <c r="B3" i="2"/>
  <c r="A3" i="2"/>
  <c r="BS714" i="2"/>
  <c r="BS715" i="2"/>
  <c r="N842" i="2"/>
  <c r="O828" i="2"/>
  <c r="BS709" i="2"/>
  <c r="M709" i="2"/>
  <c r="N709" i="2"/>
  <c r="BS716" i="2"/>
  <c r="M715" i="2"/>
  <c r="N715" i="2"/>
  <c r="BS707" i="2"/>
  <c r="M714" i="2"/>
  <c r="N714" i="2"/>
  <c r="M707" i="2"/>
  <c r="N707" i="2"/>
  <c r="N828" i="2"/>
  <c r="E445" i="5"/>
  <c r="E457" i="5"/>
  <c r="BS711" i="2"/>
  <c r="N711" i="2"/>
  <c r="M711" i="2"/>
  <c r="M716" i="2"/>
  <c r="N716" i="2"/>
</calcChain>
</file>

<file path=xl/comments1.xml><?xml version="1.0" encoding="utf-8"?>
<comments xmlns="http://schemas.openxmlformats.org/spreadsheetml/2006/main">
  <authors>
    <author>PC</author>
  </authors>
  <commentList>
    <comment ref="B430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PRIHODI IZ ŽUPANIJSKOG PRORAČUNA</t>
        </r>
      </text>
    </comment>
    <comment ref="B431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DECENTRALIZACIJA</t>
        </r>
      </text>
    </comment>
    <comment ref="B432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 UČIMO ZAJEDNO 4-SREDSTVA IZ DRŽ.PRORAČUNA</t>
        </r>
      </text>
    </comment>
    <comment ref="B433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UČIMO ZAJEDNO 4-EU SREDSTVA</t>
        </r>
      </text>
    </comment>
    <comment ref="B435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SHEMA - VOĆE, POVRĆE I MLIJEKO</t>
        </r>
      </text>
    </comment>
    <comment ref="B445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PRIHODI IZ ŽUPANIJSKOG PRORAČUNA</t>
        </r>
      </text>
    </comment>
    <comment ref="B446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DECENTRALIZACIJA</t>
        </r>
      </text>
    </comment>
    <comment ref="B447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 UČIMO ZAJEDNO 4-SREDSTVA IZ DRŽ.PRORAČUNA</t>
        </r>
      </text>
    </comment>
    <comment ref="B448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UČIMO ZAJEDNO 4-EU SREDSTVA</t>
        </r>
      </text>
    </comment>
    <comment ref="B450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SHEMA - VOĆE, POVRĆE I MLIJEKO</t>
        </r>
      </text>
    </comment>
  </commentList>
</comments>
</file>

<file path=xl/comments2.xml><?xml version="1.0" encoding="utf-8"?>
<comments xmlns="http://schemas.openxmlformats.org/spreadsheetml/2006/main">
  <authors>
    <author>mkralik</author>
    <author>PC</author>
    <author>FIN01</author>
    <author>Melita Kralik</author>
  </authors>
  <commentList>
    <comment ref="B2" authorId="0" shapeId="0">
      <text>
        <r>
          <rPr>
            <b/>
            <sz val="9"/>
            <color indexed="81"/>
            <rFont val="Tahoma"/>
            <family val="2"/>
            <charset val="238"/>
          </rPr>
          <t>mkralik:</t>
        </r>
        <r>
          <rPr>
            <sz val="9"/>
            <color indexed="81"/>
            <rFont val="Tahoma"/>
            <family val="2"/>
            <charset val="238"/>
          </rPr>
          <t xml:space="preserve">
važna pomoćna kolona za šifarnik izvora</t>
        </r>
      </text>
    </comment>
    <comment ref="H18" authorId="1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I.rebalans 2020</t>
        </r>
      </text>
    </comment>
    <comment ref="H98" authorId="1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I.rebalans 2020.</t>
        </r>
      </text>
    </comment>
    <comment ref="K665" authorId="2" shapeId="0">
      <text>
        <r>
          <rPr>
            <b/>
            <sz val="8"/>
            <color indexed="81"/>
            <rFont val="Tahoma"/>
            <family val="2"/>
            <charset val="238"/>
          </rPr>
          <t>FIN01:</t>
        </r>
        <r>
          <rPr>
            <sz val="8"/>
            <color indexed="81"/>
            <rFont val="Tahoma"/>
            <family val="2"/>
            <charset val="238"/>
          </rPr>
          <t xml:space="preserve">
PROMIJENJEN NAZIV</t>
        </r>
      </text>
    </comment>
    <comment ref="K671" authorId="0" shapeId="0">
      <text>
        <r>
          <rPr>
            <b/>
            <sz val="9"/>
            <color indexed="81"/>
            <rFont val="Tahoma"/>
            <family val="2"/>
            <charset val="238"/>
          </rPr>
          <t>mkralik:</t>
        </r>
        <r>
          <rPr>
            <sz val="9"/>
            <color indexed="81"/>
            <rFont val="Tahoma"/>
            <family val="2"/>
            <charset val="238"/>
          </rPr>
          <t xml:space="preserve">
NOVO 2018.</t>
        </r>
      </text>
    </comment>
    <comment ref="K818" authorId="3" shapeId="0">
      <text>
        <r>
          <rPr>
            <b/>
            <sz val="9"/>
            <color indexed="81"/>
            <rFont val="Tahoma"/>
            <family val="2"/>
            <charset val="238"/>
          </rPr>
          <t>Melita Kralik:</t>
        </r>
        <r>
          <rPr>
            <sz val="9"/>
            <color indexed="81"/>
            <rFont val="Tahoma"/>
            <family val="2"/>
            <charset val="238"/>
          </rPr>
          <t xml:space="preserve">
PREBAČENO IZ INVESTICIJA 2019.</t>
        </r>
      </text>
    </comment>
    <comment ref="K842" authorId="1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PRIHODI IZ ŽUPANIJSKOG PRORAČUNA</t>
        </r>
      </text>
    </comment>
    <comment ref="K843" authorId="1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DECENTRALIZACIJA</t>
        </r>
      </text>
    </comment>
    <comment ref="K844" authorId="1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 UČIMO ZAJEDNO 4-SREDSTVA IZ DRŽ.PRORAČUNA</t>
        </r>
      </text>
    </comment>
    <comment ref="K845" authorId="1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UČIMO ZAJEDNO 4-EU SREDSTVA</t>
        </r>
      </text>
    </comment>
    <comment ref="K847" authorId="1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SHEMA - VOĆE, POVRĆE I MLIJEKO</t>
        </r>
      </text>
    </comment>
  </commentList>
</comments>
</file>

<file path=xl/sharedStrings.xml><?xml version="1.0" encoding="utf-8"?>
<sst xmlns="http://schemas.openxmlformats.org/spreadsheetml/2006/main" count="5656" uniqueCount="3459">
  <si>
    <t>Izvor-POMOĆNA</t>
  </si>
  <si>
    <t>Izvor</t>
  </si>
  <si>
    <t>Prihodi / primici</t>
  </si>
  <si>
    <t xml:space="preserve">Tekuće pomoći od izvanproračunskih korisnika </t>
  </si>
  <si>
    <t>Tekuće pomoći izravnanja za decentralizirane funkcije</t>
  </si>
  <si>
    <t>Kapitalne pomoći izravnanja za decentralizirane funkcije</t>
  </si>
  <si>
    <t>Prijenosi između proračunskih korisnika istog proračuna</t>
  </si>
  <si>
    <t>Kamate na oročena sredstva i depozite po viđenju</t>
  </si>
  <si>
    <t>Prihodi od zateznih kamata</t>
  </si>
  <si>
    <t>Prihodi od pozitivnih tečajnih razlika i razlika zbog primjene valutne klauzule</t>
  </si>
  <si>
    <t>Prihodi iz dobiti trgovačkih društava, kreditnih i ostalih financijskih institucija po posebnim propisima</t>
  </si>
  <si>
    <t>Naknade za koncesije</t>
  </si>
  <si>
    <t>Prihodi od zakupa i iznajmljivanja imovine</t>
  </si>
  <si>
    <t>Naknada za korištenje nefinancijske imovine</t>
  </si>
  <si>
    <t>Prihodi od prodaje kratkotrajne nefinancijske imovine</t>
  </si>
  <si>
    <t>Ostali prihodi od nefinancijske imovine</t>
  </si>
  <si>
    <t xml:space="preserve">Prihodi od kamata na dane zajmove kreditnim i ostalim financijskim institucijama izvan javnog sektora </t>
  </si>
  <si>
    <t>Županijske, gradske i općinske pristojbe i naknade</t>
  </si>
  <si>
    <t>Ostale upravne pristojbe i naknade</t>
  </si>
  <si>
    <t>Ostale pristojbe i naknade</t>
  </si>
  <si>
    <t xml:space="preserve">Ostali nespomenuti prihodi </t>
  </si>
  <si>
    <t>Prihodi od prodaje proizvoda i robe</t>
  </si>
  <si>
    <t>Prihodi od pruženih usluga</t>
  </si>
  <si>
    <t>Prihodi od HZZO-a na temelju ugovornih obveza</t>
  </si>
  <si>
    <t>Kazne za porezne prekršaje</t>
  </si>
  <si>
    <t>Ostale kazne</t>
  </si>
  <si>
    <t>Ostali prihodi</t>
  </si>
  <si>
    <t>Zemljište</t>
  </si>
  <si>
    <t>Povrat zajmova danih neprofitnim organizacijama, građanima i kućanstvima u tuzemstvu</t>
  </si>
  <si>
    <t>Povrat zajmova danih tuzemnim kreditnim institucijama izvan  javnog sektora</t>
  </si>
  <si>
    <t>Dionice i udjeli u glavnici tuzemnih trgovačkih društava izvan javnog sektora</t>
  </si>
  <si>
    <t>Primljeni krediti od tuzemnih kreditnih institucija izvan javnog sektora</t>
  </si>
  <si>
    <t>OPĆI PRIHODI I PRIMICI - DECENTRALIZACIJA</t>
  </si>
  <si>
    <t>VLASTITI PRIHODI - PRORAČUNSKI KORISNICI</t>
  </si>
  <si>
    <t>PRIHODI ZA POSEBNE NAMJENE - KORISNICI</t>
  </si>
  <si>
    <t>POMOĆI - KORISNICI</t>
  </si>
  <si>
    <t>UGOVORI, DONACIJE - KORISNICI</t>
  </si>
  <si>
    <t>PRIHODI OD NEFINANCIJSKE IMOVINE I NADOKNADE ŠTETA S OSNOVA OSIGURANJA-KORISNICI</t>
  </si>
  <si>
    <t>NAMJENSKI PRIMICI OD ZADUŽIVANJA - KORISNICI</t>
  </si>
  <si>
    <t>funkcija pomoćna</t>
  </si>
  <si>
    <t>funkcija pomoćna za rasf</t>
  </si>
  <si>
    <t>Fun-kcija</t>
  </si>
  <si>
    <t>Izvor NOVI</t>
  </si>
  <si>
    <t>Razdjel, glava, izvor, program, projekt, račun</t>
  </si>
  <si>
    <t>Pozi-cija 2020.</t>
  </si>
  <si>
    <t>Pozi-cija 2020</t>
  </si>
  <si>
    <t>Opis</t>
  </si>
  <si>
    <t xml:space="preserve">šifarnik prihoda </t>
  </si>
  <si>
    <t>2</t>
  </si>
  <si>
    <t>OPĆI PRIHODI I PRIMICI - ŽUPANIJSKI PRORAČUN</t>
  </si>
  <si>
    <t>Rashodi poslovanja</t>
  </si>
  <si>
    <t>Rashodi za zaposlene</t>
  </si>
  <si>
    <t>Plaće (Bruto)</t>
  </si>
  <si>
    <t>Plaće za redovan rad</t>
  </si>
  <si>
    <t>Doprinosi na plaće</t>
  </si>
  <si>
    <t>Doprinosi za obvezno zdravstveno osiguranje</t>
  </si>
  <si>
    <t>Materijalni rashodi</t>
  </si>
  <si>
    <t>Rashodi za usluge</t>
  </si>
  <si>
    <t>Usluge telefona, pošte i prijevoza</t>
  </si>
  <si>
    <t>Usluge promidžbe i informiranja</t>
  </si>
  <si>
    <t>Zakupnine i najamnine</t>
  </si>
  <si>
    <t>Intelektualne i osobne usluge</t>
  </si>
  <si>
    <t>Ostale usluge</t>
  </si>
  <si>
    <t>Ostali nespomenuti rashodi poslovanja</t>
  </si>
  <si>
    <t>Naknade za rad predstavničkih i izvršnih tijela, povjerenstava i slično</t>
  </si>
  <si>
    <t>Reprezentacija</t>
  </si>
  <si>
    <t>Ostali rashodi</t>
  </si>
  <si>
    <t>Tekuće donacije</t>
  </si>
  <si>
    <t>Tekuće donacije u novcu</t>
  </si>
  <si>
    <t>0620</t>
  </si>
  <si>
    <t xml:space="preserve">Intelektualne i osobne usluge </t>
  </si>
  <si>
    <t>Rashodi za nabavu nefinancijske imovine</t>
  </si>
  <si>
    <t>Rashodi za nabavu proizvedene dugotrajne imovine</t>
  </si>
  <si>
    <t>Postrojenja i oprema</t>
  </si>
  <si>
    <t>Uredska oprema i namještaj</t>
  </si>
  <si>
    <t>Naknade troškova zaposlenima</t>
  </si>
  <si>
    <t>Službena putovanja</t>
  </si>
  <si>
    <t>Ostale naknade troškova zaposlenima</t>
  </si>
  <si>
    <t>Rashodi za materijal i energiju</t>
  </si>
  <si>
    <t>Uredski materijal i ostali materijalni rashodi</t>
  </si>
  <si>
    <t>Energija</t>
  </si>
  <si>
    <t>Sitni inventar i auto gume</t>
  </si>
  <si>
    <t>Komunalne usluge</t>
  </si>
  <si>
    <t>Financijski rashodi</t>
  </si>
  <si>
    <t>Ostali financijski rashodi</t>
  </si>
  <si>
    <t>Bankarske usluge i usluge platnog prometa</t>
  </si>
  <si>
    <t>POMOĆI - ŽUPANIJSKI PRORAČUN</t>
  </si>
  <si>
    <t>POMOĆI - ŽUPANIJSKI PRORAČUN - EU PROJEKTI</t>
  </si>
  <si>
    <t>Ostali rashodi za zaposlene</t>
  </si>
  <si>
    <t>Naknade za prijevoz, za rad na terenu i odvojeni život</t>
  </si>
  <si>
    <t>Stručno usavršavanje zaposlenika</t>
  </si>
  <si>
    <t>Materijal i dijelovi za tekuće i investicijsko održavanje</t>
  </si>
  <si>
    <t>Naknade troškova osobama izvan radnog odnosa</t>
  </si>
  <si>
    <t>Premije osiguranja</t>
  </si>
  <si>
    <t>Članarine i norme</t>
  </si>
  <si>
    <t>Pristojbe i naknade</t>
  </si>
  <si>
    <t>11</t>
  </si>
  <si>
    <t>Usluge tekućeg i investicijskog održavanja</t>
  </si>
  <si>
    <t>Rashodi za nabavu neproizvedene dugotrajne imovine</t>
  </si>
  <si>
    <t>Nematerijalna imovina</t>
  </si>
  <si>
    <t>Licence</t>
  </si>
  <si>
    <t>Komunikacijska oprema</t>
  </si>
  <si>
    <t>Oprema za održavanje i zaštitu</t>
  </si>
  <si>
    <t>Uređaji, strojevi i oprema za ostale namjene</t>
  </si>
  <si>
    <t>Nematerijalna proizvedena imovina</t>
  </si>
  <si>
    <t>Ulaganja u računalne programe</t>
  </si>
  <si>
    <t>Rashodi za dodatna ulaganja na nefinancijskoj imovini</t>
  </si>
  <si>
    <t>Kapitalne donacije</t>
  </si>
  <si>
    <t>Instrumenti, uređaji i strojevi</t>
  </si>
  <si>
    <t>Službena, radna i zaštitna odjeća i obuća</t>
  </si>
  <si>
    <t>Zdravstvene i veterinarske usluge</t>
  </si>
  <si>
    <t>52</t>
  </si>
  <si>
    <t>Pomoći dane u inozemstvo i unutar općeg proračuna</t>
  </si>
  <si>
    <t>Pomoći proračunskim korisnicima drugih proračuna</t>
  </si>
  <si>
    <t>Tekuće pomoći proračunskim korisnicima drugih proračuna</t>
  </si>
  <si>
    <t>Računalne usluge</t>
  </si>
  <si>
    <t>Naknade građanima i kućanstvima na temelju osiguranja i druge naknade</t>
  </si>
  <si>
    <t>Ostale naknade građanima i kućanstvima iz proračuna</t>
  </si>
  <si>
    <t>Naknade građanima i kućanstvima u novcu</t>
  </si>
  <si>
    <t>NAMJENSKI PRIMICI OD ZADUŽIVANJA - ŽUPANIJSKI PRORAČUN</t>
  </si>
  <si>
    <t>Građevinski objekti</t>
  </si>
  <si>
    <t>Ostali građevinski objekti</t>
  </si>
  <si>
    <t>Medicinska i laboratorijska oprema</t>
  </si>
  <si>
    <t>Kapitalne pomoći proračunskim korisnicima drugih proračuna</t>
  </si>
  <si>
    <t>Materijal i sirovine</t>
  </si>
  <si>
    <t>Negativne tečajne razlike i razlike zbog primjene valutne klauzule</t>
  </si>
  <si>
    <t>Zatezne kamate</t>
  </si>
  <si>
    <t>Ostali nespomenuti financijski rashodi</t>
  </si>
  <si>
    <t xml:space="preserve">Kamate za primljene kredite i zajmove </t>
  </si>
  <si>
    <t>Kamate za primljene kredite i zajmove od kreditnih i ostalih financijskih institucija izvan javnog sektora</t>
  </si>
  <si>
    <t>Izdaci za financijsku imovinu i otplate zajmova</t>
  </si>
  <si>
    <t>Izdaci za otplatu glavnice primljenih kredita i zajmova</t>
  </si>
  <si>
    <t>Tekući prijenosi između proračunskih korisnika istog proračuna</t>
  </si>
  <si>
    <t xml:space="preserve">VLASTITI PRIHODI - PRORAČUNSKI KORISNICI </t>
  </si>
  <si>
    <t>Knjige, umjetnička djela i ostale izložbene vrijednosti</t>
  </si>
  <si>
    <t>Knjige</t>
  </si>
  <si>
    <t>UGOVORI, DONACIJE - ŽUPANIJA</t>
  </si>
  <si>
    <t>0912</t>
  </si>
  <si>
    <t>Program 1207</t>
  </si>
  <si>
    <t>RAZVOJ ODGOJNO-OBRAZOVNOG SUSTAVA</t>
  </si>
  <si>
    <t>0960</t>
  </si>
  <si>
    <t>A 1207 04</t>
  </si>
  <si>
    <t>ORGANIZACIJA I IZVOĐENJE NATJECANJA I SMOTRI</t>
  </si>
  <si>
    <t>0922</t>
  </si>
  <si>
    <t>T 1207 10</t>
  </si>
  <si>
    <t>ŠKOLSKI OBROK ZA SVE</t>
  </si>
  <si>
    <t>T 1207 11</t>
  </si>
  <si>
    <t>EU PROJEKTI - UČIMO ZAJEDNO 4</t>
  </si>
  <si>
    <t>Poslovni objekti</t>
  </si>
  <si>
    <t>Program 7006</t>
  </si>
  <si>
    <t>FINANCIRANJE OSNOVNOG ŠKOLSTVA PREMA MINIMALNOM STANDARDU</t>
  </si>
  <si>
    <t>Sportska i glazbena oprema</t>
  </si>
  <si>
    <t>Prijevozna sredstva</t>
  </si>
  <si>
    <t>Prijevozna sredstva u cestovnom prometu</t>
  </si>
  <si>
    <t>K 7006 07</t>
  </si>
  <si>
    <t>PLANSKO I HITNO ODRŽAVANJE OBJEKATA I OPREME OSNOVNOG ŠKOLSTVA</t>
  </si>
  <si>
    <t>A 7006 05</t>
  </si>
  <si>
    <t>FINANCIRANJE STVARNIH TROŠKOVA OSNOVNOG ŠKOLSTVA</t>
  </si>
  <si>
    <t>Program 7007</t>
  </si>
  <si>
    <t>FINANCIRANJE SREDNJEG ŠKOLSTVA PREMA MINIMALNOM STANDARDU</t>
  </si>
  <si>
    <t>K 7007 09</t>
  </si>
  <si>
    <t>PLANSKO I HITNO ODRŽAVANJE OBJEKATA I OPREME SREDNJEG ŠKOLSTVA I UČENIČKIH DOMOVA</t>
  </si>
  <si>
    <t>A 7007 05</t>
  </si>
  <si>
    <t xml:space="preserve">FINANCIRANJE OPĆIH TROŠKOVA SREDNJEG ŠKOLSTVA </t>
  </si>
  <si>
    <t>A 7007 06</t>
  </si>
  <si>
    <t xml:space="preserve">FINANCIRANJE STVARNIH TROŠKOVA SREDNJEG ŠKOLSTVA </t>
  </si>
  <si>
    <t>GLAVA 012 02</t>
  </si>
  <si>
    <t>USTANOVE U ŠKOLSTVU</t>
  </si>
  <si>
    <t>A 7006 04</t>
  </si>
  <si>
    <t>FINANCIRANJE OPĆIH TROŠKOVA OSNOVNOG ŠKOLSTVA</t>
  </si>
  <si>
    <t>A 7007 07</t>
  </si>
  <si>
    <t>SMJEŠTAJ I PREHRANA UČENIKA U UČENIČKIM DOMOVIMA</t>
  </si>
  <si>
    <t>Program 7011</t>
  </si>
  <si>
    <t>FINANCIRANJE ŠKOLSTVA IZVAN ŽUPANIJSKOG PRORAČUNA</t>
  </si>
  <si>
    <t>A 7011 01</t>
  </si>
  <si>
    <t>VLASTITI PRIHODI - OSNOVNO ŠKOLSTVO</t>
  </si>
  <si>
    <t>Plaće za prekovremeni rad</t>
  </si>
  <si>
    <t>Plaće za posebne uvjete rada</t>
  </si>
  <si>
    <t>Doprinosi za obvezno osiguranje u slučaju nezaposlenosti</t>
  </si>
  <si>
    <t>Naknade građanima i kućanstvima u naravi</t>
  </si>
  <si>
    <t>Naknade građanima i kućanstvima iz EU sredstava</t>
  </si>
  <si>
    <t>A 7011 02</t>
  </si>
  <si>
    <t>VLASTITI PRIHODI - SREDNJE ŠKOLSTVO</t>
  </si>
  <si>
    <t>Plaće u naravi</t>
  </si>
  <si>
    <t>Troškovi sudskih postupaka</t>
  </si>
  <si>
    <t>Tekući prijenosi između proračunskih korisnika istog proračuna temeljem prijenosa EU sredstava</t>
  </si>
  <si>
    <t xml:space="preserve">Poslovni objekti </t>
  </si>
  <si>
    <t>Višegodišnji nasadi i osnovno stado</t>
  </si>
  <si>
    <t>Višegodišnji nasadi</t>
  </si>
  <si>
    <t>Dodatna ulaganja na postrojenjima i opremi</t>
  </si>
  <si>
    <t xml:space="preserve">Dodatna ulaganja na postrojenjima i opremi </t>
  </si>
  <si>
    <t>Otplata glavnice primljenih zajmova od trgovačkih društava i obrtnika izvan javnog sektora</t>
  </si>
  <si>
    <t>Otplata glavnice primljenih zajmova od tuzemnih trgovačkih društava izvan javnog sektora</t>
  </si>
  <si>
    <t>T 1207 16</t>
  </si>
  <si>
    <t>PROGRAMI I PROJEKTI U OSNOVNIM I SREDNJIM ŠKOLAMA</t>
  </si>
  <si>
    <t>K 1207 17</t>
  </si>
  <si>
    <t>SUFINANCIRANJE OBAVEZNE ŠKOLSKE LEKTIRE U OSNOVNIM I SREDNJIM ŠKOLAMA</t>
  </si>
  <si>
    <t>T 1207 18</t>
  </si>
  <si>
    <t>POMOĆNICI U NASTAVI 3</t>
  </si>
  <si>
    <t>T 1207 19</t>
  </si>
  <si>
    <t>POMOĆNICI U NASTAVI 4</t>
  </si>
  <si>
    <t>T 1207 20</t>
  </si>
  <si>
    <t>SHEMA - VOĆE, POVRĆE I MLIJEKO</t>
  </si>
  <si>
    <t>T 1207 21</t>
  </si>
  <si>
    <t>PRODUŽENI BORAVAK</t>
  </si>
  <si>
    <t>T 1207 22</t>
  </si>
  <si>
    <t>CENTRI IZVRSNOSTI</t>
  </si>
  <si>
    <t>T 1207 23</t>
  </si>
  <si>
    <t>OZAKONJENJE NEZAKONITO IZGRAĐENIH ZGRADA JAVNE NAMJENE</t>
  </si>
  <si>
    <t>Tekuće pomoći od inozemnih vlada</t>
  </si>
  <si>
    <t>Kapitalne pomoći od inozemnih vlada</t>
  </si>
  <si>
    <t>Tekuće pomoći od međunarodnih organizacija</t>
  </si>
  <si>
    <t>Tekuće pomoći od institucija i tijela EU</t>
  </si>
  <si>
    <t xml:space="preserve">Kapitalne pomoći od institucija i tijela EU </t>
  </si>
  <si>
    <t>Kapitalne pomoći od izvanproračunskih korisnika</t>
  </si>
  <si>
    <t xml:space="preserve">Tekuće pomoći proračunskim korisnicima iz proračuna koji im nije nadležan </t>
  </si>
  <si>
    <t xml:space="preserve">Kapitalne pomoći proračunskim korisnicima iz proračuna koji im nije nadležan </t>
  </si>
  <si>
    <t>Kapitalne pomoći iz državnog proračuna temeljem prijenosa EU sredstava</t>
  </si>
  <si>
    <t>Kapitalni prijenosi između proračunskih korisnika istog proračuna temeljem prijenosa EU sredstava</t>
  </si>
  <si>
    <t>Prihodi od kamata po vrijednosnim papirima</t>
  </si>
  <si>
    <t>Prihodi od dividendi</t>
  </si>
  <si>
    <t xml:space="preserve">Ostali prihodi od financijske imovine </t>
  </si>
  <si>
    <t>Stambeni objekti</t>
  </si>
  <si>
    <t>6311</t>
  </si>
  <si>
    <t>6312</t>
  </si>
  <si>
    <t>6321</t>
  </si>
  <si>
    <t>6341</t>
  </si>
  <si>
    <t>6342</t>
  </si>
  <si>
    <t>6352</t>
  </si>
  <si>
    <t>6412</t>
  </si>
  <si>
    <t>6413</t>
  </si>
  <si>
    <t>6414</t>
  </si>
  <si>
    <t>6415</t>
  </si>
  <si>
    <t>6416</t>
  </si>
  <si>
    <t>6417</t>
  </si>
  <si>
    <t>6421</t>
  </si>
  <si>
    <t>6422</t>
  </si>
  <si>
    <t>6423</t>
  </si>
  <si>
    <t>6429</t>
  </si>
  <si>
    <t>6512</t>
  </si>
  <si>
    <t>6513</t>
  </si>
  <si>
    <t>6514</t>
  </si>
  <si>
    <t>6526</t>
  </si>
  <si>
    <t>6631</t>
  </si>
  <si>
    <t>6632</t>
  </si>
  <si>
    <t>7111</t>
  </si>
  <si>
    <t>7211</t>
  </si>
  <si>
    <t>7212</t>
  </si>
  <si>
    <t>7214</t>
  </si>
  <si>
    <t>7221</t>
  </si>
  <si>
    <t>7224</t>
  </si>
  <si>
    <t>7225</t>
  </si>
  <si>
    <t>7227</t>
  </si>
  <si>
    <t>7231</t>
  </si>
  <si>
    <t>Račun</t>
  </si>
  <si>
    <t>8121</t>
  </si>
  <si>
    <t>8341</t>
  </si>
  <si>
    <t>9221</t>
  </si>
  <si>
    <t>9222</t>
  </si>
  <si>
    <t>Višak prihoda</t>
  </si>
  <si>
    <t>Manjak prihoda</t>
  </si>
  <si>
    <t>UKUPNO PRIHODI (6+7+8+9)</t>
  </si>
  <si>
    <t>Prihodi iz nadležnog proračuna za financiranje rashoda poslovanja</t>
  </si>
  <si>
    <t>Prihodi iz nadležnog proračuna za financiranje rashoda za nabavu nefinancijske imovine</t>
  </si>
  <si>
    <t>KONTROLA  PLANA PO IZVORIMA FINANCIRANJA</t>
  </si>
  <si>
    <t>UKUPNO IZVORI FINANCIRANJA</t>
  </si>
  <si>
    <t xml:space="preserve">Tekuće pomoći iz državnog proračuna temeljem prijenosa EU sredstava </t>
  </si>
  <si>
    <t xml:space="preserve">Primljeni zajmovi od tuzemnih trgovačkih društava izvan javnog sektora </t>
  </si>
  <si>
    <t>PLAN PO IZVORIMA FINANCIRANJA</t>
  </si>
  <si>
    <t>KONTROLA PLANA:</t>
  </si>
  <si>
    <t>KONTROLA (MORA BITI =0)</t>
  </si>
  <si>
    <t>CENTAR ZA AUTIZAM</t>
  </si>
  <si>
    <t>O.Š. ANTE STARČEVIĆA, VILJEVO</t>
  </si>
  <si>
    <t>O.Š. ANTUNOVAC</t>
  </si>
  <si>
    <t>O.Š. AUGUSTA HARAMBAŠIĆA, DONJI MIHOLJAC</t>
  </si>
  <si>
    <t>O.Š. BIJELO BRDO</t>
  </si>
  <si>
    <t>O.Š. BILJE</t>
  </si>
  <si>
    <t>O.Š. BRATOLJUBA KLAIĆA, BIZOVAC</t>
  </si>
  <si>
    <t>O.Š. BUDROVCI</t>
  </si>
  <si>
    <t>O.Š. ĐAKOVAČKI SELCI</t>
  </si>
  <si>
    <t>O.Š. DALJ</t>
  </si>
  <si>
    <t>O.Š. DARDA</t>
  </si>
  <si>
    <t>O.Š. DORE PEJAČEVIĆ, NAŠICE</t>
  </si>
  <si>
    <t>O.Š. DR. FRANJE TUĐMANA, BELI MANASTIR</t>
  </si>
  <si>
    <t>O.Š. DRAŽ</t>
  </si>
  <si>
    <t>O.Š. DRENJE</t>
  </si>
  <si>
    <t>O.Š. ERNESTINOVO</t>
  </si>
  <si>
    <t>O.Š. GORJANI</t>
  </si>
  <si>
    <t>O.Š. HINKA JUHNA, PODGORAČ</t>
  </si>
  <si>
    <t>O.Š. HRVATSKI SOKOL, PODGAJCI PODRAVSKI</t>
  </si>
  <si>
    <t>O.Š. IVANA BRNJIKA SLOVAKA, JELISAVAC</t>
  </si>
  <si>
    <t>O.Š. IVANA GORANA KOVAČIĆA, ĐAKOVO</t>
  </si>
  <si>
    <t>O.Š. IVANA KUKULJEVIĆA, BELIŠĆE</t>
  </si>
  <si>
    <t>O.Š. IVANE BRLIĆ-MAŽURANIĆ, KOŠKA</t>
  </si>
  <si>
    <t>O.Š. IVANE BRLIĆ-MAŽURANIĆ, STRZIVOJNA</t>
  </si>
  <si>
    <t>O.Š. JAGODNJAK</t>
  </si>
  <si>
    <t>O.Š. JOSIPA ANTUNA ČOLNIĆA, ĐAKOVO</t>
  </si>
  <si>
    <t>O.Š. JOSIPA JURJA STROSSMAYERA, ĐURĐENOVAC</t>
  </si>
  <si>
    <t>O.Š. JOSIPA JURJA STROSSMAYERA, TRNAVA</t>
  </si>
  <si>
    <t>O.Š. JOSIPA KOZARCA, JOSIPOVAC PUNITOVAČKI</t>
  </si>
  <si>
    <t>O.Š. JOSIPA KOZARCA, SEMELJCI</t>
  </si>
  <si>
    <t>O.Š. KNEŽEVI VINOGRADI</t>
  </si>
  <si>
    <t>O.Š. KRALJA TOMISLAVA , NAŠICE</t>
  </si>
  <si>
    <t>O.Š. LADIMIREVCI</t>
  </si>
  <si>
    <t>O.Š. LASLOVO</t>
  </si>
  <si>
    <t>O.Š. LUG</t>
  </si>
  <si>
    <t>O.Š. LUKE BOTIĆA, VIŠKOVCI</t>
  </si>
  <si>
    <t>O.Š. MATE LOVRAKA, VLADISLAVCI</t>
  </si>
  <si>
    <t>O.Š. MATIJA GUBEC, ČEMINAC</t>
  </si>
  <si>
    <t>O.Š. MATIJA GUBEC, MAGADENOVAC</t>
  </si>
  <si>
    <t>O.Š. MATIJA GUBEC, PIŠKOREVCI</t>
  </si>
  <si>
    <t>O.Š. MATIJE PETRA KATANČIĆA, VALPOVO</t>
  </si>
  <si>
    <t>O.Š. MILKA CEPELIĆA, VUKA</t>
  </si>
  <si>
    <t>O.Š. MIROSLAVA KRLEŽE, ČEPIN</t>
  </si>
  <si>
    <t>O.Š. PETRIJEVCI</t>
  </si>
  <si>
    <t>O.Š. POPOVAC</t>
  </si>
  <si>
    <t>O.Š. SATNICA ĐAKOVAČKA</t>
  </si>
  <si>
    <t>O.Š. ŠEĆERANA, BELI MANASTIR</t>
  </si>
  <si>
    <t>O.Š. SILVIJA STRAHIMIRA KRANJČEVIĆA, LEVANJSKA VAROŠ</t>
  </si>
  <si>
    <t>O.Š. VLADIMIRA NAZORA, ČEPIN</t>
  </si>
  <si>
    <t>O.Š. VLADIMIRA NAZORA, ĐAKOVO</t>
  </si>
  <si>
    <t>O.Š. VLADIMIRA NAZORA, FERIČANCI</t>
  </si>
  <si>
    <t>O.Š. ZMAJEVAC</t>
  </si>
  <si>
    <t>OSNOVNA GLAZBENA ŠKOLA KONTESA DORA</t>
  </si>
  <si>
    <t>DRUGA GIMNAZIJA OSIJEK</t>
  </si>
  <si>
    <t>DRUGA SREDNJA ŠKOLA BELI MANASTIR</t>
  </si>
  <si>
    <t>EKONOMSKA I UPRAVNA ŠKOLA OSIJEK</t>
  </si>
  <si>
    <t>EKONOMSKA ŠKOLA BRAĆA RADIĆ, ĐAKOVO</t>
  </si>
  <si>
    <t>ELEKTROTEHNIČKA I PROMETNA ŠKOLA OSIJEK</t>
  </si>
  <si>
    <t>GIMNAZIJA ANTUNA GUSTAVA MATOŠA, ĐAKOVO</t>
  </si>
  <si>
    <t>GIMNAZIJA BELI MANASTIR</t>
  </si>
  <si>
    <t>GLAZBENA ŠKOLA FRANJE KUHAČA, OSIJEK</t>
  </si>
  <si>
    <t>GRADITELJSKO-GEODETSKA ŠKOLA OSIJEK</t>
  </si>
  <si>
    <t>III. GIMNAZIJA OSIJEK</t>
  </si>
  <si>
    <t>MEDICINSKA ŠKOLA OSIJEK</t>
  </si>
  <si>
    <t>OBRTNIČKA ŠKOLA OSIJEK</t>
  </si>
  <si>
    <t>POLJOPRIVREDNA I VETERINARSKA ŠKOLA OSIJEK</t>
  </si>
  <si>
    <t>PRVA GIMNAZIJA OSIJEK</t>
  </si>
  <si>
    <t>PRVA SREDNJA ŠKOLA BELI MANASTIR</t>
  </si>
  <si>
    <t>ŠKOLA PRIMIJENJENE UMJETNOSTI I DIZAJNA OSIJEK</t>
  </si>
  <si>
    <t>SREDNJA ŠKOLA DALJ</t>
  </si>
  <si>
    <t>SREDNJA ŠKOLA DONJI MIHOLJAC</t>
  </si>
  <si>
    <t>SREDNJA ŠKOLA ISIDORA KRŠNJAVOG, NAŠICE</t>
  </si>
  <si>
    <t>SREDNJA ŠKOLA JOSIPA KOZARCA, ĐURĐENOVAC</t>
  </si>
  <si>
    <t>SREDNJA ŠKOLA VALPOVO</t>
  </si>
  <si>
    <t>SREDNJA STRUKOVNA ŠKOLA ANTUNA HORVATA, ĐAKOVO</t>
  </si>
  <si>
    <t>SREDNJOŠKOSLI ĐAČKI DOM OSIJEK</t>
  </si>
  <si>
    <t>STROJARSKA TEHNIČKA ŠKOLA OSIJEK</t>
  </si>
  <si>
    <t>TEHNIČKA ŠKOLA I PRIRODOSLOVNA GIMNAZIJA RUĐERA BOŠKOVIĆA, OSIJEK</t>
  </si>
  <si>
    <t>TRGOVAČKA I KOMERCIJALNA ŠKOLA DAVOR MILAS, OSIJEK</t>
  </si>
  <si>
    <t>UČENIČKI DOM HRVATSKOG RADIŠE, OSIJEK</t>
  </si>
  <si>
    <t>UGOSTITELJSKO-TURISTIČKA ŠKOLA OSIJEK</t>
  </si>
  <si>
    <t>R. BR</t>
  </si>
  <si>
    <t>RKP</t>
  </si>
  <si>
    <t xml:space="preserve">NAZIV PRORAČUNSKOGA KORISNIKA                                                    </t>
  </si>
  <si>
    <t>ADRESA PRORAČUNSKOGA KORISNIKA</t>
  </si>
  <si>
    <t xml:space="preserve">POŠTANSKI BROJ I NAZIV GRADA/OPĆINE                                                     </t>
  </si>
  <si>
    <t xml:space="preserve">MATIČNI BROJ     </t>
  </si>
  <si>
    <t>OIB</t>
  </si>
  <si>
    <t>3</t>
  </si>
  <si>
    <t>VINKOVAČKA 3</t>
  </si>
  <si>
    <t>31000 OSIJEK</t>
  </si>
  <si>
    <t>03014436</t>
  </si>
  <si>
    <t>KRALJA TOMISLAVA 1</t>
  </si>
  <si>
    <t>31531 VILJEVO</t>
  </si>
  <si>
    <t>01138766</t>
  </si>
  <si>
    <t>ŠKOLSKA 15</t>
  </si>
  <si>
    <t>31216 ANTUNOVAC</t>
  </si>
  <si>
    <t>03013847</t>
  </si>
  <si>
    <t>PRILAZ STADIONU 1</t>
  </si>
  <si>
    <t>31540 DONJI MIHOLJAC</t>
  </si>
  <si>
    <t>01504673</t>
  </si>
  <si>
    <t>NIKOLE TESLE 71</t>
  </si>
  <si>
    <t>31204 BIJELO BRDO</t>
  </si>
  <si>
    <t>03021521</t>
  </si>
  <si>
    <t>ŠKOLSKA 8</t>
  </si>
  <si>
    <t>31327 BILJE</t>
  </si>
  <si>
    <t>03305651</t>
  </si>
  <si>
    <t>ULICA DR. FRANJE TUĐMANA 1</t>
  </si>
  <si>
    <t>31222 BIZOVAC</t>
  </si>
  <si>
    <t>03030008</t>
  </si>
  <si>
    <t>GUPČEV TRG 8</t>
  </si>
  <si>
    <t>31400 ĐAKOVO</t>
  </si>
  <si>
    <t>03011232</t>
  </si>
  <si>
    <t>BANA JOSIPA JELAČIĆA 9</t>
  </si>
  <si>
    <t>31415 SELCI ĐAKOVAČKI</t>
  </si>
  <si>
    <t>03011135</t>
  </si>
  <si>
    <t>ZAGREBAČKA BB</t>
  </si>
  <si>
    <t>31226 DALJ</t>
  </si>
  <si>
    <t>03013766</t>
  </si>
  <si>
    <t>ŠKOLSKA 9</t>
  </si>
  <si>
    <t>31326 DARDA</t>
  </si>
  <si>
    <t>03305678</t>
  </si>
  <si>
    <t>AUGUSTA CESARCA 18</t>
  </si>
  <si>
    <t>31500 NAŠICE</t>
  </si>
  <si>
    <t>03120457</t>
  </si>
  <si>
    <t>SV.MARTINA 16</t>
  </si>
  <si>
    <t>31300 BELI MANASTIR</t>
  </si>
  <si>
    <t>03305724</t>
  </si>
  <si>
    <t>IVE LOLE RIBARA 1</t>
  </si>
  <si>
    <t>31305 DRAŽ</t>
  </si>
  <si>
    <t>03305732</t>
  </si>
  <si>
    <t>LJUDEVITA GAJA 28</t>
  </si>
  <si>
    <t>31418 DRENJE</t>
  </si>
  <si>
    <t>03011178</t>
  </si>
  <si>
    <t>ŠKOLSKA 1</t>
  </si>
  <si>
    <t>31215 ERNESTINOVO</t>
  </si>
  <si>
    <t>03013707</t>
  </si>
  <si>
    <t>BOLOKAN 20</t>
  </si>
  <si>
    <t>31422 GORJANI</t>
  </si>
  <si>
    <t>03011208</t>
  </si>
  <si>
    <t>HINKA JUHNA 8</t>
  </si>
  <si>
    <t>31433 PODGORAČ</t>
  </si>
  <si>
    <t>03103935</t>
  </si>
  <si>
    <t>VLADIMIRA NAZORA 185</t>
  </si>
  <si>
    <t>31552 PODGAJCI PODRAVSKI</t>
  </si>
  <si>
    <t>01504371</t>
  </si>
  <si>
    <t>IVANA BRNJIKA SLOVAKA 37</t>
  </si>
  <si>
    <t>31225 JELISAVAC</t>
  </si>
  <si>
    <t>03103919</t>
  </si>
  <si>
    <t>KRALJA TOMISLAVA 26</t>
  </si>
  <si>
    <t>03011143</t>
  </si>
  <si>
    <t>KRALJA TOMISLAVA 196</t>
  </si>
  <si>
    <t>31551 BELIŠĆE</t>
  </si>
  <si>
    <t>03029972</t>
  </si>
  <si>
    <t>TRG DR. FRANJE TUĐMANA 5</t>
  </si>
  <si>
    <t>31224 KOŠKA</t>
  </si>
  <si>
    <t>03103927</t>
  </si>
  <si>
    <t>BRAĆE RADIĆA 166</t>
  </si>
  <si>
    <t>31410 STRIZIVOJNA</t>
  </si>
  <si>
    <t>03053601</t>
  </si>
  <si>
    <t>BORISA KIDRIČA 57</t>
  </si>
  <si>
    <t>31324 JAGODNJAK</t>
  </si>
  <si>
    <t>03305708</t>
  </si>
  <si>
    <t>TRG NIKOLE ŠUBIĆA ZRINSKOG 4</t>
  </si>
  <si>
    <t>03386180</t>
  </si>
  <si>
    <t>KARDINALA ALOJZIJA STEPINCA BB</t>
  </si>
  <si>
    <t>31511 ĐURĐENOVAC</t>
  </si>
  <si>
    <t>03103889</t>
  </si>
  <si>
    <t>BRAĆE RADIĆA 1</t>
  </si>
  <si>
    <t>31411 TRNAVA</t>
  </si>
  <si>
    <t>03011216</t>
  </si>
  <si>
    <t>BRAĆE BANAS 2</t>
  </si>
  <si>
    <t>31424 JOSIPOVAC PUNITOVAČKI</t>
  </si>
  <si>
    <t>03011186</t>
  </si>
  <si>
    <t>ŠKOLSKA 21</t>
  </si>
  <si>
    <t>31402 SEMELJCI</t>
  </si>
  <si>
    <t>03011259</t>
  </si>
  <si>
    <t>GLAVNA 44</t>
  </si>
  <si>
    <t>31309 KN.VINOGRADI</t>
  </si>
  <si>
    <t>03305686</t>
  </si>
  <si>
    <t>MATICE HRVATSKE 1</t>
  </si>
  <si>
    <t>01672525</t>
  </si>
  <si>
    <t>ĐUKE MARIČIĆA 21</t>
  </si>
  <si>
    <t>31550 VALPOVO</t>
  </si>
  <si>
    <t>01089978</t>
  </si>
  <si>
    <t>31214 LASLOVO</t>
  </si>
  <si>
    <t>03013812</t>
  </si>
  <si>
    <t>ŠKOLSKA 6</t>
  </si>
  <si>
    <t>31328 LUG</t>
  </si>
  <si>
    <t>01383531</t>
  </si>
  <si>
    <t>OMLADINSKA 4</t>
  </si>
  <si>
    <t>31401 VIŠKOVCI</t>
  </si>
  <si>
    <t>03011160</t>
  </si>
  <si>
    <t>KRALJA TOMISLAVA 75</t>
  </si>
  <si>
    <t>31404 VLADISLAVCI</t>
  </si>
  <si>
    <t>03021530</t>
  </si>
  <si>
    <t>KOLODVORSKA 48</t>
  </si>
  <si>
    <t>31325 ČEMINAC</t>
  </si>
  <si>
    <t>03305635</t>
  </si>
  <si>
    <t>ŠKOLSKA 3</t>
  </si>
  <si>
    <t>31542 MAGADENOVAC</t>
  </si>
  <si>
    <t>03034704</t>
  </si>
  <si>
    <t>PREOBRAŽENSKI TRG 11</t>
  </si>
  <si>
    <t>31417 PIŠKOREVCI</t>
  </si>
  <si>
    <t>03011194</t>
  </si>
  <si>
    <t>IVE LOLE RIBARA 3</t>
  </si>
  <si>
    <t>03029999</t>
  </si>
  <si>
    <t>04102082761</t>
  </si>
  <si>
    <t>MILKA CEPELIĆA 1</t>
  </si>
  <si>
    <t>31403 VUKA</t>
  </si>
  <si>
    <t>03013740</t>
  </si>
  <si>
    <t>KRALJA ZVONIMIRA 100</t>
  </si>
  <si>
    <t>31431 ČEPIN</t>
  </si>
  <si>
    <t>03013758</t>
  </si>
  <si>
    <t>REPUBLIKE 110A</t>
  </si>
  <si>
    <t>31208 PETRIJEVCI</t>
  </si>
  <si>
    <t>03030016</t>
  </si>
  <si>
    <t>02643029195</t>
  </si>
  <si>
    <t>VLADIMIRA NAZORA 26</t>
  </si>
  <si>
    <t>31303 POPOVAC</t>
  </si>
  <si>
    <t>03305694</t>
  </si>
  <si>
    <t>BANA JOSIPA JELAČIĆA 6</t>
  </si>
  <si>
    <t>31421 SATNICA ĐAKOVAČKA</t>
  </si>
  <si>
    <t>04247230</t>
  </si>
  <si>
    <t>ŽRTAVA DOMOVINSKOG RATA 27</t>
  </si>
  <si>
    <t>03357368</t>
  </si>
  <si>
    <t>GLAVNA 62</t>
  </si>
  <si>
    <t>31416 LEVANJSKA VAROŠ</t>
  </si>
  <si>
    <t>03011224</t>
  </si>
  <si>
    <t>KALNIČKA 17</t>
  </si>
  <si>
    <t>03013723</t>
  </si>
  <si>
    <t>KRALJA TOMISLAVA 18</t>
  </si>
  <si>
    <t>03011151</t>
  </si>
  <si>
    <t>TRG MATIJE GUPCA 9</t>
  </si>
  <si>
    <t>31512 FERIČANCI</t>
  </si>
  <si>
    <t>03103897</t>
  </si>
  <si>
    <t>SPORTSKA 2A</t>
  </si>
  <si>
    <t>31307 ZMAJEVAC</t>
  </si>
  <si>
    <t>00801674</t>
  </si>
  <si>
    <t>DORE PEJAČEVIĆ 2</t>
  </si>
  <si>
    <t>02308169</t>
  </si>
  <si>
    <t>KAMILA FIRINGERA 5</t>
  </si>
  <si>
    <t>00240656</t>
  </si>
  <si>
    <t>01379968</t>
  </si>
  <si>
    <t>TRG SV. TROJSTVA 4</t>
  </si>
  <si>
    <t>03374246</t>
  </si>
  <si>
    <t>VIJENAC KARDINALA ALOJZIJA STEPINCA 11</t>
  </si>
  <si>
    <t>00265837</t>
  </si>
  <si>
    <t>ISTARSKA 3</t>
  </si>
  <si>
    <t>00338770</t>
  </si>
  <si>
    <t>00265829</t>
  </si>
  <si>
    <t>01379933</t>
  </si>
  <si>
    <t>TRG SV. TROJSTVA 1</t>
  </si>
  <si>
    <t>03415635</t>
  </si>
  <si>
    <t>DRINSKA 16A</t>
  </si>
  <si>
    <t>03021599</t>
  </si>
  <si>
    <t>KAMILA FIRINGERA 14</t>
  </si>
  <si>
    <t>00240664</t>
  </si>
  <si>
    <t>VUKOVARSKA 209</t>
  </si>
  <si>
    <t>00302716</t>
  </si>
  <si>
    <t>TRG BANA JOSIPA JELAČIĆA 24</t>
  </si>
  <si>
    <t>03014126</t>
  </si>
  <si>
    <t>JADROVSKA 20</t>
  </si>
  <si>
    <t xml:space="preserve"> 31000 OSIJEK</t>
  </si>
  <si>
    <t>03383482</t>
  </si>
  <si>
    <t>ŽUPANIJSKA 4</t>
  </si>
  <si>
    <t>00240648</t>
  </si>
  <si>
    <t>01379941</t>
  </si>
  <si>
    <t>04249161856</t>
  </si>
  <si>
    <t>DRINSKA 12</t>
  </si>
  <si>
    <t>03014169</t>
  </si>
  <si>
    <t>09179210440</t>
  </si>
  <si>
    <t>BRAĆE RADIĆA 7</t>
  </si>
  <si>
    <t>01379950</t>
  </si>
  <si>
    <t>VUKOVARSKA 84</t>
  </si>
  <si>
    <t>03034739</t>
  </si>
  <si>
    <t>04017904699</t>
  </si>
  <si>
    <t>AUGUSTA CESARCA 20</t>
  </si>
  <si>
    <t>03103951</t>
  </si>
  <si>
    <t>TRG DR. FRANJE TUĐMANA 4</t>
  </si>
  <si>
    <t>03103943</t>
  </si>
  <si>
    <t>03533701885</t>
  </si>
  <si>
    <t>DR. FRANJE TUĐMANA 2</t>
  </si>
  <si>
    <t>03030024</t>
  </si>
  <si>
    <t>00265802</t>
  </si>
  <si>
    <t>STJEPANA RADIĆA 6</t>
  </si>
  <si>
    <t>03021629</t>
  </si>
  <si>
    <t>00338761</t>
  </si>
  <si>
    <t>00302708</t>
  </si>
  <si>
    <t>GUNDULIĆEVA 38</t>
  </si>
  <si>
    <t>03014045</t>
  </si>
  <si>
    <t>ZAGREBAČKA 2A</t>
  </si>
  <si>
    <t>03014401</t>
  </si>
  <si>
    <t>MATIJE GUPCA 61</t>
  </si>
  <si>
    <t>03021564</t>
  </si>
  <si>
    <t>ukupno 6</t>
  </si>
  <si>
    <t>ukupno 7</t>
  </si>
  <si>
    <t>ukupno 8</t>
  </si>
  <si>
    <t>ukupno 9</t>
  </si>
  <si>
    <t>kontrola</t>
  </si>
  <si>
    <t>SVEUKUPNO</t>
  </si>
  <si>
    <t>Razred/ Skupina</t>
  </si>
  <si>
    <t>Pod  skupina</t>
  </si>
  <si>
    <t>Odjeljak</t>
  </si>
  <si>
    <t>Osn. račun</t>
  </si>
  <si>
    <t>Naziv</t>
  </si>
  <si>
    <t>31</t>
  </si>
  <si>
    <t>311</t>
  </si>
  <si>
    <t>3111</t>
  </si>
  <si>
    <t>31111</t>
  </si>
  <si>
    <t>Plaće za zaposlene</t>
  </si>
  <si>
    <t>31112</t>
  </si>
  <si>
    <t>Plaće za vježbenike</t>
  </si>
  <si>
    <t>31113</t>
  </si>
  <si>
    <t>Plaće po sudskim presudama</t>
  </si>
  <si>
    <t>3112</t>
  </si>
  <si>
    <t>31121</t>
  </si>
  <si>
    <t>Korištenje stambenih zgrada i stanova</t>
  </si>
  <si>
    <t>31122</t>
  </si>
  <si>
    <t>Korištenje odmarališta, sportskih i rekreacijskih objekata i usluga</t>
  </si>
  <si>
    <t>31123</t>
  </si>
  <si>
    <t>Korištenje garaža i parkirališta</t>
  </si>
  <si>
    <t>31124</t>
  </si>
  <si>
    <t>Korištenje prijevoznih sredstava</t>
  </si>
  <si>
    <t>31125</t>
  </si>
  <si>
    <t>Korištenje kredita uz kamate ispod propisane stope</t>
  </si>
  <si>
    <t>31126</t>
  </si>
  <si>
    <t>Dnevni obroci</t>
  </si>
  <si>
    <t>31129</t>
  </si>
  <si>
    <t>Ostale plaće u naravi</t>
  </si>
  <si>
    <t>3113</t>
  </si>
  <si>
    <t>31131</t>
  </si>
  <si>
    <t>3114</t>
  </si>
  <si>
    <t>31141</t>
  </si>
  <si>
    <t>312</t>
  </si>
  <si>
    <t>3121</t>
  </si>
  <si>
    <t>31211</t>
  </si>
  <si>
    <t>Bonus za uspješan rad</t>
  </si>
  <si>
    <t>31212</t>
  </si>
  <si>
    <t>Nagrade</t>
  </si>
  <si>
    <t>31213</t>
  </si>
  <si>
    <t>Darovi</t>
  </si>
  <si>
    <t>31214</t>
  </si>
  <si>
    <t>Otpremnine</t>
  </si>
  <si>
    <t>31215</t>
  </si>
  <si>
    <t>Naknade za bolest, invalidnost i smrtni slučaj</t>
  </si>
  <si>
    <t>31216</t>
  </si>
  <si>
    <t>Regres za godišnji odmor</t>
  </si>
  <si>
    <t>31219</t>
  </si>
  <si>
    <t>Ostali nenavedeni rashodi za zaposlene</t>
  </si>
  <si>
    <t>313</t>
  </si>
  <si>
    <t>3131</t>
  </si>
  <si>
    <t>Doprinosi za mirovinsko osiguranje</t>
  </si>
  <si>
    <t>31311</t>
  </si>
  <si>
    <t>3132</t>
  </si>
  <si>
    <t>31321</t>
  </si>
  <si>
    <t>31322</t>
  </si>
  <si>
    <t>Doprinos za obvezno zdravstveno osiguranje zaštite zdravlja na radu</t>
  </si>
  <si>
    <t>31329</t>
  </si>
  <si>
    <t>Ostali doprinosi</t>
  </si>
  <si>
    <t>3133</t>
  </si>
  <si>
    <t>31332</t>
  </si>
  <si>
    <t>31333</t>
  </si>
  <si>
    <t>Poseban doprinos za poticanje zapošljavanja osoba s invaliditetom</t>
  </si>
  <si>
    <t>32</t>
  </si>
  <si>
    <t>321</t>
  </si>
  <si>
    <t>3211</t>
  </si>
  <si>
    <t>32111</t>
  </si>
  <si>
    <t>Dnevnice za službeni put u zemlji</t>
  </si>
  <si>
    <t>32112</t>
  </si>
  <si>
    <t>Dnevnice za službeni put u inozemstvu</t>
  </si>
  <si>
    <t>32113</t>
  </si>
  <si>
    <t>Naknade za smještaj na službenom putu u zemlji</t>
  </si>
  <si>
    <t>32114</t>
  </si>
  <si>
    <t>Naknade za smještaj na službenom putu u inozemstvu</t>
  </si>
  <si>
    <t>32115</t>
  </si>
  <si>
    <t>Naknade za prijevoz na službenom putu u zemlji</t>
  </si>
  <si>
    <t>32116</t>
  </si>
  <si>
    <t>Naknade za prijevoz na službenom putu u inozemstvu</t>
  </si>
  <si>
    <t>32117</t>
  </si>
  <si>
    <t>Dnevnice per diem</t>
  </si>
  <si>
    <t>32119</t>
  </si>
  <si>
    <t>Ostali rashodi za službena putovanja</t>
  </si>
  <si>
    <t>3212</t>
  </si>
  <si>
    <t>32121</t>
  </si>
  <si>
    <t>Naknade za prijevoz na posao i s posla</t>
  </si>
  <si>
    <t>32122</t>
  </si>
  <si>
    <t>Naknade za rad na terenu</t>
  </si>
  <si>
    <t>32123</t>
  </si>
  <si>
    <t>Naknade za odvojeni život</t>
  </si>
  <si>
    <t>3213</t>
  </si>
  <si>
    <t>32131</t>
  </si>
  <si>
    <t>Seminari, savjetovanja i simpoziji</t>
  </si>
  <si>
    <t>32132</t>
  </si>
  <si>
    <t>Tečajevi i stručni ispiti</t>
  </si>
  <si>
    <t>32141</t>
  </si>
  <si>
    <t>Naknada za korištenje privatnog automobila u službene svrhe</t>
  </si>
  <si>
    <t>32149</t>
  </si>
  <si>
    <t>322</t>
  </si>
  <si>
    <t>3221</t>
  </si>
  <si>
    <t>32211</t>
  </si>
  <si>
    <t>Uredski materijal</t>
  </si>
  <si>
    <t>32212</t>
  </si>
  <si>
    <t>Literatura (publikacije, časopisi, glasila, knjige i ostalo)</t>
  </si>
  <si>
    <t>32213</t>
  </si>
  <si>
    <t>Arhivski materijal</t>
  </si>
  <si>
    <t>32214</t>
  </si>
  <si>
    <t>Materijal i sredstva za čišćenje i održavanje</t>
  </si>
  <si>
    <t>32216</t>
  </si>
  <si>
    <t xml:space="preserve">Materijal za higijenske potrebe i njegu </t>
  </si>
  <si>
    <t>32219</t>
  </si>
  <si>
    <t>Ostali materijal za potrebe redovnog poslovanja</t>
  </si>
  <si>
    <t>3222</t>
  </si>
  <si>
    <t>32221</t>
  </si>
  <si>
    <t>Osnovni materijal i sirovine</t>
  </si>
  <si>
    <t>32222</t>
  </si>
  <si>
    <t>Pomoćni i sanitetski materijal</t>
  </si>
  <si>
    <t>32223</t>
  </si>
  <si>
    <t>Kalo, rasip, lom i kvar materijala</t>
  </si>
  <si>
    <t>32224</t>
  </si>
  <si>
    <t>Namirnice</t>
  </si>
  <si>
    <t>Roba</t>
  </si>
  <si>
    <t>32226</t>
  </si>
  <si>
    <t>Lijekovi</t>
  </si>
  <si>
    <t>32229</t>
  </si>
  <si>
    <t>Ostali materijal i sirovine</t>
  </si>
  <si>
    <t>3223</t>
  </si>
  <si>
    <t>32231</t>
  </si>
  <si>
    <t>Električna energija</t>
  </si>
  <si>
    <t>32232</t>
  </si>
  <si>
    <t>Topla voda (toplana)</t>
  </si>
  <si>
    <t>32233</t>
  </si>
  <si>
    <t>Plin</t>
  </si>
  <si>
    <t>32234</t>
  </si>
  <si>
    <t>Motorni benzin i dizel gorivo</t>
  </si>
  <si>
    <t>32239</t>
  </si>
  <si>
    <t>Ostali materijali za proizvodnju energije (ugljen, drva, teško ulje)</t>
  </si>
  <si>
    <t>3224</t>
  </si>
  <si>
    <t>32241</t>
  </si>
  <si>
    <t>Materijal i dijelovi za tekuće i investicijsko održavanje građevinskih objekata</t>
  </si>
  <si>
    <t>32242</t>
  </si>
  <si>
    <t>Materijal i dijelovi za tekuće i investicijsko održavanje postrojenja i opreme</t>
  </si>
  <si>
    <t>32243</t>
  </si>
  <si>
    <t>Materijal i dijelovi za tekuće i investicijsko održavanje transportnih sredstava</t>
  </si>
  <si>
    <t>32244</t>
  </si>
  <si>
    <t>Ostali materijal i dijelovi za tekuće i investicijsko održavanje</t>
  </si>
  <si>
    <t>3225</t>
  </si>
  <si>
    <t>32251</t>
  </si>
  <si>
    <t>Sitni inventar</t>
  </si>
  <si>
    <t>32252</t>
  </si>
  <si>
    <t>Auto gume</t>
  </si>
  <si>
    <t>3226</t>
  </si>
  <si>
    <t>Vojna sredstva za jednokratnu upotrebu</t>
  </si>
  <si>
    <t>32261</t>
  </si>
  <si>
    <t>3227</t>
  </si>
  <si>
    <t>32271</t>
  </si>
  <si>
    <t>323</t>
  </si>
  <si>
    <t>3231</t>
  </si>
  <si>
    <t>32311</t>
  </si>
  <si>
    <t>Usluge telefona, telefaksa</t>
  </si>
  <si>
    <t>32312</t>
  </si>
  <si>
    <t>Usluge interneta</t>
  </si>
  <si>
    <t>32313</t>
  </si>
  <si>
    <t>Poštarina (pisma, tiskanice i sl.)</t>
  </si>
  <si>
    <t>32314</t>
  </si>
  <si>
    <t>Rent-a-car i taxi prijevoz</t>
  </si>
  <si>
    <t>32319</t>
  </si>
  <si>
    <t>Ostale usluge za komunikaciju i prijevoz</t>
  </si>
  <si>
    <t>3232</t>
  </si>
  <si>
    <t>32321</t>
  </si>
  <si>
    <t>Usluge tekućeg i investicijskog održavanja građevinskih objekata</t>
  </si>
  <si>
    <t>32322</t>
  </si>
  <si>
    <t>Usluge tekućeg i investicijskog održavanja postrojenja i opreme</t>
  </si>
  <si>
    <t>32323</t>
  </si>
  <si>
    <t>Usluge tekućeg i investicijskog održavanja prijevoznih sredstava</t>
  </si>
  <si>
    <t>32329</t>
  </si>
  <si>
    <t>Ostale usluge tekućeg i investicijskog održavanja</t>
  </si>
  <si>
    <t>3233</t>
  </si>
  <si>
    <t>32331</t>
  </si>
  <si>
    <t>Elektronski mediji</t>
  </si>
  <si>
    <t>32332</t>
  </si>
  <si>
    <t>Tisak</t>
  </si>
  <si>
    <t>32333</t>
  </si>
  <si>
    <t>Izložbeni prostor na sajmu</t>
  </si>
  <si>
    <t>32334</t>
  </si>
  <si>
    <t>Promidžbeni materijali</t>
  </si>
  <si>
    <t>32339</t>
  </si>
  <si>
    <t>Ostale usluge promidžbe i informiranja</t>
  </si>
  <si>
    <t>3234</t>
  </si>
  <si>
    <t>32341</t>
  </si>
  <si>
    <t>Opskrba vodom</t>
  </si>
  <si>
    <t>32342</t>
  </si>
  <si>
    <t>Iznošenje i odvoz smeća</t>
  </si>
  <si>
    <t>32343</t>
  </si>
  <si>
    <t>Deratizacija i dezinsekcija</t>
  </si>
  <si>
    <t>32344</t>
  </si>
  <si>
    <t>Dimnjačarske i ekološke usluge</t>
  </si>
  <si>
    <t>32347</t>
  </si>
  <si>
    <t>Pričuva</t>
  </si>
  <si>
    <t>32349</t>
  </si>
  <si>
    <t>Ostale komunalne usluge</t>
  </si>
  <si>
    <t>3235</t>
  </si>
  <si>
    <t>32351</t>
  </si>
  <si>
    <t>Zakupnine za zemljišta</t>
  </si>
  <si>
    <t>32352</t>
  </si>
  <si>
    <t>Zakupnine i najamnine za građevinske objekte</t>
  </si>
  <si>
    <t>32353</t>
  </si>
  <si>
    <t xml:space="preserve">Zakupnine i najamnine za opremu </t>
  </si>
  <si>
    <t>32355</t>
  </si>
  <si>
    <t>Zakupnine i najamnine za prijevozna sredstva</t>
  </si>
  <si>
    <t>32359</t>
  </si>
  <si>
    <t>Ostale  zakupnine i najamnine</t>
  </si>
  <si>
    <t>3236</t>
  </si>
  <si>
    <t>32361</t>
  </si>
  <si>
    <t>Obvezni i preventivni zdravstveni pregledi zaposlenika</t>
  </si>
  <si>
    <t>32362</t>
  </si>
  <si>
    <t>Veterinarske usluge</t>
  </si>
  <si>
    <t>32363</t>
  </si>
  <si>
    <t>Laboratorijske usluge</t>
  </si>
  <si>
    <t>32369</t>
  </si>
  <si>
    <t>Ostale zdravstvene i veterinarske usluge</t>
  </si>
  <si>
    <t>3237</t>
  </si>
  <si>
    <t>32371</t>
  </si>
  <si>
    <t>Autorski honorari</t>
  </si>
  <si>
    <t>32372</t>
  </si>
  <si>
    <t>Ugovori o djelu</t>
  </si>
  <si>
    <t>32373</t>
  </si>
  <si>
    <t>Usluge odvjetnika i pravnog savjetovanja</t>
  </si>
  <si>
    <t>32374</t>
  </si>
  <si>
    <t>Revizorske usluge</t>
  </si>
  <si>
    <t>32375</t>
  </si>
  <si>
    <t>Geodetsko-katastarske usluge</t>
  </si>
  <si>
    <t>32376</t>
  </si>
  <si>
    <t>Usluge vještačenja</t>
  </si>
  <si>
    <t>32377</t>
  </si>
  <si>
    <t>Usluge agencija, studentskog servisa (prijepisi, prijevodi i drugo)</t>
  </si>
  <si>
    <t>Znanstvenoistraživačke usluge</t>
  </si>
  <si>
    <t>32379</t>
  </si>
  <si>
    <t>Ostale intelektualne usluge</t>
  </si>
  <si>
    <t>3238</t>
  </si>
  <si>
    <t>32381</t>
  </si>
  <si>
    <t>Usluge ažuriranja računalnih baza</t>
  </si>
  <si>
    <t>32382</t>
  </si>
  <si>
    <t>Usluge razvoja software-a</t>
  </si>
  <si>
    <t>32389</t>
  </si>
  <si>
    <t>Ostale računalne usluge</t>
  </si>
  <si>
    <t>3239</t>
  </si>
  <si>
    <t>32391</t>
  </si>
  <si>
    <t>Grafičke i tiskarske usluge, usluge kopiranja i uvezivanja i slično</t>
  </si>
  <si>
    <t>32392</t>
  </si>
  <si>
    <t>Film i izrada fotografija</t>
  </si>
  <si>
    <t>32393</t>
  </si>
  <si>
    <t>Uređenje prostora</t>
  </si>
  <si>
    <t>32394</t>
  </si>
  <si>
    <t>Usluge pri registraciji prijevoznih sredstava</t>
  </si>
  <si>
    <t>32395</t>
  </si>
  <si>
    <t>Usluge čišćenja, pranja i slično</t>
  </si>
  <si>
    <t>32396</t>
  </si>
  <si>
    <t>Usluge čuvanja imovine i osoba</t>
  </si>
  <si>
    <t>32398</t>
  </si>
  <si>
    <t>Naknada za energetsku uslugu</t>
  </si>
  <si>
    <t>32399</t>
  </si>
  <si>
    <t>Ostale nespomenute usluge</t>
  </si>
  <si>
    <t>3241</t>
  </si>
  <si>
    <t>32411</t>
  </si>
  <si>
    <t>Naknade troškova službenog puta</t>
  </si>
  <si>
    <t>32412</t>
  </si>
  <si>
    <t>Naknade ostalih troškova</t>
  </si>
  <si>
    <t>329</t>
  </si>
  <si>
    <t>3291</t>
  </si>
  <si>
    <t>32911</t>
  </si>
  <si>
    <t xml:space="preserve">Naknade za rad članovima predstavničkih i izvršnih tijela i upravnih vijeća </t>
  </si>
  <si>
    <t>32912</t>
  </si>
  <si>
    <t>Naknade članovima povjerenstava</t>
  </si>
  <si>
    <t>32913</t>
  </si>
  <si>
    <t>Naknade za rad osobama lišenih slobode</t>
  </si>
  <si>
    <t>32914</t>
  </si>
  <si>
    <t>Naknade troškova službenog puta članovima predstavničkih i izvršnih tijeka i upravnih vijeća</t>
  </si>
  <si>
    <t>32919</t>
  </si>
  <si>
    <t>Ostale slične naknade za rad</t>
  </si>
  <si>
    <t>3292</t>
  </si>
  <si>
    <t>32921</t>
  </si>
  <si>
    <t>Premije osiguranja prijevoznih sredstava</t>
  </si>
  <si>
    <t>32922</t>
  </si>
  <si>
    <t>Premije osiguranja ostale imovine</t>
  </si>
  <si>
    <t>32923</t>
  </si>
  <si>
    <t>Premije osiguranja zaposlenih</t>
  </si>
  <si>
    <t>3293</t>
  </si>
  <si>
    <t>32931</t>
  </si>
  <si>
    <t>3294</t>
  </si>
  <si>
    <t>32941</t>
  </si>
  <si>
    <t>Tuzemne članarine</t>
  </si>
  <si>
    <t>32942</t>
  </si>
  <si>
    <t>Međunarodne članarine</t>
  </si>
  <si>
    <t>32943</t>
  </si>
  <si>
    <t>Norme</t>
  </si>
  <si>
    <t>Upravne i administrativne pristojbe</t>
  </si>
  <si>
    <t>Sudske pristojbe</t>
  </si>
  <si>
    <t>Javnobilježničke pristojbe</t>
  </si>
  <si>
    <t>32955</t>
  </si>
  <si>
    <t>Novčana naknada poslodavca zbog nezapošljavanja osoba s invaliditetom</t>
  </si>
  <si>
    <t>32959</t>
  </si>
  <si>
    <t>32961</t>
  </si>
  <si>
    <t>3299</t>
  </si>
  <si>
    <t>Rashodi protokola (vijenci, cvijeće, svijeće i slično)</t>
  </si>
  <si>
    <t>32999</t>
  </si>
  <si>
    <t>34</t>
  </si>
  <si>
    <t>341</t>
  </si>
  <si>
    <t>Kamate za izdane vrijednosne papire</t>
  </si>
  <si>
    <t>3411</t>
  </si>
  <si>
    <t>Kamate za izdane trezorske zapise</t>
  </si>
  <si>
    <t>34111</t>
  </si>
  <si>
    <t>Kamate za izdane trezorske zapise u zemlji</t>
  </si>
  <si>
    <t>34112</t>
  </si>
  <si>
    <t>Kamate za izdane trezorske zapise u inozemstvu</t>
  </si>
  <si>
    <t>3412</t>
  </si>
  <si>
    <t>Kamate za izdane mjenice</t>
  </si>
  <si>
    <t>34121</t>
  </si>
  <si>
    <t>Kamate za izdane mjenice u domaćoj valuti</t>
  </si>
  <si>
    <t>34122</t>
  </si>
  <si>
    <t>Kamate za izdane mjenice u stranoj valuti</t>
  </si>
  <si>
    <t>3413</t>
  </si>
  <si>
    <t>Kamate za izdane obveznice</t>
  </si>
  <si>
    <t>34131</t>
  </si>
  <si>
    <t>Kamate za izdane obveznice u zemlji</t>
  </si>
  <si>
    <t>34132</t>
  </si>
  <si>
    <t>Kamate za izdane obveznice u inozemstvu</t>
  </si>
  <si>
    <t>3419</t>
  </si>
  <si>
    <t>Kamate za ostale vrijednosne papire</t>
  </si>
  <si>
    <t>34191</t>
  </si>
  <si>
    <t>Kamate za ostale vrijednosne papire u zemlji</t>
  </si>
  <si>
    <t>34192</t>
  </si>
  <si>
    <t>Kamate za ostale vrijednosne papire u inozemstvu</t>
  </si>
  <si>
    <t>342</t>
  </si>
  <si>
    <t>Kamate za primljene kredite i zajmove</t>
  </si>
  <si>
    <t>3421</t>
  </si>
  <si>
    <t>Kamate za primljene kredite i zajmove od međunarodnih organizacija, institucija i tijela EU te inozemnih vlada</t>
  </si>
  <si>
    <t>34213</t>
  </si>
  <si>
    <t>Kamate za primljene zajmove od međunarodnih organizacija</t>
  </si>
  <si>
    <t>34214</t>
  </si>
  <si>
    <t>Kamate za primljene kredite i zajmove od institucija i tijela EU</t>
  </si>
  <si>
    <t>34215</t>
  </si>
  <si>
    <t>Kamate za primljene zajmove od inozemnih vlada u EU</t>
  </si>
  <si>
    <t>34216</t>
  </si>
  <si>
    <t>Kamate za primljene zajmove od inozemnih vlada izvan EU</t>
  </si>
  <si>
    <t>3422</t>
  </si>
  <si>
    <t>Kamate za primljene kredite i zajmove od kreditnih i ostalih financijskih institucija u javnom sektoru</t>
  </si>
  <si>
    <t>34222</t>
  </si>
  <si>
    <t>Kamate za primljene kredite od kreditnih institucija u javnom sektoru</t>
  </si>
  <si>
    <t>34223</t>
  </si>
  <si>
    <t>Kamate za primljene zajmove od osiguravajućih društava u javnom sektoru</t>
  </si>
  <si>
    <t>34224</t>
  </si>
  <si>
    <t>Kamate za primljene zajmove od ostalih financijskih institucija u javnom sektoru</t>
  </si>
  <si>
    <t>3423</t>
  </si>
  <si>
    <t>34233</t>
  </si>
  <si>
    <t>Kamate za primljene kredite od tuzemnih kreditnih institucija izvan javnog sektora</t>
  </si>
  <si>
    <t>34234</t>
  </si>
  <si>
    <t>Kamate za primljene zajmove od tuzemnih osiguravajućih društava izvan javnog sektora</t>
  </si>
  <si>
    <t>34235</t>
  </si>
  <si>
    <t>Kamate za primljene zajmove od ostalih tuzemnih financijskih institucija izvan javnog sektora</t>
  </si>
  <si>
    <t>34236</t>
  </si>
  <si>
    <t>Kamate za primljene kredite od inozemnih kreditnih institucija</t>
  </si>
  <si>
    <t>34237</t>
  </si>
  <si>
    <t>Kamate za primljene zajmove od inozemnih osiguravajućih društava</t>
  </si>
  <si>
    <t>34238</t>
  </si>
  <si>
    <t>Kamate za primljene zajmove od ostalih inozemnih financijskih institucija</t>
  </si>
  <si>
    <t>3425</t>
  </si>
  <si>
    <t>Kamate za odobrene, a nerealizirane kredite i zajmove</t>
  </si>
  <si>
    <t>34251</t>
  </si>
  <si>
    <t>Kamate za primljene zajmove od trgovačkih društava u javnom sektoru</t>
  </si>
  <si>
    <t>34261</t>
  </si>
  <si>
    <t>Kamate za primljene zajmove od trgovačkih društava i obrtnika izvan javnog sektora</t>
  </si>
  <si>
    <t>34273</t>
  </si>
  <si>
    <t>Kamate za primljene zajmove od tuzemnih trgovačkih društava izvan javnog sektora</t>
  </si>
  <si>
    <t>34274</t>
  </si>
  <si>
    <t>Kamate za primljene zajmove od tuzemnih obrtnika</t>
  </si>
  <si>
    <t>34275</t>
  </si>
  <si>
    <t>Kamate za primljene zajmove od inozemnih trgovačkih društava</t>
  </si>
  <si>
    <t>34276</t>
  </si>
  <si>
    <t>Kamate za primljene zajmove od inozemnih obrtnika</t>
  </si>
  <si>
    <t>Kamate za primljene zajmove od drugih razina vlasti</t>
  </si>
  <si>
    <t>34281</t>
  </si>
  <si>
    <t>Kamate za primljene zajmove od državnog proračuna</t>
  </si>
  <si>
    <t>34282</t>
  </si>
  <si>
    <t>Kamate za primljene zajmove od županijskih proračuna</t>
  </si>
  <si>
    <t>34283</t>
  </si>
  <si>
    <t>Kamate za primljene zajmove od gradskih proračuna</t>
  </si>
  <si>
    <t>34284</t>
  </si>
  <si>
    <t>Kamate za primljene zajmove od općinskih proračuna</t>
  </si>
  <si>
    <t>34285</t>
  </si>
  <si>
    <t>Kamate za primljene zajmove od HZMO-a, HZZ-a, HZZO-a</t>
  </si>
  <si>
    <t>34286</t>
  </si>
  <si>
    <t>Kamate za primljene zajmove od ostalih izvanproračunskih korisnika državnog proračuna</t>
  </si>
  <si>
    <t>34287</t>
  </si>
  <si>
    <t>Kamate za primljene zajmove od izvanproračunskih korisnika županijskih, gradskih i općinskih proračuna</t>
  </si>
  <si>
    <t>343</t>
  </si>
  <si>
    <t>3431</t>
  </si>
  <si>
    <t>34311</t>
  </si>
  <si>
    <t>Usluge banaka</t>
  </si>
  <si>
    <t>34312</t>
  </si>
  <si>
    <t>Usluge platnog prometa</t>
  </si>
  <si>
    <t>3432</t>
  </si>
  <si>
    <t>34321</t>
  </si>
  <si>
    <t xml:space="preserve">Negativne tečajne razlike </t>
  </si>
  <si>
    <t>34324</t>
  </si>
  <si>
    <t>Razlike zbog primjene valutne klauzule</t>
  </si>
  <si>
    <t>3433</t>
  </si>
  <si>
    <t>34331</t>
  </si>
  <si>
    <t>Zatezne kamate za poreze</t>
  </si>
  <si>
    <t>34332</t>
  </si>
  <si>
    <t>Zatezne kamate na doprinose</t>
  </si>
  <si>
    <t>34333</t>
  </si>
  <si>
    <t xml:space="preserve">Zatezne kamate iz poslovnih odnosa </t>
  </si>
  <si>
    <t>34339</t>
  </si>
  <si>
    <t>Ostale zatezne kamate</t>
  </si>
  <si>
    <t>3434</t>
  </si>
  <si>
    <t>34341</t>
  </si>
  <si>
    <t>Diskont na izdane vrijednosne papire</t>
  </si>
  <si>
    <t>34342</t>
  </si>
  <si>
    <t>Troškovi faktoringa (naknade i kamate)</t>
  </si>
  <si>
    <t>34349</t>
  </si>
  <si>
    <t>35</t>
  </si>
  <si>
    <t>Subvencije</t>
  </si>
  <si>
    <t>351</t>
  </si>
  <si>
    <t>Subvencije trgovačkim društvima u javnom sektoru</t>
  </si>
  <si>
    <t>3511</t>
  </si>
  <si>
    <t>Subvencije kreditnim i ostalim financijskim institucijama u javnom sektoru</t>
  </si>
  <si>
    <t>35112</t>
  </si>
  <si>
    <t>Subvencije kreditnim institucijama u javnom sektoru</t>
  </si>
  <si>
    <t>35113</t>
  </si>
  <si>
    <t>Subvencije osiguravajućim društvima u javnom sektoru</t>
  </si>
  <si>
    <t>35114</t>
  </si>
  <si>
    <t>Subvencije ostalim financijskim institucijama u javnom sektoru</t>
  </si>
  <si>
    <t>3512</t>
  </si>
  <si>
    <t>35121</t>
  </si>
  <si>
    <t>352</t>
  </si>
  <si>
    <t>Subvencije trgovačkim društvima, zadrugama, poljoprivrednicima i obrtnicima izvan javnog sektora</t>
  </si>
  <si>
    <t>3521</t>
  </si>
  <si>
    <t>Subvencije kreditnim i ostalim financijskim institucijama izvan javnog sektora</t>
  </si>
  <si>
    <t>35212</t>
  </si>
  <si>
    <t>Subvencije kreditnim institucijama izvan javnog sektora</t>
  </si>
  <si>
    <t>35213</t>
  </si>
  <si>
    <t>Subvencije osiguravajućim društvima izvan javnog sektora</t>
  </si>
  <si>
    <t>35214</t>
  </si>
  <si>
    <t>Subvencije ostalim financijskim institucijama izvan javnog sektora</t>
  </si>
  <si>
    <t>3522</t>
  </si>
  <si>
    <t>Subvencije trgovačkim društvima i zadrugama izvan javnog sektora</t>
  </si>
  <si>
    <t>35221</t>
  </si>
  <si>
    <t>Subvencije trgovačkim društvima izvan javnog sektora</t>
  </si>
  <si>
    <t>35222</t>
  </si>
  <si>
    <t>Subvencije zadrugama</t>
  </si>
  <si>
    <t>3523</t>
  </si>
  <si>
    <t>Subvencije poljoprivrednicima i obrtnicima</t>
  </si>
  <si>
    <t>35231</t>
  </si>
  <si>
    <t>Subvencije poljoprivrednicima</t>
  </si>
  <si>
    <t>35232</t>
  </si>
  <si>
    <t>Subvencije obrtnicima</t>
  </si>
  <si>
    <t xml:space="preserve">Subvencije trgovačkim društvima, zadrugama, poljoprivrednicima i obrtnicima iz EU sredstava </t>
  </si>
  <si>
    <t>35311</t>
  </si>
  <si>
    <t>36</t>
  </si>
  <si>
    <t>361</t>
  </si>
  <si>
    <t>Pomoći inozemnim vladama</t>
  </si>
  <si>
    <t>3611</t>
  </si>
  <si>
    <t>Tekuće pomoći inozemnim vladama</t>
  </si>
  <si>
    <t>36111</t>
  </si>
  <si>
    <t>Tekuće pomoći inozemnim vladama u EU</t>
  </si>
  <si>
    <t>Tekuće pomoći inozemnim vladama izvan EU</t>
  </si>
  <si>
    <t>3612</t>
  </si>
  <si>
    <t>Kapitalne pomoći inozemnim vladama</t>
  </si>
  <si>
    <t>36121</t>
  </si>
  <si>
    <t>Kapitalne pomoći inozemnim vladama u EU</t>
  </si>
  <si>
    <t>36122</t>
  </si>
  <si>
    <t>Kapitalne pomoći inozemnim vladama izvan EU</t>
  </si>
  <si>
    <t>Pomoći međunarodnim organizacijama te institucijama i tijelima EU</t>
  </si>
  <si>
    <t>Tekuće pomoći međunarodnim organizacijama te institucijama i tijelima EU</t>
  </si>
  <si>
    <t>36211</t>
  </si>
  <si>
    <t>Tekuće pomoći međunarodnim organizacijama</t>
  </si>
  <si>
    <t>36212</t>
  </si>
  <si>
    <t>Tekuće pomoći institucijama i tijelima  EU</t>
  </si>
  <si>
    <t>Kapitalne pomoći međunarodnim organizacijama te institucijama i tijelima EU</t>
  </si>
  <si>
    <t>36221</t>
  </si>
  <si>
    <t>Kapitalne pomoći međunarodnim organizacijama</t>
  </si>
  <si>
    <t>36222</t>
  </si>
  <si>
    <t>Kapitalne pomoći institucijama i tijelima  EU</t>
  </si>
  <si>
    <t>363</t>
  </si>
  <si>
    <t>Pomoći unutar općeg proračuna</t>
  </si>
  <si>
    <t>3631</t>
  </si>
  <si>
    <t>Tekuće pomoći unutar općeg proračuna</t>
  </si>
  <si>
    <t>36313</t>
  </si>
  <si>
    <t>Tekuće pomoći državnom proračunu</t>
  </si>
  <si>
    <t>Tekuće pomoći županijskim proračunima</t>
  </si>
  <si>
    <t>Tekuće pomoći gradskim proračunima</t>
  </si>
  <si>
    <t>Tekuće pomoći općinskim proračunima</t>
  </si>
  <si>
    <t>Tekuće pomoći HZMO-u, HZZ-u i HZZO-u</t>
  </si>
  <si>
    <t>Tekuće pomoći ostalim izvanproračunskim korisnicima državnog proračuna</t>
  </si>
  <si>
    <t>36319</t>
  </si>
  <si>
    <t>Tekuće pomoći izvanproračunskim korisnicima županijskih, gradskih i općinskih proračuna</t>
  </si>
  <si>
    <t>3632</t>
  </si>
  <si>
    <t>Kapitalne pomoći unutar općeg proračuna</t>
  </si>
  <si>
    <t>Kapitalne pomoći državnom proračunu</t>
  </si>
  <si>
    <t>Kapitalne pomoći županijskim proračunima</t>
  </si>
  <si>
    <t>Kapitalne pomoći gradskim proračunima</t>
  </si>
  <si>
    <t>Kapitalne pomoći općinskim proračunima</t>
  </si>
  <si>
    <t>Kapitalne pomoći HZMO-u, HZZ-u i HZZO-u</t>
  </si>
  <si>
    <t>Kapitalne pomoći ostalim izvanproračunskim korisnicima državnog proračuna</t>
  </si>
  <si>
    <t>36329</t>
  </si>
  <si>
    <t>Kapitalne pomoći izvanproračunskim korisnicima županijskih, gradskih i općinskih proračuna</t>
  </si>
  <si>
    <t>36611</t>
  </si>
  <si>
    <t>36621</t>
  </si>
  <si>
    <t>Prijenosi proračunskim korisnicima iz nadležnog proračuna za financiranje redovne djelatnosti</t>
  </si>
  <si>
    <t>Prijenosi proračunskim korisnicima iz nadležnog proračuna za financiranje rashoda poslovanja</t>
  </si>
  <si>
    <t>Prijenosi proračunskim korisnicima iz nadležnog proračuna za nabavu nefinancijske imovine</t>
  </si>
  <si>
    <t>Prijenosi proračunskim korisnicima iz nadležnog proračuna za financijsku imovinu i otplatu zajmova</t>
  </si>
  <si>
    <t>Pomoći temeljem prijenosa EU sredstava</t>
  </si>
  <si>
    <t>Tekuće pomoći temeljem prijenosa EU sredstava</t>
  </si>
  <si>
    <t>36811</t>
  </si>
  <si>
    <t>Tekuće pomoći proračunskim korisnicima državnog proračuna temeljem prijenosa EU sredstava</t>
  </si>
  <si>
    <t>36812</t>
  </si>
  <si>
    <t>Tekuće pomoći proračunskim korisnicima županijskih proračuna temeljem prijenosa EU sredstava</t>
  </si>
  <si>
    <t>36813</t>
  </si>
  <si>
    <t>Tekuće pomoći proračunskim korisnicima gradskih proračuna temeljem prijenosa EU sredstava</t>
  </si>
  <si>
    <t>36814</t>
  </si>
  <si>
    <t>Tekuće pomoći proračunskim korisnicima općinskih proračuna temeljem prijenosa EU sredstava</t>
  </si>
  <si>
    <t>36815</t>
  </si>
  <si>
    <t>Tekuće pomoći županijskim proračunima temeljem prijenosa EU sredstava</t>
  </si>
  <si>
    <t>36816</t>
  </si>
  <si>
    <t>Tekuće pomoći gradskim proračunima temeljem prijenosa EU sredstava</t>
  </si>
  <si>
    <t>36817</t>
  </si>
  <si>
    <t>Tekuće pomoći općinskim proračunima temeljem prijenosa EU sredstava</t>
  </si>
  <si>
    <t>36818</t>
  </si>
  <si>
    <t>Tekuće pomoći izvanproračunskim korisnicima državnog proračuna temeljem prijenosa EU sredstava</t>
  </si>
  <si>
    <t>36819</t>
  </si>
  <si>
    <t>Tekuće pomoći izvanproračunskim korisnicima županijskih, gradskih i općinskih proračuna temeljem prijenosa EU sredstava</t>
  </si>
  <si>
    <t>Kapitalne pomoći temeljem prijenosa EU sredstava</t>
  </si>
  <si>
    <t>36821</t>
  </si>
  <si>
    <t>Kapitalne pomoći proračunskim korisnicima državnog proračuna temeljem prijenosa EU sredstava</t>
  </si>
  <si>
    <t>36822</t>
  </si>
  <si>
    <t>Kapitalne pomoći proračunskim korisnicima županijskih proračuna temeljem prijenosa EU sredstava</t>
  </si>
  <si>
    <t>36823</t>
  </si>
  <si>
    <t>Kapitalne pomoći proračunskim korisnicima gradskih proračuna temeljem prijenosa EU sredstava</t>
  </si>
  <si>
    <t>36824</t>
  </si>
  <si>
    <t>Kapitalne pomoći proračunskim korisnicima općinskih proračuna temeljem prijenosa EU sredstava</t>
  </si>
  <si>
    <t>36825</t>
  </si>
  <si>
    <t>Kapitalne pomoći županijskim proračunima temeljem prijenosa EU sredstava</t>
  </si>
  <si>
    <t>36826</t>
  </si>
  <si>
    <t>Kapitalne pomoći gradskim proračunima temeljem prijenosa EU sredstava</t>
  </si>
  <si>
    <t>36827</t>
  </si>
  <si>
    <t>Kapitalne pomoći općinskim proračunima temeljem prijenosa EU sredstava</t>
  </si>
  <si>
    <t>36828</t>
  </si>
  <si>
    <t>Kapitalne pomoći izvanproračunskim korisnicima državnog proračuna temeljem prijenosa EU sredstava</t>
  </si>
  <si>
    <t>36829</t>
  </si>
  <si>
    <t>Kapitalne pomoći izvanproračunskim korisnicima županijskih, gradskih i općinskih proračuna temeljem prijenosa EU sredstava</t>
  </si>
  <si>
    <t>Kapitalni prijenosi između proračunskih korisnika istog proračuna</t>
  </si>
  <si>
    <t>37</t>
  </si>
  <si>
    <t>371</t>
  </si>
  <si>
    <t>Naknade građanima i kućanstvima na temelju osiguranja</t>
  </si>
  <si>
    <t>3711</t>
  </si>
  <si>
    <t>Naknade građanima i kućanstvima u novcu - neposredno ili putem ustanova izvan javnog sektora</t>
  </si>
  <si>
    <t>37111</t>
  </si>
  <si>
    <t>Naknade za bolest i invaliditet</t>
  </si>
  <si>
    <t>37112</t>
  </si>
  <si>
    <t>Naknade za zdravstvenu zaštitu u inozemstvu</t>
  </si>
  <si>
    <t>37113</t>
  </si>
  <si>
    <t>Naknade za djecu i obitelj</t>
  </si>
  <si>
    <t>37114</t>
  </si>
  <si>
    <t>Naknade za nezaposlene</t>
  </si>
  <si>
    <t>37115</t>
  </si>
  <si>
    <t>Naknade za mirovine i dodatke - opći propis</t>
  </si>
  <si>
    <t>37116</t>
  </si>
  <si>
    <t>Porodiljne naknade</t>
  </si>
  <si>
    <t>Naknade za tjelesna oštećenja i tuđu pomoć i njegu</t>
  </si>
  <si>
    <t>37119</t>
  </si>
  <si>
    <t>Ostale naknade na temelju osiguranja u novcu</t>
  </si>
  <si>
    <t>3712</t>
  </si>
  <si>
    <t>Naknade građanima i kućanstvima u naravi - neposredno ili putem ustanova izvan javnog sektora</t>
  </si>
  <si>
    <t>37121</t>
  </si>
  <si>
    <t xml:space="preserve">Medicinske (zdravstvene) usluge </t>
  </si>
  <si>
    <t>37122</t>
  </si>
  <si>
    <t>Ortopedske sprave, pomagala i ostala medicinska oprema</t>
  </si>
  <si>
    <t>37123</t>
  </si>
  <si>
    <t>Farmaceutski proizvodi</t>
  </si>
  <si>
    <t>37124</t>
  </si>
  <si>
    <t>Pomoć i njega u kući</t>
  </si>
  <si>
    <t>37129</t>
  </si>
  <si>
    <t>Ostale naknade na temelju osiguranja u naravi</t>
  </si>
  <si>
    <t>Naknade građanima i kućanstvima u novcu - putem ustanova u javnom sektoru</t>
  </si>
  <si>
    <t>37131</t>
  </si>
  <si>
    <t>37132</t>
  </si>
  <si>
    <t>37139</t>
  </si>
  <si>
    <t>Naknade građanima i kućanstvima u naravi - putem ustanova u javnom sektoru</t>
  </si>
  <si>
    <t>37141</t>
  </si>
  <si>
    <t>37143</t>
  </si>
  <si>
    <t>37144</t>
  </si>
  <si>
    <t>37149</t>
  </si>
  <si>
    <t>Naknade građanima i kućanstvima na temelju osiguranja iz EU sredstava</t>
  </si>
  <si>
    <t>37151</t>
  </si>
  <si>
    <t>372</t>
  </si>
  <si>
    <t>3721</t>
  </si>
  <si>
    <t>37211</t>
  </si>
  <si>
    <t>Naknade za dječji doplatak</t>
  </si>
  <si>
    <t>37212</t>
  </si>
  <si>
    <t>Pomoć obiteljima i kućanstvima</t>
  </si>
  <si>
    <t>37213</t>
  </si>
  <si>
    <t>Pomoć osobama s invaliditetom</t>
  </si>
  <si>
    <t>37214</t>
  </si>
  <si>
    <t>Naknade za mirovine i dodatke - posebni propis</t>
  </si>
  <si>
    <t>37215</t>
  </si>
  <si>
    <t>Stipendije i školarine</t>
  </si>
  <si>
    <t>37216</t>
  </si>
  <si>
    <t>Naknade za pomoć bivšim političkim zatvorenicima i neosnovano pritvorenim osobama</t>
  </si>
  <si>
    <t>37217</t>
  </si>
  <si>
    <t>Porodiljne naknade i oprema za novorođenčad</t>
  </si>
  <si>
    <t>37218</t>
  </si>
  <si>
    <t>Pomoć nezaposlenim osobama</t>
  </si>
  <si>
    <t>37219</t>
  </si>
  <si>
    <t>Ostale naknade iz proračuna u novcu</t>
  </si>
  <si>
    <t>3722</t>
  </si>
  <si>
    <t>37221</t>
  </si>
  <si>
    <t>Sufinanciranje cijene prijevoza</t>
  </si>
  <si>
    <t>37222</t>
  </si>
  <si>
    <t>37223</t>
  </si>
  <si>
    <t>Stanovanje</t>
  </si>
  <si>
    <t>37224</t>
  </si>
  <si>
    <t>Prehrana</t>
  </si>
  <si>
    <t>37229</t>
  </si>
  <si>
    <t>Ostale naknade iz proračuna u naravi</t>
  </si>
  <si>
    <t>37231</t>
  </si>
  <si>
    <t>38</t>
  </si>
  <si>
    <t>381</t>
  </si>
  <si>
    <t>3811</t>
  </si>
  <si>
    <t>38111</t>
  </si>
  <si>
    <t>Tekuće donacije zdravstvenim neprofitnim organizacijama</t>
  </si>
  <si>
    <t>38112</t>
  </si>
  <si>
    <t>Tekuće donacije vjerskim zajednicama</t>
  </si>
  <si>
    <t>38113</t>
  </si>
  <si>
    <t>Tekuće donacije nacionalnim zajednicama i manjinama</t>
  </si>
  <si>
    <t>38114</t>
  </si>
  <si>
    <t>Tekuće donacije udrugama i političkim strankama</t>
  </si>
  <si>
    <t>38115</t>
  </si>
  <si>
    <t>Tekuće donacije sportskim društvima</t>
  </si>
  <si>
    <t>38116</t>
  </si>
  <si>
    <t>Tekuće donacije zakladama i fundacijama</t>
  </si>
  <si>
    <t>38117</t>
  </si>
  <si>
    <t>Tekuće donacije građanima i kućanstvima</t>
  </si>
  <si>
    <t>38118</t>
  </si>
  <si>
    <t>Tekuće donacije humanitarnim organizacijama</t>
  </si>
  <si>
    <t>38119</t>
  </si>
  <si>
    <t>Ostale tekuće donacije</t>
  </si>
  <si>
    <t>3812</t>
  </si>
  <si>
    <t>Tekuće donacije u naravi</t>
  </si>
  <si>
    <t>38121</t>
  </si>
  <si>
    <t>Tekuće donacije u naravi humanitarnim organizacijama</t>
  </si>
  <si>
    <t>38129</t>
  </si>
  <si>
    <t>Ostale tekuće donacije u naravi</t>
  </si>
  <si>
    <t>Tekuće donacije iz EU sredstava</t>
  </si>
  <si>
    <t>38131</t>
  </si>
  <si>
    <t>382</t>
  </si>
  <si>
    <t>Kapitalne donacije neprofitnim organizacijama</t>
  </si>
  <si>
    <t>Kapitalne donacije zdravstvenim neprofitnim organizacijama</t>
  </si>
  <si>
    <t>Kapitalne donacije vjerskim zajednicama</t>
  </si>
  <si>
    <t>Kapitalne donacije nacionalnim zajednicama i manjinama</t>
  </si>
  <si>
    <t>Kapitalne donacije udrugama i političkim strankama</t>
  </si>
  <si>
    <t>Kapitalne donacije sportskim društvima</t>
  </si>
  <si>
    <t>Kapitalne donacije zakladama i fundacijama</t>
  </si>
  <si>
    <t>Kapitalne donacije humanitarnim organizacijama</t>
  </si>
  <si>
    <t>Kapitalne donacije ostalim neprofitnim organizacijama</t>
  </si>
  <si>
    <t>Kapitalne donacije građanima i kućanstvima</t>
  </si>
  <si>
    <t>Kapitalne donacije za gradnju i obnovu građevinskih objekata</t>
  </si>
  <si>
    <t>Kapitalne donacije za nabavu opreme</t>
  </si>
  <si>
    <t>Ostale kapitalne donacije građanima i kućanstvima</t>
  </si>
  <si>
    <t>Kapitalne donacije iz EU sredstava</t>
  </si>
  <si>
    <t>38231</t>
  </si>
  <si>
    <t>383</t>
  </si>
  <si>
    <t>Kazne, penali i naknade štete</t>
  </si>
  <si>
    <t>3831</t>
  </si>
  <si>
    <t>Naknade šteta pravnim i fizičkim osobama</t>
  </si>
  <si>
    <t>38311</t>
  </si>
  <si>
    <t>Naknade za štete uzrokovane prirodnim katastrofama</t>
  </si>
  <si>
    <t>38319</t>
  </si>
  <si>
    <t>Ostale naknade šteta pravnim i fizičkim osobama</t>
  </si>
  <si>
    <t>3832</t>
  </si>
  <si>
    <t>Penali, ležarine i drugo</t>
  </si>
  <si>
    <t>38321</t>
  </si>
  <si>
    <t>3833</t>
  </si>
  <si>
    <t>Naknade šteta zaposlenicima</t>
  </si>
  <si>
    <t>38331</t>
  </si>
  <si>
    <t>3834</t>
  </si>
  <si>
    <t>Ugovorene kazne i ostale naknade šteta</t>
  </si>
  <si>
    <t>38341</t>
  </si>
  <si>
    <t>38351</t>
  </si>
  <si>
    <t xml:space="preserve">Kapitalne pomoći </t>
  </si>
  <si>
    <t>Kapitalne pomoći kreditnim i ostalim financijskim institucijama te trgovačkim društvima u javnom sektoru</t>
  </si>
  <si>
    <t>Kapitalne pomoći trgovačkim društvima u javnom sektoru</t>
  </si>
  <si>
    <t>38613</t>
  </si>
  <si>
    <t>Kapitalne pomoći kreditnim institucijama u javnom sektoru</t>
  </si>
  <si>
    <t>38614</t>
  </si>
  <si>
    <t>Kapitalne pomoći osiguravajućim društvima u javnom sektoru</t>
  </si>
  <si>
    <t>38615</t>
  </si>
  <si>
    <t>Kapitalne pomoći ostalim financijskim institucijama u javnom sektoru</t>
  </si>
  <si>
    <t>Kapitalne pomoći kreditnim i ostalim financijskim institucijama te trgovačkim društvima i zadrugama izvan javnog sektora</t>
  </si>
  <si>
    <t>38622</t>
  </si>
  <si>
    <t>Kapitalne pomoći trgovačkim društvima izvan javnog sektora</t>
  </si>
  <si>
    <t>38623</t>
  </si>
  <si>
    <t>Kapitalne pomoći kreditnim institucijama izvan javnog sektora</t>
  </si>
  <si>
    <t>38624</t>
  </si>
  <si>
    <t>Kapitalne pomoći osiguravajućim društvima izvan javnog sektora</t>
  </si>
  <si>
    <t>38625</t>
  </si>
  <si>
    <t>Kapitalne pomoći ostalim financijskim institucijama izvan javnog sektora</t>
  </si>
  <si>
    <t>38626</t>
  </si>
  <si>
    <t>Kapitalne pomoći zadrugama</t>
  </si>
  <si>
    <t>Kapitalne pomoći poljoprivrednicima i obrtnicima</t>
  </si>
  <si>
    <t>Kapitalne pomoći poljoprivrednicima</t>
  </si>
  <si>
    <t>Kapitalne pomoći obrtnicima</t>
  </si>
  <si>
    <t xml:space="preserve">Kapitalne pomoći iz EU sredstava </t>
  </si>
  <si>
    <t xml:space="preserve">Kapitalne pomoći subjektima u javnom sektoru iz EU sredstava </t>
  </si>
  <si>
    <t>38642</t>
  </si>
  <si>
    <t xml:space="preserve">Kapitalne pomoći subjektima izvan javnog sektora iz EU sredstava </t>
  </si>
  <si>
    <t>39</t>
  </si>
  <si>
    <t>Raspored rashoda i prijelazni računi</t>
  </si>
  <si>
    <t>391</t>
  </si>
  <si>
    <t>Raspored rashoda</t>
  </si>
  <si>
    <t>3911</t>
  </si>
  <si>
    <t>39111</t>
  </si>
  <si>
    <t>392</t>
  </si>
  <si>
    <t>Prijelazni račun</t>
  </si>
  <si>
    <t>3921</t>
  </si>
  <si>
    <t>39211</t>
  </si>
  <si>
    <t>4</t>
  </si>
  <si>
    <t>41</t>
  </si>
  <si>
    <r>
      <t xml:space="preserve">Rashodi za nabavu neproizvedene </t>
    </r>
    <r>
      <rPr>
        <b/>
        <sz val="10"/>
        <rFont val="Times New Roman"/>
        <family val="1"/>
        <charset val="238"/>
      </rPr>
      <t>dugotrajne</t>
    </r>
    <r>
      <rPr>
        <b/>
        <sz val="10"/>
        <color indexed="10"/>
        <rFont val="Times New Roman"/>
        <family val="1"/>
        <charset val="238"/>
      </rPr>
      <t xml:space="preserve"> </t>
    </r>
    <r>
      <rPr>
        <b/>
        <sz val="10"/>
        <color indexed="8"/>
        <rFont val="Times New Roman"/>
        <family val="1"/>
        <charset val="238"/>
      </rPr>
      <t>imovine</t>
    </r>
  </si>
  <si>
    <t>411</t>
  </si>
  <si>
    <t>Materijalna imovina - prirodna bogatstva</t>
  </si>
  <si>
    <t>4111</t>
  </si>
  <si>
    <t>41111</t>
  </si>
  <si>
    <t>Poljoprivredno zemljište</t>
  </si>
  <si>
    <t>41112</t>
  </si>
  <si>
    <t>Građevinsko zemljište</t>
  </si>
  <si>
    <t>41119</t>
  </si>
  <si>
    <t>Ostala zemljišta</t>
  </si>
  <si>
    <t>Rudna bogatstva</t>
  </si>
  <si>
    <t>Nafta i zemni plin</t>
  </si>
  <si>
    <t>Plemeniti metali</t>
  </si>
  <si>
    <t>Drago kamenje</t>
  </si>
  <si>
    <t>Ostala rudna bogatstva</t>
  </si>
  <si>
    <t>Ostala prirodna materijalna imovina</t>
  </si>
  <si>
    <t>Nacionalni parkovi i parkovi prirode</t>
  </si>
  <si>
    <t>Vodna bogatstva (vode)</t>
  </si>
  <si>
    <t>Elektromagnetske frekvencije</t>
  </si>
  <si>
    <t>Ostala nespomenuta prirodna materijalna imovina</t>
  </si>
  <si>
    <t>412</t>
  </si>
  <si>
    <t>4121</t>
  </si>
  <si>
    <t>Patenti</t>
  </si>
  <si>
    <t>41211</t>
  </si>
  <si>
    <t>4122</t>
  </si>
  <si>
    <t>Koncesije</t>
  </si>
  <si>
    <t>41221</t>
  </si>
  <si>
    <t>4123</t>
  </si>
  <si>
    <t>41231</t>
  </si>
  <si>
    <t>4124</t>
  </si>
  <si>
    <t>Ostala prava</t>
  </si>
  <si>
    <t>41241</t>
  </si>
  <si>
    <t>Ulaganja na tuđoj imovini radi prava korištenja</t>
  </si>
  <si>
    <t>41242</t>
  </si>
  <si>
    <t>Višegodišnji zakup građevinskih objekata</t>
  </si>
  <si>
    <t>41243</t>
  </si>
  <si>
    <t>Zaštitni znak</t>
  </si>
  <si>
    <t>41244</t>
  </si>
  <si>
    <t>Prava korištenja telefonskih linija</t>
  </si>
  <si>
    <t>Dugogodišnji zakup zemljišta</t>
  </si>
  <si>
    <t>41249</t>
  </si>
  <si>
    <t>Ostala nespomenuta prava</t>
  </si>
  <si>
    <t>4125</t>
  </si>
  <si>
    <t>Goodwill</t>
  </si>
  <si>
    <t>41251</t>
  </si>
  <si>
    <t>4126</t>
  </si>
  <si>
    <t>Ostala nematerijalna imovina</t>
  </si>
  <si>
    <t>41261</t>
  </si>
  <si>
    <t>42</t>
  </si>
  <si>
    <t>421</t>
  </si>
  <si>
    <t>4211</t>
  </si>
  <si>
    <t>42111</t>
  </si>
  <si>
    <t>Stambeni objekti za zaposlene</t>
  </si>
  <si>
    <t>42112</t>
  </si>
  <si>
    <t>Stambeni objekti za socijalne skupine građana</t>
  </si>
  <si>
    <t>42119</t>
  </si>
  <si>
    <t>Ostali stambeni objekti</t>
  </si>
  <si>
    <t>4212</t>
  </si>
  <si>
    <t>42121</t>
  </si>
  <si>
    <t>Uredski objekti</t>
  </si>
  <si>
    <t>42122</t>
  </si>
  <si>
    <t>Bolnice, ostali zdravstveni objekti, laboratoriji, umirovljenički domovi i centri za socijalnu skrb</t>
  </si>
  <si>
    <t>42123</t>
  </si>
  <si>
    <t>Zgrade znanstvenih i obrazovnih institucija (fakulteti, škole, vrtići i slično)</t>
  </si>
  <si>
    <t>42124</t>
  </si>
  <si>
    <t>Zgrade kulturnih institucija (kazališta, muzeji, galerije, domovi kulture, knjižnice i slično)</t>
  </si>
  <si>
    <t>42125</t>
  </si>
  <si>
    <t>Restorani, odmarališta i ostali ugostiteljski objekti</t>
  </si>
  <si>
    <t>42126</t>
  </si>
  <si>
    <t>Sportske dvorane i rekreacijski objekti</t>
  </si>
  <si>
    <t>42127</t>
  </si>
  <si>
    <t>Tvorničke hale, skladišta, silosi, garaže i slično</t>
  </si>
  <si>
    <t>42129</t>
  </si>
  <si>
    <t>Ostali poslovni građevinski objekti</t>
  </si>
  <si>
    <t>4213</t>
  </si>
  <si>
    <t>Ceste, željeznice i ostali prometni objekti</t>
  </si>
  <si>
    <t>42131</t>
  </si>
  <si>
    <t>Ceste</t>
  </si>
  <si>
    <t>42132</t>
  </si>
  <si>
    <t xml:space="preserve">Željeznice </t>
  </si>
  <si>
    <t>42133</t>
  </si>
  <si>
    <t>Zrakoplovne piste</t>
  </si>
  <si>
    <t>42134</t>
  </si>
  <si>
    <t>Mostovi i tuneli</t>
  </si>
  <si>
    <t>42139</t>
  </si>
  <si>
    <t>Ostali slični prometni objekti</t>
  </si>
  <si>
    <t>4214</t>
  </si>
  <si>
    <t>42141</t>
  </si>
  <si>
    <t>Plinovod, vodovod, kanalizacija</t>
  </si>
  <si>
    <t>42142</t>
  </si>
  <si>
    <t>Kanali i luke</t>
  </si>
  <si>
    <t>42143</t>
  </si>
  <si>
    <t>Iskopi, rudnici i ostali objekti za eksploataciju rudnog bogatstva</t>
  </si>
  <si>
    <t>42144</t>
  </si>
  <si>
    <t>Energetski i komunikacijski vodovi</t>
  </si>
  <si>
    <t>42145</t>
  </si>
  <si>
    <t>Sportski i rekreacijski tereni</t>
  </si>
  <si>
    <t>42146</t>
  </si>
  <si>
    <t>Spomenici (povijesni, kulturni i slično)</t>
  </si>
  <si>
    <t>42147</t>
  </si>
  <si>
    <t>Javna rasvjeta</t>
  </si>
  <si>
    <t>42149</t>
  </si>
  <si>
    <t>Ostali nespomenuti građevinski objekti</t>
  </si>
  <si>
    <t>422</t>
  </si>
  <si>
    <t>4221</t>
  </si>
  <si>
    <t>42211</t>
  </si>
  <si>
    <t>Računala i računalna oprema</t>
  </si>
  <si>
    <t>42212</t>
  </si>
  <si>
    <t>Uredski namještaj</t>
  </si>
  <si>
    <t>42219</t>
  </si>
  <si>
    <t>Ostala uredska oprema</t>
  </si>
  <si>
    <t>4222</t>
  </si>
  <si>
    <t>42221</t>
  </si>
  <si>
    <t>Radio i TV prijemnici</t>
  </si>
  <si>
    <t>42222</t>
  </si>
  <si>
    <t>Telefoni i ostali komunikacijski uređaji</t>
  </si>
  <si>
    <t>42223</t>
  </si>
  <si>
    <t>Telefonske i telegrafske centrale s pripadajućim instalacijama</t>
  </si>
  <si>
    <t>42229</t>
  </si>
  <si>
    <t>Ostala komunikacijska oprema</t>
  </si>
  <si>
    <t>4223</t>
  </si>
  <si>
    <t>42231</t>
  </si>
  <si>
    <t>Oprema za grijanje, ventilaciju i hlađenje</t>
  </si>
  <si>
    <t>42232</t>
  </si>
  <si>
    <t>Oprema za održavanje prostorija</t>
  </si>
  <si>
    <t>42233</t>
  </si>
  <si>
    <t>Oprema za protupožarnu zaštitu (osim vozila)</t>
  </si>
  <si>
    <t>42234</t>
  </si>
  <si>
    <t>Oprema za civilnu zaštitu</t>
  </si>
  <si>
    <t>42235</t>
  </si>
  <si>
    <t>Policijska oprema</t>
  </si>
  <si>
    <t>42239</t>
  </si>
  <si>
    <t>Ostala oprema za održavanje i zaštitu</t>
  </si>
  <si>
    <t>4224</t>
  </si>
  <si>
    <t>42241</t>
  </si>
  <si>
    <t>Medicinska oprema</t>
  </si>
  <si>
    <t>42242</t>
  </si>
  <si>
    <t>Laboratorijska oprema</t>
  </si>
  <si>
    <t>4225</t>
  </si>
  <si>
    <t>42251</t>
  </si>
  <si>
    <t>Precizni i optički instrumenti</t>
  </si>
  <si>
    <t>42252</t>
  </si>
  <si>
    <t>Mjerni i kontrolni uređaji</t>
  </si>
  <si>
    <t>42253</t>
  </si>
  <si>
    <t>Strojevi za obradu zemljišta</t>
  </si>
  <si>
    <t>42259</t>
  </si>
  <si>
    <t>Ostali instrumenti, uređaji i strojevi</t>
  </si>
  <si>
    <t>4226</t>
  </si>
  <si>
    <t>42261</t>
  </si>
  <si>
    <t>Sportska oprema</t>
  </si>
  <si>
    <t>42262</t>
  </si>
  <si>
    <t>Glazbeni instrumenti i oprema</t>
  </si>
  <si>
    <t>4227</t>
  </si>
  <si>
    <t>42271</t>
  </si>
  <si>
    <t>Uređaji</t>
  </si>
  <si>
    <t>42272</t>
  </si>
  <si>
    <t>Strojevi</t>
  </si>
  <si>
    <t>42273</t>
  </si>
  <si>
    <t>Oprema</t>
  </si>
  <si>
    <t>Vojna oprema</t>
  </si>
  <si>
    <t>423</t>
  </si>
  <si>
    <t>4231</t>
  </si>
  <si>
    <t>42311</t>
  </si>
  <si>
    <t>Osobni automobili</t>
  </si>
  <si>
    <t>42312</t>
  </si>
  <si>
    <t>Autobusi</t>
  </si>
  <si>
    <t>42313</t>
  </si>
  <si>
    <t>Kombi vozila</t>
  </si>
  <si>
    <t>42314</t>
  </si>
  <si>
    <t>Kamioni</t>
  </si>
  <si>
    <t>42315</t>
  </si>
  <si>
    <t>Traktori</t>
  </si>
  <si>
    <t>42316</t>
  </si>
  <si>
    <t>Terenska vozila (protupožarna, vojna i slično)</t>
  </si>
  <si>
    <t>42317</t>
  </si>
  <si>
    <t>Motocikli</t>
  </si>
  <si>
    <t>42318</t>
  </si>
  <si>
    <t>Bicikli</t>
  </si>
  <si>
    <t>42319</t>
  </si>
  <si>
    <t>Ostala prijevozna sredstva u cestovnom prometu</t>
  </si>
  <si>
    <t>4232</t>
  </si>
  <si>
    <t>Prijevozna sredstva u željezničkom prometu</t>
  </si>
  <si>
    <t>Lokomotive</t>
  </si>
  <si>
    <t>Vagoni</t>
  </si>
  <si>
    <t>42323</t>
  </si>
  <si>
    <t>Uspinjače</t>
  </si>
  <si>
    <t>42324</t>
  </si>
  <si>
    <t>Tramvaji</t>
  </si>
  <si>
    <t>42329</t>
  </si>
  <si>
    <t>Ostala prijevozna sredstva u željezničkom prometu i slično</t>
  </si>
  <si>
    <t>4233</t>
  </si>
  <si>
    <t>Prijevozna sredstva u pomorskom i riječnom prometu</t>
  </si>
  <si>
    <t>42331</t>
  </si>
  <si>
    <t>Plovila</t>
  </si>
  <si>
    <t>42332</t>
  </si>
  <si>
    <t>Trajekti</t>
  </si>
  <si>
    <t>42339</t>
  </si>
  <si>
    <t>Ostala prijevozna sredstva u pomorskom i riječnom prometu</t>
  </si>
  <si>
    <t>4234</t>
  </si>
  <si>
    <t>Prijevozna sredstva u zračnom prometu</t>
  </si>
  <si>
    <t>42341</t>
  </si>
  <si>
    <t>Helikopteri</t>
  </si>
  <si>
    <t>42342</t>
  </si>
  <si>
    <t>Zrakoplovi</t>
  </si>
  <si>
    <t>42349</t>
  </si>
  <si>
    <t>Ostala prijevozna sredstva u zračnom prometu</t>
  </si>
  <si>
    <t>Umjetnička djela (izložena u galerijama, muzejima i slično)</t>
  </si>
  <si>
    <t>Djela likovnih umjetnika</t>
  </si>
  <si>
    <t>Kiparska djela</t>
  </si>
  <si>
    <t>Ostala umjetnička djela</t>
  </si>
  <si>
    <t>Muzejski izlošci i predmeti prirodnih rijetkosti</t>
  </si>
  <si>
    <t>Muzejski izlošci</t>
  </si>
  <si>
    <t>Predmeti prirodnih rijetkosti</t>
  </si>
  <si>
    <t>Ostale nespomenute izložbene vrijednosti</t>
  </si>
  <si>
    <t>Šume</t>
  </si>
  <si>
    <t>Ostali višegodišnji nasadi</t>
  </si>
  <si>
    <t>Osnovno stado</t>
  </si>
  <si>
    <t>Istraživanje rudnih bogatstava</t>
  </si>
  <si>
    <t>Umjetnička, literarna i znanstvena djela</t>
  </si>
  <si>
    <t>Filmovi, kazališne i glazbene predstave</t>
  </si>
  <si>
    <t>Zvučni i tekstualni zapisi</t>
  </si>
  <si>
    <t>Radio i TV programi</t>
  </si>
  <si>
    <t>Kulturne i sportske priredbe</t>
  </si>
  <si>
    <t>Znanstveni radovi i dokumentacija</t>
  </si>
  <si>
    <t>Dokumenti prostornog uređenja (prostorni planovi i ostalo)</t>
  </si>
  <si>
    <t>Ostala umjetnička, literarna i znanstvena djela</t>
  </si>
  <si>
    <t>Ostala nematerijalna proizvedena imovina</t>
  </si>
  <si>
    <t>43</t>
  </si>
  <si>
    <t>Rashodi za nabavu plemenitih metala i ostalih pohranjenih vrijednosti</t>
  </si>
  <si>
    <t>431</t>
  </si>
  <si>
    <t>Plemeniti metali i ostale pohranjene vrijednosti</t>
  </si>
  <si>
    <t>4311</t>
  </si>
  <si>
    <t>Plemeniti metali i drago kamenje</t>
  </si>
  <si>
    <t>43111</t>
  </si>
  <si>
    <t>Pohranjene knjige, umjetnička djela i slične vrijednosti</t>
  </si>
  <si>
    <t>Pohranjene knjige</t>
  </si>
  <si>
    <t>Pohranjena djela likovnih umjetnika</t>
  </si>
  <si>
    <t>Pohranjena kiparska djela</t>
  </si>
  <si>
    <t>Pohranjeni nakit</t>
  </si>
  <si>
    <t>Arhivska građa</t>
  </si>
  <si>
    <t>43126</t>
  </si>
  <si>
    <t>Državna službena kartografija</t>
  </si>
  <si>
    <t>Ostale pohranjene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</si>
  <si>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</si>
  <si>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</si>
  <si>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</si>
  <si>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</si>
  <si>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</si>
  <si>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</si>
  <si>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44111</t>
  </si>
  <si>
    <t>45</t>
  </si>
  <si>
    <t>451</t>
  </si>
  <si>
    <t>Dodatna ulaganja na građevinskim objektima</t>
  </si>
  <si>
    <t>4511</t>
  </si>
  <si>
    <t>45111</t>
  </si>
  <si>
    <t>452</t>
  </si>
  <si>
    <t>4521</t>
  </si>
  <si>
    <t>45211</t>
  </si>
  <si>
    <t>453</t>
  </si>
  <si>
    <t>Dodatna ulaganja na prijevoznim sredstvima</t>
  </si>
  <si>
    <t>4531</t>
  </si>
  <si>
    <t>45311</t>
  </si>
  <si>
    <t>454</t>
  </si>
  <si>
    <t>Dodatna ulaganja za ostalu nefinancijsku imovinu</t>
  </si>
  <si>
    <t>4541</t>
  </si>
  <si>
    <t>45411</t>
  </si>
  <si>
    <t>49</t>
  </si>
  <si>
    <t>491</t>
  </si>
  <si>
    <t>4911</t>
  </si>
  <si>
    <t>49111</t>
  </si>
  <si>
    <t>5</t>
  </si>
  <si>
    <t>51</t>
  </si>
  <si>
    <t>Izdaci za dane zajmove i depozite</t>
  </si>
  <si>
    <t>511</t>
  </si>
  <si>
    <t>Izdaci za dane zajmove međunarodnim organizacijama, institucijama i tijelima EU te inozemnim vladama</t>
  </si>
  <si>
    <t>5113</t>
  </si>
  <si>
    <t>Dani zajmovi međunarodnim organizacijama</t>
  </si>
  <si>
    <t>51131</t>
  </si>
  <si>
    <t>Dani zajmovi međunarodnim organizacijama - kratkoročni</t>
  </si>
  <si>
    <t>51132</t>
  </si>
  <si>
    <t>Dani zajmovi međunarodnim organizacijama - dugoročni</t>
  </si>
  <si>
    <t>5114</t>
  </si>
  <si>
    <t>Dani zajmovi institucijama i tijelima EU</t>
  </si>
  <si>
    <t>51141</t>
  </si>
  <si>
    <t>Dani zajmovi institucijama i tijelima EU - kratkoročni</t>
  </si>
  <si>
    <t>51142</t>
  </si>
  <si>
    <t>Dani zajmovi institucijama i tijelima EU - dugoročni</t>
  </si>
  <si>
    <t>5115</t>
  </si>
  <si>
    <t>Dani zajmovi inozemnim vladama u EU</t>
  </si>
  <si>
    <t>51151</t>
  </si>
  <si>
    <t>Dani zajmovi inozemnim vladama u EU - kratkoročni</t>
  </si>
  <si>
    <t>51152</t>
  </si>
  <si>
    <t>Dani zajmovi inozemnim vladama u EU - dugoročni</t>
  </si>
  <si>
    <t>5116</t>
  </si>
  <si>
    <t>Dani zajmovi inozemnim vladama izvan EU</t>
  </si>
  <si>
    <t>51161</t>
  </si>
  <si>
    <t>Dani zajmovi inozemnim vladama izvan EU - kratkoročni</t>
  </si>
  <si>
    <t>51162</t>
  </si>
  <si>
    <t>Dani zajmovi inozemnim vladama izvan EU - dugoročni</t>
  </si>
  <si>
    <t>512</t>
  </si>
  <si>
    <t>Izdaci za dane zajmove neprofitnim organizacijama, građanima i kućanstvima</t>
  </si>
  <si>
    <t>5121</t>
  </si>
  <si>
    <t>Dani zajmovi neprofitnim organizacijama, građanima i kućanstvima u tuzemstvu</t>
  </si>
  <si>
    <t>51211</t>
  </si>
  <si>
    <t>Dani zajmovi neprofitnim organizacijama, građanima i kućanstvima u tuzemstvu - kratkoročni</t>
  </si>
  <si>
    <t>51212</t>
  </si>
  <si>
    <t>Dani zajmovi neprofitnim organizacijama, građanima i kućanstvima u tuzemstvu - dugoročni</t>
  </si>
  <si>
    <t>51213</t>
  </si>
  <si>
    <t>Dani zajmovi neprofitnim organizacijama, građanima i kućanstvima u tuzemstvu po protestiranim jamstvima</t>
  </si>
  <si>
    <t>5122</t>
  </si>
  <si>
    <t>Dani zajmovi neprofitnim organizacijama, građanima i kućanstvima u inozemstvu</t>
  </si>
  <si>
    <t>51221</t>
  </si>
  <si>
    <t>Dani zajmovi neprofitnim organizacijama, građanima i kućanstvima u inozemstvu - kratkoročni</t>
  </si>
  <si>
    <t>51222</t>
  </si>
  <si>
    <t>Dani zajmovi neprofitnim organizacijama, građanima i kućanstvima u inozemstvu - dugoročni</t>
  </si>
  <si>
    <t>513</t>
  </si>
  <si>
    <t>Izdaci za dane zajmove kreditnim i ostalim financijskim institucijama u javnom sektoru</t>
  </si>
  <si>
    <t>Dani zajmovi kreditnim institucijama u javnom sektoru</t>
  </si>
  <si>
    <t>Dani zajmovi kreditnim institucijama u javnom sektoru - kratkoročni</t>
  </si>
  <si>
    <t>Dani zajmovi kreditnim institucijama u javnom sektoru - dugoročni</t>
  </si>
  <si>
    <t>51323</t>
  </si>
  <si>
    <t>Dani zajmovi kreditnim institucijama u javnom sektoru po protestiranim jamstvima</t>
  </si>
  <si>
    <t>Dani zajmovi osiguravajućim društvima u javnom sektoru</t>
  </si>
  <si>
    <t>Dani zajmovi osiguravajućim društvima u javnom sektoru - kratkoročni</t>
  </si>
  <si>
    <t>Dani zajmovi osiguravajućim društvima u javnom sektoru - dugoročni</t>
  </si>
  <si>
    <t>51333</t>
  </si>
  <si>
    <t>Dani zajmovi osiguravajućim društvima u javnom sektoru po protestiranim jamstvima</t>
  </si>
  <si>
    <t>Dani zajmovi ostalim financijskim institucijama u javnom sektoru</t>
  </si>
  <si>
    <t>Dani zajmovi ostalim financijskim institucijama u javnom sektoru - kratkoročni</t>
  </si>
  <si>
    <t>Dani zajmovi ostalim financijskim institucijama u javnom sektoru - dugoročni</t>
  </si>
  <si>
    <t>51343</t>
  </si>
  <si>
    <t>Dani zajmovi ostalim financijskim institucijama u javnom sektoru po protestiranim jamstvima</t>
  </si>
  <si>
    <t>514</t>
  </si>
  <si>
    <t>Izdaci za dane zajmove trgovačkim društvima u javnom sektoru</t>
  </si>
  <si>
    <t>5141</t>
  </si>
  <si>
    <t>Dani zajmovi trgovačkim društvima u javnom sektoru</t>
  </si>
  <si>
    <t>51411</t>
  </si>
  <si>
    <t>Dani zajmovi trgovačkim društvima u javnom sektoru - kratkoročni</t>
  </si>
  <si>
    <t>51412</t>
  </si>
  <si>
    <t>Dani zajmovi trgovačkim društvima u javnom sektoru - dugoročni</t>
  </si>
  <si>
    <t>51413</t>
  </si>
  <si>
    <t>Dani zajmovi trgovačkim društvima u javnom sektoru po protestiranim jamstvima</t>
  </si>
  <si>
    <t>515</t>
  </si>
  <si>
    <t>Izdaci za dane zajmove kreditnim i ostalim financijskim institucijama izvan javnog sektora</t>
  </si>
  <si>
    <t>5153</t>
  </si>
  <si>
    <t>Dani zajmovi tuzemnim kreditnim institucijama izvan javnog sektora</t>
  </si>
  <si>
    <t>51531</t>
  </si>
  <si>
    <t>Dani zajmovi tuzemnim kreditnim institucijama izvan javnog sektora - kratkoročni</t>
  </si>
  <si>
    <t>51532</t>
  </si>
  <si>
    <t>Dani zajmovi tuzemnim kreditnim institucijama izvan javnog sektora - dugoročni</t>
  </si>
  <si>
    <t>51533</t>
  </si>
  <si>
    <t>Dani zajmovi tuzemnim kreditnim institucijama izvan javnog sektora po protestiranim jamstvima</t>
  </si>
  <si>
    <t>5154</t>
  </si>
  <si>
    <t>Dani zajmovi tuzemnim osiguravajućim društvima izvan javnog sektora</t>
  </si>
  <si>
    <t>51541</t>
  </si>
  <si>
    <t>Dani zajmovi tuzemnim osiguravajućim društvima izvan javnog sektora - kratkoročni</t>
  </si>
  <si>
    <t>51542</t>
  </si>
  <si>
    <t>Dani zajmovi tuzemnim osiguravajućim društvima izvan javnog sektora - dugoročni</t>
  </si>
  <si>
    <t>51543</t>
  </si>
  <si>
    <t>Dani zajmovi tuzemnim osiguravajućim društvima izvan javnog sektora po protestiranim jamstvima</t>
  </si>
  <si>
    <t>5155</t>
  </si>
  <si>
    <t>Dani zajmovi ostalim tuzemnim financijskim institucijama izvan javnog sektora</t>
  </si>
  <si>
    <t>51551</t>
  </si>
  <si>
    <t>Dani zajmovi ostalim tuzemnim financijskim institucijama izvan javnog sektora - kratkoročni</t>
  </si>
  <si>
    <t>51552</t>
  </si>
  <si>
    <t>Dani zajmovi ostalim tuzemnim financijskim institucijama izvan javnog sektora - dugoročni</t>
  </si>
  <si>
    <t>51553</t>
  </si>
  <si>
    <t>Dani zajmovi ostalim tuzemnim financijskim institucijama izvan javnog sektora po protestiranim jamstvima</t>
  </si>
  <si>
    <t>5156</t>
  </si>
  <si>
    <t>Dani zajmovi inozemnim kreditnim institucijama</t>
  </si>
  <si>
    <t>51561</t>
  </si>
  <si>
    <t>Dani zajmovi inozemnim kreditnim institucijama - kratkoročni</t>
  </si>
  <si>
    <t>51562</t>
  </si>
  <si>
    <t>Dani zajmovi inozemnim kreditnim institucijama - dugoročni</t>
  </si>
  <si>
    <t>5157</t>
  </si>
  <si>
    <t xml:space="preserve">Dani zajmovi inozemnim osiguravajućim društvima </t>
  </si>
  <si>
    <t>51571</t>
  </si>
  <si>
    <t>Dani zajmovi inozemnim osiguravajućim društvima - kratkoročni</t>
  </si>
  <si>
    <t>51572</t>
  </si>
  <si>
    <t>Dani zajmovi inozemnim osiguravajućim društvima - dugoročni</t>
  </si>
  <si>
    <t>5158</t>
  </si>
  <si>
    <t>Dani zajmovi ostalim inozemnim financijskim institucijama</t>
  </si>
  <si>
    <t>51581</t>
  </si>
  <si>
    <t>Dani zajmovi ostalim inozemnim financijskim institucijama - kratkoročni</t>
  </si>
  <si>
    <t>51582</t>
  </si>
  <si>
    <t>Dani zajmovi ostalim inozemnim financijskim institucijama - dugoročni</t>
  </si>
  <si>
    <t>516</t>
  </si>
  <si>
    <t>Izdaci za dane zajmove trgovačkim društvima i obrtnicima izvan javnog sektora</t>
  </si>
  <si>
    <t>5163</t>
  </si>
  <si>
    <t>Dani zajmovi tuzemnim trgovačkim društvima izvan javnog sektora</t>
  </si>
  <si>
    <t>51631</t>
  </si>
  <si>
    <t>Dani zajmovi tuzemnim trgovačkim društvima izvan javnog sektora - kratkoročni</t>
  </si>
  <si>
    <t>51632</t>
  </si>
  <si>
    <t>Dani zajmovi tuzemnim trgovačkim društvima izvan javnog sektora - dugoročni</t>
  </si>
  <si>
    <t>51633</t>
  </si>
  <si>
    <t>Dani zajmovi tuzemnim trgovačkim društvima izvan javnog sektora po protestiranim jamstvima</t>
  </si>
  <si>
    <t>5164</t>
  </si>
  <si>
    <t xml:space="preserve">Dani zajmovi tuzemnim obrtnicima </t>
  </si>
  <si>
    <t>51641</t>
  </si>
  <si>
    <t>Dani zajmovi tuzemnim obrtnicima - kratkoročni</t>
  </si>
  <si>
    <t>51642</t>
  </si>
  <si>
    <t>Dani zajmovi tuzemnim obrtnicima - dugoročni</t>
  </si>
  <si>
    <t>51643</t>
  </si>
  <si>
    <t>Dani zajmovi tuzemnim obrtnicima po protestiranim jamstvima</t>
  </si>
  <si>
    <t>5165</t>
  </si>
  <si>
    <t>Dani zajmovi inozemnim trgovačkim društvima</t>
  </si>
  <si>
    <t>51651</t>
  </si>
  <si>
    <t>Dani zajmovi inozemnim trgovačkim društvima  - kratkoročni</t>
  </si>
  <si>
    <t>51652</t>
  </si>
  <si>
    <t>Dani zajmovi inozemnim trgovačkim društvima  - dugoročni</t>
  </si>
  <si>
    <t>5166</t>
  </si>
  <si>
    <t>Dani zajmovi inozemnim obrtnicima</t>
  </si>
  <si>
    <t>51661</t>
  </si>
  <si>
    <t>Dani zajmovi inozemnim obrtnicima - kratkoročni</t>
  </si>
  <si>
    <t>51662</t>
  </si>
  <si>
    <t>Dani zajmovi inozemnim obrtnicima  - dugoročni</t>
  </si>
  <si>
    <t>Dani zajmovi drugim razinama vlasti</t>
  </si>
  <si>
    <t>Dani zajmovi državnom proračunu</t>
  </si>
  <si>
    <t>Dani zajmovi državnom proračunu - kratkoročni</t>
  </si>
  <si>
    <t>51712</t>
  </si>
  <si>
    <t>Dani zajmovi državnom proračunu - dugoročni</t>
  </si>
  <si>
    <t>Dani zajmovi županijskim proračunima</t>
  </si>
  <si>
    <t>Dani zajmovi županijskim proračunima - kratkoročni</t>
  </si>
  <si>
    <t>Dani zajmovi županijskim proračunima - dugoročni</t>
  </si>
  <si>
    <t>51723</t>
  </si>
  <si>
    <t>Dani zajmovi županijskim proračunima po protestiranim jamstvima</t>
  </si>
  <si>
    <t>Dani zajmovi gradskim proračunima</t>
  </si>
  <si>
    <t>Dani zajmovi gradskim proračunima - kratkoročni</t>
  </si>
  <si>
    <t>Dani zajmovi gradskim proračunima - dugoročni</t>
  </si>
  <si>
    <t>51733</t>
  </si>
  <si>
    <t>Dani zajmovi gradskim proračunima po protestiranim jamstvima</t>
  </si>
  <si>
    <t>Dani zajmovi općinskim proračunima</t>
  </si>
  <si>
    <t>Dani zajmovi općinskim proračunima - kratkoročni</t>
  </si>
  <si>
    <t>Dani zajmovi općinskim proračunima - dugoročni</t>
  </si>
  <si>
    <t>51743</t>
  </si>
  <si>
    <t>Dani zajmovi općinskim proračunima po protestiranim jamstvima</t>
  </si>
  <si>
    <t>Dani zajmovi HZMO-u, HZZ-u i HZZO-u</t>
  </si>
  <si>
    <t>Dani zajmovi HZMO-u, HZZ-u i HZZO-u - kratkoročni</t>
  </si>
  <si>
    <t>Dani zajmovi HZMO-u, HZZ-u i HZZO-u - dugoročni</t>
  </si>
  <si>
    <t>51753</t>
  </si>
  <si>
    <t>Dani zajmovi HZMO-u, HZZ-u i HZZO-u po protestiranim jamstvima</t>
  </si>
  <si>
    <t>Dani zajmovi ostalim izvanproračunskim korisnicima državnog proračuna</t>
  </si>
  <si>
    <t>Dani zajmovi ostalim izvanproračunskim korisnicima državnog proračuna - kratkoročni</t>
  </si>
  <si>
    <t>Dani zajmovi ostalim izvanproračunskim korisnicima državnog proračuna - dugoročni</t>
  </si>
  <si>
    <t>51763</t>
  </si>
  <si>
    <t>Dani zajmovi ostalim izvanproračunskim korisnicima državnog proračuna po protestiranim jamstvima</t>
  </si>
  <si>
    <t>Dani zajmovi izvanproračunskim korisnicima županijskih, gradskih i općinskih proračuna</t>
  </si>
  <si>
    <t>51771</t>
  </si>
  <si>
    <t>Dani zajmovi izvanproračunskim korisnicima županijskih, gradskih i općinskih proračuna - kratkoročni</t>
  </si>
  <si>
    <t>51772</t>
  </si>
  <si>
    <t>Dani zajmovi izvanproračunskim korisnicima županijskih, gradskih i općinskih proračuna - dugoročni</t>
  </si>
  <si>
    <t>51773</t>
  </si>
  <si>
    <t>Dani zajmovi izvanproračunskim korisnicima županijskih, gradskih i općinskih proračuna po protestiranim jamstvima</t>
  </si>
  <si>
    <t xml:space="preserve">Izdaci za depozite i jamčevne pologe </t>
  </si>
  <si>
    <t>Izdaci za depozite u kreditnim i ostalim financijskim institucijama - tuzemni</t>
  </si>
  <si>
    <t>51811</t>
  </si>
  <si>
    <t>Izdaci za depozite u tuzemnim kreditnim i ostalim financijskim institucijama - kratkoročni</t>
  </si>
  <si>
    <t>51812</t>
  </si>
  <si>
    <t>Izdaci za depozite u tuzemnim kreditnim i ostalim financijskim institucijama - dugoročni</t>
  </si>
  <si>
    <t>Izdaci za depozite u kreditnim i ostalim financijskim institucijama - inozemni</t>
  </si>
  <si>
    <t>51821</t>
  </si>
  <si>
    <t>Izdaci za depozite u inozemnim kreditnim i ostalim financijskim institucijama - kratkoročni</t>
  </si>
  <si>
    <t>51822</t>
  </si>
  <si>
    <t>Izdaci za depozite u inozemnim kreditnim i ostalim financijskim institucijama - dugoročni</t>
  </si>
  <si>
    <t xml:space="preserve">Izdaci za jamčevne pologe </t>
  </si>
  <si>
    <t>51831</t>
  </si>
  <si>
    <t>Izdaci za jamčevne pologe u tuzemstvu</t>
  </si>
  <si>
    <t>51832</t>
  </si>
  <si>
    <t>Izdaci za jamčevne pologe u inozemstvu</t>
  </si>
  <si>
    <t>Izdaci za ulaganja u vrijednosne papire</t>
  </si>
  <si>
    <t>521</t>
  </si>
  <si>
    <t>Izdaci za komercijalne i blagajničke zapise</t>
  </si>
  <si>
    <t>5211</t>
  </si>
  <si>
    <t>Komercijalni i blagajnički zapisi - tuzemni</t>
  </si>
  <si>
    <t>52111</t>
  </si>
  <si>
    <t>Komercijalni i blagajnički zapisi  - tuzemni</t>
  </si>
  <si>
    <t>5212</t>
  </si>
  <si>
    <t>Komercijalni i blagajnički zapisi - inozemni</t>
  </si>
  <si>
    <t>52121</t>
  </si>
  <si>
    <t>522</t>
  </si>
  <si>
    <t>Izdaci za obveznice</t>
  </si>
  <si>
    <t>5221</t>
  </si>
  <si>
    <t>Obveznice - tuzemne</t>
  </si>
  <si>
    <t>52212</t>
  </si>
  <si>
    <t>5222</t>
  </si>
  <si>
    <t>Obveznice - inozemne</t>
  </si>
  <si>
    <t>52222</t>
  </si>
  <si>
    <t>523</t>
  </si>
  <si>
    <t>Izdaci za opcije i druge financijske derivate</t>
  </si>
  <si>
    <t>5231</t>
  </si>
  <si>
    <t>Opcije i drugi financijski derivati - tuzemni</t>
  </si>
  <si>
    <t>52311</t>
  </si>
  <si>
    <t>Opcije i drugi financijski derivati - tuzemni - kratkoročni</t>
  </si>
  <si>
    <t>52312</t>
  </si>
  <si>
    <t>Opcije i drugi financijski derivati - tuzemni - dugoročni</t>
  </si>
  <si>
    <t>5232</t>
  </si>
  <si>
    <t>Opcije i drugi financijski derivati - inozemni</t>
  </si>
  <si>
    <t>52321</t>
  </si>
  <si>
    <t>Opcije i drugi financijski derivati - inozemni - kratkoročni</t>
  </si>
  <si>
    <t>52322</t>
  </si>
  <si>
    <t>Opcije i drugi financijski derivati - inozemni - dugoročni</t>
  </si>
  <si>
    <t>524</t>
  </si>
  <si>
    <t>Izdaci za ostale vrijednosne papire</t>
  </si>
  <si>
    <t>5241</t>
  </si>
  <si>
    <t>Ostali tuzemni vrijednosni papiri</t>
  </si>
  <si>
    <t>52411</t>
  </si>
  <si>
    <t>Ostali tuzemni vrijednosni papiri - kratkoročni</t>
  </si>
  <si>
    <t>52412</t>
  </si>
  <si>
    <t>Ostali tuzemni vrijednosni papiri - dugoročni</t>
  </si>
  <si>
    <t>5242</t>
  </si>
  <si>
    <t>Ostali inozemni vrijednosni papiri</t>
  </si>
  <si>
    <t>52421</t>
  </si>
  <si>
    <t>Ostali inozemni vrijednosni papiri - kratkoročni</t>
  </si>
  <si>
    <t>52422</t>
  </si>
  <si>
    <t>Ostali inozemni vrijednosni papiri - dugoročni</t>
  </si>
  <si>
    <t>53</t>
  </si>
  <si>
    <t>Izdaci za dionice i udjele u glavnici</t>
  </si>
  <si>
    <t>531</t>
  </si>
  <si>
    <t>Dionice i udjeli u glavnici kreditnih i ostalih financijskih institucija u javnom sektoru</t>
  </si>
  <si>
    <t>5312</t>
  </si>
  <si>
    <t>Dionice i udjeli u glavnici kreditnih institucija u javnom sektoru</t>
  </si>
  <si>
    <t>53122</t>
  </si>
  <si>
    <t>5313</t>
  </si>
  <si>
    <t>Dionice i udjeli u glavnici osiguravajućih društava u javnom sektoru</t>
  </si>
  <si>
    <t>53132</t>
  </si>
  <si>
    <t>5314</t>
  </si>
  <si>
    <t>Dionice i udjeli u glavnici ostalih financijskih institucija u javnom sektoru</t>
  </si>
  <si>
    <t>53142</t>
  </si>
  <si>
    <t>532</t>
  </si>
  <si>
    <t>Dionice i udjeli u glavnici trgovačkih društava u javnom sektoru</t>
  </si>
  <si>
    <t>5321</t>
  </si>
  <si>
    <t>53212</t>
  </si>
  <si>
    <t>533</t>
  </si>
  <si>
    <t>Dionice i udjeli u glavnici kreditnih i ostalih financijskih institucija izvan javnog sektora</t>
  </si>
  <si>
    <t>5331</t>
  </si>
  <si>
    <t>Dionice i udjeli u glavnici tuzemnih kreditnih i ostalih financijskih institucija izvan javnog sektora</t>
  </si>
  <si>
    <t>53313</t>
  </si>
  <si>
    <t>Dionice i udjeli u glavnici tuzemnih kreditnih institucija izvan javnog sektora</t>
  </si>
  <si>
    <t>53314</t>
  </si>
  <si>
    <t>Dionice i udjeli u glavnici tuzemnih osiguravajućih društava izvan javnog sektora</t>
  </si>
  <si>
    <t>53315</t>
  </si>
  <si>
    <t>Dionice i udjeli u glavnici ostalih tuzemnih financijskih institucija izvan javnog sektora</t>
  </si>
  <si>
    <t>5332</t>
  </si>
  <si>
    <t>Dionice i udjeli u glavnici inozemnih kreditnih i ostalih financijskih institucija</t>
  </si>
  <si>
    <t>53323</t>
  </si>
  <si>
    <t>Dionice i udjeli u glavnici inozemnih kreditnih institucija</t>
  </si>
  <si>
    <t>53324</t>
  </si>
  <si>
    <t>Dionice i udjeli u glavnici inozemnih osiguravajućih društava</t>
  </si>
  <si>
    <t>53325</t>
  </si>
  <si>
    <t xml:space="preserve">Dionice i udjeli u glavnici ostalih inozemnih financijskih institucija </t>
  </si>
  <si>
    <t>534</t>
  </si>
  <si>
    <t>Dionice i udjeli u glavnici trgovačkih društava izvan javnog sektora</t>
  </si>
  <si>
    <t>5341</t>
  </si>
  <si>
    <t>53412</t>
  </si>
  <si>
    <t>5342</t>
  </si>
  <si>
    <t>Dionice i udjeli u glavnici inozemnih trgovačkih društava</t>
  </si>
  <si>
    <t>53422</t>
  </si>
  <si>
    <t>54</t>
  </si>
  <si>
    <t>541</t>
  </si>
  <si>
    <t>Otplata glavnice primljenih kredita i zajmova od međunarodnih organizacija, institucija i tijela EU te inozemnih vlada</t>
  </si>
  <si>
    <t>5413</t>
  </si>
  <si>
    <t>Otplata glavnice primljenih zajmova od međunarodnih organizacija</t>
  </si>
  <si>
    <t>54131</t>
  </si>
  <si>
    <t>Otplata glavnice primljenih zajmova od međunarodnih organizacija - kratkoročnih</t>
  </si>
  <si>
    <t>54132</t>
  </si>
  <si>
    <t>Otplata glavnice primljenih zajmova od međunarodnih organizacija - dugoročnih</t>
  </si>
  <si>
    <t>5414</t>
  </si>
  <si>
    <t>Otplata glavnice primljenih kredita i zajmova od institucija i tijela EU</t>
  </si>
  <si>
    <t>54141</t>
  </si>
  <si>
    <t>Otplata glavnice primljenih kredita i zajmova od institucija i tijela EU - kratkoročnih</t>
  </si>
  <si>
    <t>54142</t>
  </si>
  <si>
    <t>Otplata glavnice primljenih kredita i zajmova od institucija i tijela EU - dugoročnih</t>
  </si>
  <si>
    <t>5415</t>
  </si>
  <si>
    <t>Otplata glavnice primljenih zajmova od inozemnih vlada u EU</t>
  </si>
  <si>
    <t>54151</t>
  </si>
  <si>
    <t>Otplata glavnice primljenih zajmova od inozemnih vlada u EU - kratkoročnih</t>
  </si>
  <si>
    <t>54152</t>
  </si>
  <si>
    <t>Otplata glavnice primljenih zajmova od inozemnih vlada u EU - dugoročnih</t>
  </si>
  <si>
    <t>5416</t>
  </si>
  <si>
    <t>Otplata glavnice primljenih zajmova od inozemnih vlada izvan EU</t>
  </si>
  <si>
    <t>54161</t>
  </si>
  <si>
    <t>Otplata glavnice primljenih zajmova od inozemnih vlada izvan EU - kratkoročnih</t>
  </si>
  <si>
    <t>54162</t>
  </si>
  <si>
    <t>Otplata glavnice primljenih zajmova od inozemnih vlada izvan EU - dugoročnih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</si>
  <si>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</si>
  <si>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</si>
  <si>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</si>
  <si>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</si>
  <si>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54221</t>
  </si>
  <si>
    <t>Otplata glavnice primljenih kredita od kreditnih institucija u javnom sektoru - kratkoročnih</t>
  </si>
  <si>
    <t>54222</t>
  </si>
  <si>
    <t>Otplata glavnice primljenih kredita od kreditnih institucija u javnom sektoru - dugoročnih</t>
  </si>
  <si>
    <t>54223</t>
  </si>
  <si>
    <t>Otplata glavnice po financijskom leasingu od kreditnih institucija u javnom sektoru</t>
  </si>
  <si>
    <t>54224</t>
  </si>
  <si>
    <t>Otplata glavnice primljenih zajmova po faktoringu od kreditnih institucija u javnom sektoru</t>
  </si>
  <si>
    <t>5423</t>
  </si>
  <si>
    <t xml:space="preserve">Otplata glavnice primljenih zajmova od osiguravajućih društava u javnom sektoru </t>
  </si>
  <si>
    <t>54231</t>
  </si>
  <si>
    <t>Otplata glavnice primljenih zajmova od osiguravajućih društava u javnom sektoru - kratkoročnih</t>
  </si>
  <si>
    <t>54232</t>
  </si>
  <si>
    <t>Otplata glavnice primljenih zajmova od osiguravajućih društava u javnom sektoru - dugoročnih</t>
  </si>
  <si>
    <t>54233</t>
  </si>
  <si>
    <t>Otplata glavnice primljenih zajmova po faktoringu od osiguravajućih društava u javnom sektoru</t>
  </si>
  <si>
    <t>5424</t>
  </si>
  <si>
    <t>Otplata glavnice primljenih zajmova od ostalih financijskih institucija u javnom sektoru</t>
  </si>
  <si>
    <t>54241</t>
  </si>
  <si>
    <t>Otplata glavnice primljenih zajmova od ostalih financijskih institucija u javnom sektoru - kratkoročnih</t>
  </si>
  <si>
    <t>54242</t>
  </si>
  <si>
    <t>Otplata glavnice primljenih zajmova od ostalih financijskih institucija u javnom sektoru - dugoročnih</t>
  </si>
  <si>
    <t>54243</t>
  </si>
  <si>
    <t>Otplata glavnice po financijskom leasingu od ostalih financijskih institucija u javnom sektoru</t>
  </si>
  <si>
    <t>54244</t>
  </si>
  <si>
    <t xml:space="preserve">Otplate glavnice primljenih zajmova po faktoringu od ostalih financijskih institucija u javnom sektoru </t>
  </si>
  <si>
    <t>543</t>
  </si>
  <si>
    <t>Otplata glavnice primljenih zajmova od trgovačkih društava u javnom sektoru</t>
  </si>
  <si>
    <t>5431</t>
  </si>
  <si>
    <t>54311</t>
  </si>
  <si>
    <t>Otplata glavnice primljenih zajmova od trgovačkih društava u javnom sektoru - kratkoročnih</t>
  </si>
  <si>
    <t>54312</t>
  </si>
  <si>
    <t>Otplata glavnice primljenih zajmova od trgovačkih društava u javnom sektoru - dugoročnih</t>
  </si>
  <si>
    <t>54313</t>
  </si>
  <si>
    <t>Otplata glavnice primljenih robnih zajmova od trgovačkih društava u javnom sektoru</t>
  </si>
  <si>
    <t>54314</t>
  </si>
  <si>
    <t>Otplata glavnice primljenih zajmova po faktoringu od trgovačkih društava u javnom sektoru</t>
  </si>
  <si>
    <t>544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</si>
  <si>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</si>
  <si>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</si>
  <si>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</si>
  <si>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54431</t>
  </si>
  <si>
    <t>Otplata glavnice primljenih kredita od tuzemnih kreditnih institucija izvan javnog sektora - kratkoročnih</t>
  </si>
  <si>
    <t>54432</t>
  </si>
  <si>
    <t>Otplata glavnice primljenih kredita od tuzemnih kreditnih institucija izvan javnog sektora - dugoročnih</t>
  </si>
  <si>
    <t>54433</t>
  </si>
  <si>
    <t>Otplata glavnice po financijskom leasingu od tuzemnih kreditnih institucija izvan javnog sektora</t>
  </si>
  <si>
    <t>54434</t>
  </si>
  <si>
    <t>Otplata glavnice primljenih zajmova po faktoringu od tuzemnih kreditnih institucija izvan javnog sektora</t>
  </si>
  <si>
    <t>5444</t>
  </si>
  <si>
    <t>Otplata glavnice primljenih zajmova od tuzemnih osiguravajućih društava izvan javnog sektora</t>
  </si>
  <si>
    <t>54441</t>
  </si>
  <si>
    <t>Otplata glavnice primljenih zajmova od tuzemnih osiguravajućih društava izvan javnog sektora - kratkoročnih</t>
  </si>
  <si>
    <t>54442</t>
  </si>
  <si>
    <t>Otplata glavnice primljenih zajmova od tuzemnih osiguravajućih društava izvan javnog sektora - dugoročnih</t>
  </si>
  <si>
    <t>54443</t>
  </si>
  <si>
    <t>Otplata glavnice primljenih zajmova po faktoringu od tuzemnih osiguravajućih društava izvan javnog sektora</t>
  </si>
  <si>
    <t>5445</t>
  </si>
  <si>
    <t>Otplata glavnice primljenih zajmova od ostalih tuzemnih financijskih institucija izvan javnog sektora</t>
  </si>
  <si>
    <t>54451</t>
  </si>
  <si>
    <t>Otplata glavnice primljenih zajmova od ostalih tuzemnih financijskih institucija izvan javnog sektora - kratkoročnih</t>
  </si>
  <si>
    <t>54452</t>
  </si>
  <si>
    <t>Otplata glavnice primljenih zajmova od ostalih tuzemnih financijskih institucija izvan javnog sektora - dugoročnih</t>
  </si>
  <si>
    <t>54453</t>
  </si>
  <si>
    <t>Otplata glavnice po financijskom leasingu od ostalih tuzemnih financijskih institucija izvan javnog sektora</t>
  </si>
  <si>
    <t>54454</t>
  </si>
  <si>
    <t>Otplate glavnice primljenih zajmova po faktoringu od ostalih tuzemnih financijskih institucija izvan javnog sektora</t>
  </si>
  <si>
    <t>5446</t>
  </si>
  <si>
    <t>Otplata glavnice primljenih kredita od inozemnih kreditnih institucija</t>
  </si>
  <si>
    <t>54461</t>
  </si>
  <si>
    <t>Otplata glavnice primljenih kredita od inozemnih kreditnih institucija - kratkoročnih</t>
  </si>
  <si>
    <t>54462</t>
  </si>
  <si>
    <t>Otplata glavnice primljenih kredita od inozemnih kreditnih institucija - dugoročnih</t>
  </si>
  <si>
    <t>54463</t>
  </si>
  <si>
    <t>Otplata glavnice po financijskom leasingu od inozemnih kreditnih institucija</t>
  </si>
  <si>
    <t>54464</t>
  </si>
  <si>
    <t>Otplata glavnice primljenih zajmova po faktoringu od inozemnih kreditnih institucija</t>
  </si>
  <si>
    <t>5447</t>
  </si>
  <si>
    <t>Otplata glavnice primljenih zajmova od inozemnih osiguravajućih društava</t>
  </si>
  <si>
    <t>54471</t>
  </si>
  <si>
    <t>Otplata glavnice primljenih zajmova od inozemnih osiguravajućih društava - kratkoročnih</t>
  </si>
  <si>
    <t>54472</t>
  </si>
  <si>
    <t>Otplata glavnice primljenih zajmova od inozemnih osiguravajućih društava - dugoročnih</t>
  </si>
  <si>
    <t>54473</t>
  </si>
  <si>
    <t>Otplate glavnice primljenih zajmova po faktoringu od inozemnih osiguravajućih društava</t>
  </si>
  <si>
    <t>5448</t>
  </si>
  <si>
    <t>Otplata glavnice primljenih zajmova od ostalih inozemnih financijskih institucija</t>
  </si>
  <si>
    <t>54481</t>
  </si>
  <si>
    <t>Otplata glavnice primljenih zajmova od ostalih inozemnih financijskih institucija - kratkoročnih</t>
  </si>
  <si>
    <t>54482</t>
  </si>
  <si>
    <t>Otplata glavnice primljenih zajmova od ostalih inozemnih financijskih institucija - dugoročnih</t>
  </si>
  <si>
    <t>54483</t>
  </si>
  <si>
    <t>Otplata glavnice primljenog financijskog leasinga od ostalih inozemnih financijskih institucija</t>
  </si>
  <si>
    <t>54484</t>
  </si>
  <si>
    <t xml:space="preserve">Otplate glavnice primljenih zajmova po faktoringu od ostalih inozemnih financijskih institucija </t>
  </si>
  <si>
    <t>545</t>
  </si>
  <si>
    <t>5453</t>
  </si>
  <si>
    <t>54531</t>
  </si>
  <si>
    <t>Otplata glavnice primljenih zajmova od tuzemnih trgovačkih društava izvan javnog sektora - kratkoročnih</t>
  </si>
  <si>
    <t>54532</t>
  </si>
  <si>
    <t>Otplata glavnice primljenih zajmova od tuzemnih trgovačkih društava izvan javnog sektora - dugoročnih</t>
  </si>
  <si>
    <t>54533</t>
  </si>
  <si>
    <t>Otplata glavnice primljenih robnih zajmova od tuzemnih trgovačkih društava izvan javnog sektora</t>
  </si>
  <si>
    <t>54534</t>
  </si>
  <si>
    <t>Otplata glavnice primljenih zajmova po faktoringu od tuzemnih trgovačkih društava izvan javnog sektora</t>
  </si>
  <si>
    <t>5454</t>
  </si>
  <si>
    <t xml:space="preserve">Otplata glavnice primljenih zajmova od tuzemnih obrtnika </t>
  </si>
  <si>
    <t>54541</t>
  </si>
  <si>
    <t>Otplata glavnice primljenih zajmova od tuzemnih obrtnika  - kratkoročnih</t>
  </si>
  <si>
    <t>54542</t>
  </si>
  <si>
    <t>Otplata glavnice primljenih zajmova od tuzemnih obrtnika  - dugoročnih</t>
  </si>
  <si>
    <t>54543</t>
  </si>
  <si>
    <t>Otplata glavnice primljenih robnih zajmova od tuzemnih obrtnika</t>
  </si>
  <si>
    <t>54544</t>
  </si>
  <si>
    <t>Otplata glavnice primljenih zajmova po faktoringu od tuzemnih obrtnika</t>
  </si>
  <si>
    <t>5455</t>
  </si>
  <si>
    <t>Otplata glavnice primljenih zajmova od inozemnih trgovačkih društava</t>
  </si>
  <si>
    <t>54551</t>
  </si>
  <si>
    <t>Otplata glavnice primljenih zajmova od inozemnih trgovačkih društava - kratkoročnih</t>
  </si>
  <si>
    <t>54552</t>
  </si>
  <si>
    <t>Otplata glavnice primljenih zajmova od inozemnih trgovačkih društava - dugoročnih</t>
  </si>
  <si>
    <t>54553</t>
  </si>
  <si>
    <t>Otplata glavnice primljenih robnih zajmova od inozemnih trgovačkih društava</t>
  </si>
  <si>
    <t>54554</t>
  </si>
  <si>
    <t>Otplata glavnice primljenih zajmova po faktoringu od inozemnih trgovačkih društava</t>
  </si>
  <si>
    <t>5456</t>
  </si>
  <si>
    <t>Otplata glavnice primljenih zajmova od inozemnih obrtnika</t>
  </si>
  <si>
    <t>54561</t>
  </si>
  <si>
    <t>Otplata glavnice primljenih zajmova od inozemnih obrtnika - kratkoročnih</t>
  </si>
  <si>
    <t>54562</t>
  </si>
  <si>
    <t>Otplata glavnice primljenih zajmova od inozemnih obrtnika - dugoročnih</t>
  </si>
  <si>
    <t>54563</t>
  </si>
  <si>
    <t>Otplata glavnice primljenih robnih zajmova od inozemnih obrtnika</t>
  </si>
  <si>
    <t>54564</t>
  </si>
  <si>
    <t>Otplata glavnice primljenih zajmova po faktoringu od inozemnih obrtnika</t>
  </si>
  <si>
    <t>Otplata glavnice primljenih zajmova od drugih razina vlasti</t>
  </si>
  <si>
    <t>Otplata glavnice primljenih zajmova od državnog proračuna</t>
  </si>
  <si>
    <t>Otplata glavnice primljenih zajmova od državnog proračuna - kratkoročnih</t>
  </si>
  <si>
    <t>Otplata glavnice primljenih zajmova od državnog proračuna - dugoročnih</t>
  </si>
  <si>
    <t>Otplata glavnice primljenih zajmova od županijskih proračuna</t>
  </si>
  <si>
    <t>Otplata glavnice primljenih zajmova od županijskih proračuna - kratkoročnih</t>
  </si>
  <si>
    <t>Otplata glavnice primljenih zajmova od županijskih proračuna - dugoročnih</t>
  </si>
  <si>
    <t>Otplata glavnice primljenih zajmova od gradskih proračuna</t>
  </si>
  <si>
    <t>Otplata glavnice primljenih zajmova od gradskih proračuna - kratkoročnih</t>
  </si>
  <si>
    <t>Otplata glavnice primljenih zajmova od gradskih proračuna - dugoročnih</t>
  </si>
  <si>
    <t>Otplata glavnice primljenih zajmova od općinskih proračuna</t>
  </si>
  <si>
    <t>Otplata glavnice primljenih zajmova od općinskih proračuna - kratkoročnih</t>
  </si>
  <si>
    <t>Otplata glavnice primljenih zajmova od općinskih proračuna - dugoročnih</t>
  </si>
  <si>
    <t>Otplata glavnice primljenih zajmova od HZMO-a, HZZ-a i HZZO-a</t>
  </si>
  <si>
    <t>Otplata glavnice primljenih zajmova od HZMO-a, HZZ-a i HZZO-a - kratkoročnih</t>
  </si>
  <si>
    <t>Otplata glavnice primljenih zajmova od HZMO-a, HZZ-a i HZZO-a - dugoročnih</t>
  </si>
  <si>
    <t>Otplata glavnice primljenih zajmova od ostalih izvanproračunskih korisnika državnog proračuna</t>
  </si>
  <si>
    <t>Otplata glavnice primljenih zajmova od ostalih izvanproračunskih korisnika državnog proračun - kratkoročnih</t>
  </si>
  <si>
    <t>Otplata glavnice primljenih zajmova od ostalih izvanproračunskih korisnika državnog proračuna - dugoročnih</t>
  </si>
  <si>
    <t>5477</t>
  </si>
  <si>
    <t>Otplata glavnice primljenih zajmova od izvanproračunskih korisnika županijskih, gradskih i općinskih proračuna</t>
  </si>
  <si>
    <t>54771</t>
  </si>
  <si>
    <t>Otplata glavnice primljenih zajmova od izvanproračunskih korisnika županijskih, gradskih i općinskih proračuna - kratkoročnih</t>
  </si>
  <si>
    <t>54772</t>
  </si>
  <si>
    <t>Otplata glavnice primljenih zajmova od izvanproračunskih korisnika županijskih, gradskih i općinskih proračuna - dugoročnih</t>
  </si>
  <si>
    <t>55</t>
  </si>
  <si>
    <t>Izdaci za otplatu glavnice za izdane vrijednosne papire</t>
  </si>
  <si>
    <t>551</t>
  </si>
  <si>
    <t>Izdaci za otplatu glavnice za izdane trezorske zapise</t>
  </si>
  <si>
    <t>5511</t>
  </si>
  <si>
    <t>Izdaci za otplatu glavnice za izdane trezorske zapise u zemlji</t>
  </si>
  <si>
    <t>55111</t>
  </si>
  <si>
    <t>5512</t>
  </si>
  <si>
    <t>Izdaci za otplatu glavnice za izdane trezorske zapise u inozemstvu</t>
  </si>
  <si>
    <t>55121</t>
  </si>
  <si>
    <t>552</t>
  </si>
  <si>
    <t>Izdaci za otplatu glavnice za izdane obveznice</t>
  </si>
  <si>
    <t>5521</t>
  </si>
  <si>
    <t>Izdaci za otplatu glavnice za izdane obveznice u zemlji</t>
  </si>
  <si>
    <t>55212</t>
  </si>
  <si>
    <t>5522</t>
  </si>
  <si>
    <t>Izdaci za otplatu glavnice za izdane obveznice u inozemstvu</t>
  </si>
  <si>
    <t>55222</t>
  </si>
  <si>
    <t>553</t>
  </si>
  <si>
    <t>Izdaci za otplatu glavnice za izdane ostale vrijednosne papire</t>
  </si>
  <si>
    <t>5531</t>
  </si>
  <si>
    <t>Izdaci za otplatu glavnice za izdane ostale vrijednosne papire u zemlji</t>
  </si>
  <si>
    <t>55311</t>
  </si>
  <si>
    <t>Izdaci za otplatu glavnice za izdane ostale vrijednosne papire u zemlji - kratkoročne</t>
  </si>
  <si>
    <t>55312</t>
  </si>
  <si>
    <t>Izdaci za otplatu glavnice za izdane ostale vrijednosne papire u zemlji - dugoročne</t>
  </si>
  <si>
    <t>5532</t>
  </si>
  <si>
    <t>Izdaci za otplatu glavnice za izdane ostale vrijednosne papire u inozemstvu</t>
  </si>
  <si>
    <t>55321</t>
  </si>
  <si>
    <t>Izdaci za otplatu glavnice za izdane ostale vrijednosne papire u inozemstvu - kratkoročne</t>
  </si>
  <si>
    <t>55322</t>
  </si>
  <si>
    <t>Izdaci za otplatu glavnice za izdane ostale vrijednosne papire u inozemstvu - dugoročne</t>
  </si>
  <si>
    <t>59</t>
  </si>
  <si>
    <t>Raspored izdataka</t>
  </si>
  <si>
    <t>591</t>
  </si>
  <si>
    <t>5911</t>
  </si>
  <si>
    <t>59111</t>
  </si>
  <si>
    <t>6</t>
  </si>
  <si>
    <t>Prihodi poslovanja</t>
  </si>
  <si>
    <t>61</t>
  </si>
  <si>
    <t>Prihodi od poreza</t>
  </si>
  <si>
    <t>611</t>
  </si>
  <si>
    <t>Porez i prirez na dohodak</t>
  </si>
  <si>
    <t>6111</t>
  </si>
  <si>
    <t xml:space="preserve">Porez i prirez na dohodak od nesamostalnog rada </t>
  </si>
  <si>
    <t>61111</t>
  </si>
  <si>
    <t>Porez i prirez na dohodak od nesamostalnog rada i drugih samostalnih djelatnosti</t>
  </si>
  <si>
    <t>61112</t>
  </si>
  <si>
    <t>Porez i prirez na dohodak od nesamostalnog rada do propisanih iznosa i drugih samostalnih djelatnosti</t>
  </si>
  <si>
    <t>6112</t>
  </si>
  <si>
    <t>Porez i prirez na dohodak od samostalnih djelatnosti</t>
  </si>
  <si>
    <t>61121</t>
  </si>
  <si>
    <t>Porez i prirez na dohodak od obrta i s obrtom izjednačenih djelatnosti, na dohodak od slobodnih zanimanja, na dohodak od poljoprivrede i šumarstva i drugih djelatnosti</t>
  </si>
  <si>
    <t>61122</t>
  </si>
  <si>
    <t xml:space="preserve">Porez i prirez na dohodak od obrta i s obrtom izjednačenih djelatnosti i na dohodak od slobodnih zanimanja koji se utvrđuje paušalno </t>
  </si>
  <si>
    <t>61123</t>
  </si>
  <si>
    <t>Porez i prirez na dohodak od drugih samostalnih djelatnosti koje se povremeno obavljaju</t>
  </si>
  <si>
    <t>61124</t>
  </si>
  <si>
    <t>Porez i prirez na dohodak od samostalne djelatnosti inozemnih poreznih obveznika</t>
  </si>
  <si>
    <t>6113</t>
  </si>
  <si>
    <t>Porez i prirez na dohodak od imovine i imovinskih prava</t>
  </si>
  <si>
    <t>61131</t>
  </si>
  <si>
    <t xml:space="preserve">Porez i prirez na dohodak od imovine i imovinskih prava </t>
  </si>
  <si>
    <t>61132</t>
  </si>
  <si>
    <t>Porez i prirez na dohodak od iznajmljivanja stanova, soba i postelja putnicima i turistima</t>
  </si>
  <si>
    <t>61133</t>
  </si>
  <si>
    <t xml:space="preserve">Porez i prirez po odbitku na dohodak od najamnine i zakupnine </t>
  </si>
  <si>
    <t>61134</t>
  </si>
  <si>
    <t>Porez i prirez na dohodak po odbitku od imovinskih prava</t>
  </si>
  <si>
    <t>6114</t>
  </si>
  <si>
    <t>Porez i prirez na dohodak od kapitala</t>
  </si>
  <si>
    <t>61141</t>
  </si>
  <si>
    <t>Porez i prirez na dohodak od dividendi i udjela u dobiti</t>
  </si>
  <si>
    <t>61142</t>
  </si>
  <si>
    <t>Porez i prirez po odbitku od izuzimanja</t>
  </si>
  <si>
    <t>61143</t>
  </si>
  <si>
    <t>Porez i prirez po odbitku na dohodak od kamata</t>
  </si>
  <si>
    <t>61144</t>
  </si>
  <si>
    <t>Porez i prirez po odbitku na dohodak po osnovi primitaka na temelju udjela u dobiti članova uprave i zaposlenika, dodjelom i opcijskom kupnjom dionica trgovačkih društava</t>
  </si>
  <si>
    <t>61145</t>
  </si>
  <si>
    <t>Porez i prirez od osiguranja života i dobrovoljnog mirovinskog osiguranja</t>
  </si>
  <si>
    <t>6115</t>
  </si>
  <si>
    <t>Porez i prirez na dohodak po godišnjoj prijavi</t>
  </si>
  <si>
    <t>61151</t>
  </si>
  <si>
    <t>6116</t>
  </si>
  <si>
    <t>Porez i prirez na dohodak utvrđen u postupku nadzora za prethodne godine</t>
  </si>
  <si>
    <t>61161</t>
  </si>
  <si>
    <t>6117</t>
  </si>
  <si>
    <t>Povrat poreza i prireza na dohodak po godišnjoj prijavi</t>
  </si>
  <si>
    <t>61171</t>
  </si>
  <si>
    <t>6119</t>
  </si>
  <si>
    <t>Povrat više ostvarenog poreza na dohodak za decentralizirane funkcije</t>
  </si>
  <si>
    <t>61191</t>
  </si>
  <si>
    <t>612</t>
  </si>
  <si>
    <t>Porez na dobit</t>
  </si>
  <si>
    <t>6121</t>
  </si>
  <si>
    <t>Porez na dobit od poduzetnika</t>
  </si>
  <si>
    <t>61211</t>
  </si>
  <si>
    <t>6122</t>
  </si>
  <si>
    <t>Porez na dobit po odbitku na naknade za korištenje prava i za usluge</t>
  </si>
  <si>
    <t>61221</t>
  </si>
  <si>
    <t>Porez na dobit po odbitku na naknade za korištenje prava intelektualnog vlasništva</t>
  </si>
  <si>
    <t>61222</t>
  </si>
  <si>
    <t>Porez na dobit po odbitku na naknade za usluge istraživanja tržišta, poreznog savjetovanja, revizorske usluge i slično</t>
  </si>
  <si>
    <t>6123</t>
  </si>
  <si>
    <t>Porez na dobit po odbitku na kamate, dividende i udjele u dobiti</t>
  </si>
  <si>
    <t>61231</t>
  </si>
  <si>
    <t xml:space="preserve">Porez na dobit po odbitku na dividende i udjele u dobiti </t>
  </si>
  <si>
    <t>61232</t>
  </si>
  <si>
    <t xml:space="preserve">Porez na dobit po odbitku na kamate </t>
  </si>
  <si>
    <t>6124</t>
  </si>
  <si>
    <t>Porez na dobit po godišnjoj prijavi</t>
  </si>
  <si>
    <t>61241</t>
  </si>
  <si>
    <t>6125</t>
  </si>
  <si>
    <t>Povrat poreza na dobit po godišnjoj prijavi</t>
  </si>
  <si>
    <t>61251</t>
  </si>
  <si>
    <t>613</t>
  </si>
  <si>
    <t>Porezi na imovinu</t>
  </si>
  <si>
    <t>6131</t>
  </si>
  <si>
    <t>Stalni porezi na nepokretnu imovinu (zemlju, zgrade, kuće i ostalo)</t>
  </si>
  <si>
    <t>61314</t>
  </si>
  <si>
    <t>Porez na kuće za odmor</t>
  </si>
  <si>
    <t>61315</t>
  </si>
  <si>
    <t>Porez na korištenje javnih površina</t>
  </si>
  <si>
    <t>61319</t>
  </si>
  <si>
    <t>Ostali stalni porezi na nepokretnu imovinu</t>
  </si>
  <si>
    <t>6132</t>
  </si>
  <si>
    <t>Porez na nasljedstava i darove</t>
  </si>
  <si>
    <t>61321</t>
  </si>
  <si>
    <t xml:space="preserve">Porez na nasljedstva i darove </t>
  </si>
  <si>
    <t>6133</t>
  </si>
  <si>
    <t>Porez na kapitalne i financijske transakcije</t>
  </si>
  <si>
    <t>61331</t>
  </si>
  <si>
    <t>Porezi na kapitalne transakcije</t>
  </si>
  <si>
    <t>61332</t>
  </si>
  <si>
    <t>Porezi na financijske transakcije</t>
  </si>
  <si>
    <t>6134</t>
  </si>
  <si>
    <t>Povremeni porezi na imovinu</t>
  </si>
  <si>
    <t>61341</t>
  </si>
  <si>
    <t>Porez na promet nekretnina</t>
  </si>
  <si>
    <t>61342</t>
  </si>
  <si>
    <t>Ostali povremeni porezi na imovinu</t>
  </si>
  <si>
    <t>6135</t>
  </si>
  <si>
    <t>Ostali stalni porezi na imovinu</t>
  </si>
  <si>
    <t>61359</t>
  </si>
  <si>
    <t>614</t>
  </si>
  <si>
    <t>Porezi na robu i usluge</t>
  </si>
  <si>
    <t>6141</t>
  </si>
  <si>
    <t>Porez na dodanu vrijednost</t>
  </si>
  <si>
    <t>61411</t>
  </si>
  <si>
    <t>61412</t>
  </si>
  <si>
    <t>Porez na dodanu vrijednost pri uvozu</t>
  </si>
  <si>
    <t>61413</t>
  </si>
  <si>
    <t>Porez na dodanu vrijednost na usluge inozemnih poduzetnika</t>
  </si>
  <si>
    <t>61414</t>
  </si>
  <si>
    <t>Uplata razlika poreza na dodanu vrijednost po godišnjoj prijavi</t>
  </si>
  <si>
    <t>61415</t>
  </si>
  <si>
    <t>Povrat poreza na dodanu vrijednost po godišnjoj prijavi</t>
  </si>
  <si>
    <t>6142</t>
  </si>
  <si>
    <t>Porez na promet</t>
  </si>
  <si>
    <t>61421</t>
  </si>
  <si>
    <t>Porez na promet proizvoda i usluga</t>
  </si>
  <si>
    <t>61422</t>
  </si>
  <si>
    <t xml:space="preserve">Poseban porez na promet upotrebljavanih osobnih automobila, osobnih motornih vozila, plovila i zrakoplova </t>
  </si>
  <si>
    <t>61424</t>
  </si>
  <si>
    <t>Porez na potrošnju alkoholnih i bezalkoholnih pića</t>
  </si>
  <si>
    <t>6143</t>
  </si>
  <si>
    <t>Posebni porezi i trošarine</t>
  </si>
  <si>
    <t>61431</t>
  </si>
  <si>
    <t>Poseban porez na osobne automobile, ostala motorna vozila, plovila i zrakoplove</t>
  </si>
  <si>
    <t>61432</t>
  </si>
  <si>
    <t>Trošarina na energente i električnu energiju</t>
  </si>
  <si>
    <t>61433</t>
  </si>
  <si>
    <t>Trošarina na alkohol i alkoholna pića</t>
  </si>
  <si>
    <t>61434</t>
  </si>
  <si>
    <t>Trošarina na pivo</t>
  </si>
  <si>
    <t>61435</t>
  </si>
  <si>
    <t>Poseban porez na bezalkoholna pića</t>
  </si>
  <si>
    <t>61436</t>
  </si>
  <si>
    <t>Trošarina na duhanske proizvode</t>
  </si>
  <si>
    <t>61437</t>
  </si>
  <si>
    <t>Poseban porez na kavu</t>
  </si>
  <si>
    <t>61438</t>
  </si>
  <si>
    <t>Poseban porez na luksuzne proizvode</t>
  </si>
  <si>
    <t>6145</t>
  </si>
  <si>
    <t>Porezi na korištenje dobara ili izvođenje aktivnosti</t>
  </si>
  <si>
    <t>61451</t>
  </si>
  <si>
    <t>Porez na cestovna motorna vozila</t>
  </si>
  <si>
    <t>61452</t>
  </si>
  <si>
    <t>Porez na plovne objekte</t>
  </si>
  <si>
    <t>61453</t>
  </si>
  <si>
    <t>Porez na tvrtku odnosno naziv tvrtke</t>
  </si>
  <si>
    <t>61459</t>
  </si>
  <si>
    <t>Ostali nespomenuti porezi na korištenje dobara ili izvođenje aktivnosti</t>
  </si>
  <si>
    <t>6146</t>
  </si>
  <si>
    <t>Ostali porezi na robu i usluge</t>
  </si>
  <si>
    <t>61469</t>
  </si>
  <si>
    <t>Ostali nespomenuti porezi na robu i usluge</t>
  </si>
  <si>
    <t>Porez na dobitke od igara na sreću i ostali porezi od igara na sreću</t>
  </si>
  <si>
    <t>Porez na dobitke od lutrijskih igara na sreću</t>
  </si>
  <si>
    <t>Porez na dobitke od igara klađenja</t>
  </si>
  <si>
    <t>Porez na automate za zabavne igre</t>
  </si>
  <si>
    <t>Ostali porezi od igara na sreću</t>
  </si>
  <si>
    <t>Naknade za priređivanje igara na sreću</t>
  </si>
  <si>
    <t>Naknada za priređivanje lutrijskih igara</t>
  </si>
  <si>
    <t>Naknade za priređivanje igara na sreću u casinima</t>
  </si>
  <si>
    <t>Naknade za priređivanje klađenja</t>
  </si>
  <si>
    <t>Naknade za priređivanje igara na sreću na automatima</t>
  </si>
  <si>
    <t>Naknada za prigodno jednokratno priređivanje igara na sreću</t>
  </si>
  <si>
    <t>Ostale naknade od igara na sreću</t>
  </si>
  <si>
    <t>Porezi na međunarodnu trgovinu i transakcije</t>
  </si>
  <si>
    <t>6151</t>
  </si>
  <si>
    <t>Carine i carinske pristojbe</t>
  </si>
  <si>
    <t>61511</t>
  </si>
  <si>
    <t>Carine na uvoz robe i usluga</t>
  </si>
  <si>
    <t>61512</t>
  </si>
  <si>
    <t>Carinske pristojbe</t>
  </si>
  <si>
    <t>6152</t>
  </si>
  <si>
    <t>Ostali porezi na međunarodnu trgovinu i transakcije</t>
  </si>
  <si>
    <t>61529</t>
  </si>
  <si>
    <t>616</t>
  </si>
  <si>
    <t>Ostali prihodi od poreza</t>
  </si>
  <si>
    <t>6161</t>
  </si>
  <si>
    <t>Ostali prihodi od poreza koje plaćaju pravne osobe</t>
  </si>
  <si>
    <t>6162</t>
  </si>
  <si>
    <t>Ostali prihodi od poreza koje plaćaju fizičke osobe</t>
  </si>
  <si>
    <t>6163</t>
  </si>
  <si>
    <t>Ostali neraspoređeni prihodi od poreza</t>
  </si>
  <si>
    <t>61631</t>
  </si>
  <si>
    <t>Dio premije za osiguranje od požara</t>
  </si>
  <si>
    <t>61632</t>
  </si>
  <si>
    <t>Zaprimljeni neprepoznati nalozi</t>
  </si>
  <si>
    <t>61639</t>
  </si>
  <si>
    <t>62</t>
  </si>
  <si>
    <t>Doprinosi</t>
  </si>
  <si>
    <t>621</t>
  </si>
  <si>
    <t>Doprinosi za zdravstveno osiguranje</t>
  </si>
  <si>
    <t>6211</t>
  </si>
  <si>
    <t xml:space="preserve">Doprinosi za obvezno zdravstveno osiguranje </t>
  </si>
  <si>
    <t>6212</t>
  </si>
  <si>
    <t xml:space="preserve">Doprinosi za obvezno zdravstveno osiguranje za slučaj ozljede na radu </t>
  </si>
  <si>
    <t>62121</t>
  </si>
  <si>
    <t>Doprinosi za obvezno zdravstveno osiguranje za slučaj ozljede na radu</t>
  </si>
  <si>
    <t>622</t>
  </si>
  <si>
    <t>6221</t>
  </si>
  <si>
    <t xml:space="preserve">Doprinosi za mirovinsko osiguranje </t>
  </si>
  <si>
    <t>62211</t>
  </si>
  <si>
    <t>623</t>
  </si>
  <si>
    <t>Doprinosi za zapošljavanje</t>
  </si>
  <si>
    <t>6232</t>
  </si>
  <si>
    <t>62321</t>
  </si>
  <si>
    <t>62322</t>
  </si>
  <si>
    <t>Posebni doprinos za poticanje zapošljavanja osoba s invaliditetom</t>
  </si>
  <si>
    <t>63</t>
  </si>
  <si>
    <t>Pomoći iz inozemstva i od subjekata unutar općeg proračuna</t>
  </si>
  <si>
    <t>631</t>
  </si>
  <si>
    <t>Pomoći od inozemnih vlada</t>
  </si>
  <si>
    <t>63111</t>
  </si>
  <si>
    <t>Tekuće pomoći od inozemnih vlada u EU</t>
  </si>
  <si>
    <t>Tekuće pomoći od inozemnih vlada izvan EU</t>
  </si>
  <si>
    <t>63121</t>
  </si>
  <si>
    <t>Kapitalne pomoći od inozemnih vlada u EU</t>
  </si>
  <si>
    <t>Kapitalne pomoći od inozemnih vlada izvan EU</t>
  </si>
  <si>
    <t>632</t>
  </si>
  <si>
    <t>Pomoći od međunarodnih organizacija te institucija i tijela EU</t>
  </si>
  <si>
    <t xml:space="preserve">Tekuće pomoći od međunarodnih organizacija </t>
  </si>
  <si>
    <t>63211</t>
  </si>
  <si>
    <t>6322</t>
  </si>
  <si>
    <t xml:space="preserve">Kapitalne pomoći od međunarodnih organizacija </t>
  </si>
  <si>
    <t>Tekuće pomoći od institucija i tijela  EU</t>
  </si>
  <si>
    <t>Kapitalne pomoći od institucija i tijela  EU</t>
  </si>
  <si>
    <t>633</t>
  </si>
  <si>
    <t>Pomoći proračunu iz drugih proračuna</t>
  </si>
  <si>
    <t>6331</t>
  </si>
  <si>
    <t>Tekuće pomoći proračunu iz drugih proračuna</t>
  </si>
  <si>
    <t>63311</t>
  </si>
  <si>
    <t>Tekuće pomoći iz državnog proračuna</t>
  </si>
  <si>
    <t>63312</t>
  </si>
  <si>
    <t>Tekuće pomoći iz županijskih proračuna</t>
  </si>
  <si>
    <t>63313</t>
  </si>
  <si>
    <t>Tekuće pomoći iz gradskih proračuna</t>
  </si>
  <si>
    <t>63314</t>
  </si>
  <si>
    <t>Tekuće pomoći iz općinskih proračuna</t>
  </si>
  <si>
    <t>6332</t>
  </si>
  <si>
    <t xml:space="preserve">Kapitalne pomoći proračunu iz drugih proračuna </t>
  </si>
  <si>
    <t>63321</t>
  </si>
  <si>
    <t>Kapitalne pomoći iz državnog proračuna</t>
  </si>
  <si>
    <t>63322</t>
  </si>
  <si>
    <t>Kapitalne pomoći iz županijskih proračuna</t>
  </si>
  <si>
    <t>63323</t>
  </si>
  <si>
    <t>Kapitalne pomoći iz gradskih proračuna</t>
  </si>
  <si>
    <t>63324</t>
  </si>
  <si>
    <t>Kapitalne pomoći iz općinskih proračuna</t>
  </si>
  <si>
    <t>634</t>
  </si>
  <si>
    <t>Pomoći od izvanproračunskih korisnika</t>
  </si>
  <si>
    <t>Tekuće pomoći od HZMO-a, HZZ-a i HZZO-a</t>
  </si>
  <si>
    <t>Tekuće pomoći od ostalih izvanproračunskih korisnika državnog proračuna</t>
  </si>
  <si>
    <t>Tekuće pomoći od izvanproračunskih korisnika županijskih, gradskih i općinskih proračuna</t>
  </si>
  <si>
    <t>Kapitalne pomoći od HZMO-a, HZZ-a i HZZO-a</t>
  </si>
  <si>
    <t>Kapitalne pomoći od ostalih izvanproračunskih korisnika državnog proračuna</t>
  </si>
  <si>
    <t>Kapitalne pomoći od izvanproračunskih korisnika županijskih, gradskih i općinskih proračuna</t>
  </si>
  <si>
    <t>Pomoći izravnanja za decentralizirane funkcije</t>
  </si>
  <si>
    <t>Pomoći proračunskim korisnicima iz proračuna koji im nije nadležan</t>
  </si>
  <si>
    <t>Tekuće pomoći proračunskim korisnicima iz proračuna koji im nije nadležan</t>
  </si>
  <si>
    <t>Tekuće pomoći iz državnog proračuna proračunskim korisnicima proračuna JLP(R)S</t>
  </si>
  <si>
    <t>Tekuće pomoći proračunskim korisnicima iz proračuna JLP(R)S koji im nije nadležan</t>
  </si>
  <si>
    <t>Kapitalne pomoći proračunskim korisnicima iz proračuna koji im nije nadležan</t>
  </si>
  <si>
    <t>Kapitalne pomoći iz državnog proračuna proračunskim korisnicima proračuna JLP(R)S</t>
  </si>
  <si>
    <t>Kapitalne pomoći proračunskim korisnicima iz proračuna JLP(R)S koji im nije nadležan</t>
  </si>
  <si>
    <t>Tekuće pomoći iz državnog proračuna temeljem prijenosa EU sredstava</t>
  </si>
  <si>
    <t>Tekuće pomoći iz proračuna JLP(R)S temeljem prijenosa EU sredstava</t>
  </si>
  <si>
    <t>63813</t>
  </si>
  <si>
    <t>Tekuće pomoći od proračunskog korisnika drugog proračuna temeljem prijenosa EU sredstava</t>
  </si>
  <si>
    <t>63814</t>
  </si>
  <si>
    <t>Tekuće pomoći od izvanproračunskog korisnika temeljem prijenosa EU sredstava</t>
  </si>
  <si>
    <t>Kapitalne pomoći iz proračuna JLP(R)S temeljem prijenosa EU sredstava</t>
  </si>
  <si>
    <t>63823</t>
  </si>
  <si>
    <t>Kapitalne pomoći od proračunskog korisnika drugog proračuna temeljem prijenosa EU sredstava</t>
  </si>
  <si>
    <t>63824</t>
  </si>
  <si>
    <t>Kapitalne pomoći od izvanproračunskog korisnika temeljem prijenosa EU sredstava</t>
  </si>
  <si>
    <t>64</t>
  </si>
  <si>
    <t>Prihodi od imovine</t>
  </si>
  <si>
    <t>641</t>
  </si>
  <si>
    <t>Prihodi od financijske imovine</t>
  </si>
  <si>
    <t>64121</t>
  </si>
  <si>
    <t>Kamate za trezorske zapise</t>
  </si>
  <si>
    <t>64122</t>
  </si>
  <si>
    <t>Kamate za mjenice</t>
  </si>
  <si>
    <t>64123</t>
  </si>
  <si>
    <t>Kamate za obveznice</t>
  </si>
  <si>
    <t>64129</t>
  </si>
  <si>
    <t>64131</t>
  </si>
  <si>
    <t>Kamate na oročena sredstva</t>
  </si>
  <si>
    <t>64132</t>
  </si>
  <si>
    <t>Kamate na depozite po viđenju</t>
  </si>
  <si>
    <t>64141</t>
  </si>
  <si>
    <t>64142</t>
  </si>
  <si>
    <t>Zatezne kamate za doprinose</t>
  </si>
  <si>
    <t>64143</t>
  </si>
  <si>
    <t>Zatezne kamate iz obveznih odnosa i drugo</t>
  </si>
  <si>
    <t>64151</t>
  </si>
  <si>
    <t>Prihodi od pozitivnih tečajnih razlika</t>
  </si>
  <si>
    <t>Valutna klauzula</t>
  </si>
  <si>
    <t>64161</t>
  </si>
  <si>
    <t>Prihod od dividendi na dionice u kreditnim i ostalim financijskim institucijama u javnom sektoru</t>
  </si>
  <si>
    <t>64162</t>
  </si>
  <si>
    <t>Prihodi od dividendi na dionice u trgovačkim društvima u javnom sektoru</t>
  </si>
  <si>
    <t>64163</t>
  </si>
  <si>
    <t>Prihod od dividendi na dionice u kreditnim i ostalim financijskim institucijama izvan javnog sektora</t>
  </si>
  <si>
    <t>64164</t>
  </si>
  <si>
    <t>Prihodi od dividendi na dionice u trgovačkim društvima izvan javnog sektora</t>
  </si>
  <si>
    <t>64171</t>
  </si>
  <si>
    <t>Prihodi iz dobiti Hrvatske narodne banke</t>
  </si>
  <si>
    <t>64172</t>
  </si>
  <si>
    <t>Prihodi iz dobiti trgovačkih društava u javnom sektoru</t>
  </si>
  <si>
    <t>64173</t>
  </si>
  <si>
    <t>Prihod iz dobiti od poslovanja robnim zalihama</t>
  </si>
  <si>
    <t>64175</t>
  </si>
  <si>
    <t>Prihodi iz dobiti trgovačkih društava izvan javnog sektora</t>
  </si>
  <si>
    <t>Prihodi iz dobiti kreditnih i ostalih financijskih institucija</t>
  </si>
  <si>
    <t>Prihodi iz dobiti Hrvatske lutrije</t>
  </si>
  <si>
    <t>Ostali prihodi od financijske imovine</t>
  </si>
  <si>
    <t>64191</t>
  </si>
  <si>
    <t>Premije na izdane vrijednosne papire</t>
  </si>
  <si>
    <t>64199</t>
  </si>
  <si>
    <t>642</t>
  </si>
  <si>
    <t>Prihodi od nefinancijske imovine</t>
  </si>
  <si>
    <t>64211</t>
  </si>
  <si>
    <t>Naknada za koncesije za pravo na lov</t>
  </si>
  <si>
    <t>64212</t>
  </si>
  <si>
    <t>Naknada za koncesije za frekvencije</t>
  </si>
  <si>
    <t>64213</t>
  </si>
  <si>
    <t>Naknada za koncesije na vodama i javnom vodnom dobru</t>
  </si>
  <si>
    <t>64214</t>
  </si>
  <si>
    <t>Naknada za koncesiju na pomorskom dobru</t>
  </si>
  <si>
    <t>64216</t>
  </si>
  <si>
    <t>Naknada za koncesije na javnim cestama</t>
  </si>
  <si>
    <t>64217</t>
  </si>
  <si>
    <t>Naknada za upotrebu pomorskog dobra</t>
  </si>
  <si>
    <t>64218</t>
  </si>
  <si>
    <t>Naknade za koncesije za carinske zone</t>
  </si>
  <si>
    <t>64219</t>
  </si>
  <si>
    <t>Naknade za koncesije za obavljanje javne zdravstvene službe i ostale koncesije</t>
  </si>
  <si>
    <t>64222</t>
  </si>
  <si>
    <t>Prihodi od zakupa poljoprivrednog zemljišta</t>
  </si>
  <si>
    <t>64223</t>
  </si>
  <si>
    <t>Prihodi od iznajmljivanja postrojenja i opreme</t>
  </si>
  <si>
    <t>64224</t>
  </si>
  <si>
    <t>Prihodi od iznajmljivanja stambenih objekata</t>
  </si>
  <si>
    <t>64225</t>
  </si>
  <si>
    <t>Prihodi od zakupa poslovnih objekata</t>
  </si>
  <si>
    <t>64229</t>
  </si>
  <si>
    <t>Ostali prihodi od zakupa i iznajmljivanja imovine</t>
  </si>
  <si>
    <t>64231</t>
  </si>
  <si>
    <t>Naknada za korištenje naftne luke, naftovoda i eksploataciju mineralnih sirovina</t>
  </si>
  <si>
    <t>64232</t>
  </si>
  <si>
    <t>Naknada za upotrebu uređaja i usluga kontrole letenja na teritoriju Republike Hrvatske</t>
  </si>
  <si>
    <t>64233</t>
  </si>
  <si>
    <t>Naknada za korištenje prostora elektrana</t>
  </si>
  <si>
    <t>64234</t>
  </si>
  <si>
    <t>Lovozakupnina</t>
  </si>
  <si>
    <t>64235</t>
  </si>
  <si>
    <t>Naknade za ribolov</t>
  </si>
  <si>
    <t>64236</t>
  </si>
  <si>
    <t>Spomenička renta</t>
  </si>
  <si>
    <t>64239</t>
  </si>
  <si>
    <t>Ostale naknade za korištenje nefinancijske imovine</t>
  </si>
  <si>
    <t>6424</t>
  </si>
  <si>
    <t>Naknade za ceste</t>
  </si>
  <si>
    <t>64241</t>
  </si>
  <si>
    <t>Godišnja naknada za upotrebu javnih cesta što se plaća pri registraciji motornih i priključnih vozila</t>
  </si>
  <si>
    <t>64242</t>
  </si>
  <si>
    <t>Naknada za izvanredni prijevoz</t>
  </si>
  <si>
    <t>64243</t>
  </si>
  <si>
    <t>Korisnička naknada (za prekomjernu upotrebu javne ceste)</t>
  </si>
  <si>
    <t>64244</t>
  </si>
  <si>
    <t>Naknada za korištenje cestovnog zemljišta</t>
  </si>
  <si>
    <t>64245</t>
  </si>
  <si>
    <t>Naknada za upotrebu javnih cesta motornim i priključnim vozilima registriranim izvan Republike Hrvatske</t>
  </si>
  <si>
    <t>64246</t>
  </si>
  <si>
    <t>Cestarina za upotrebu autoceste i objekata s naplatom</t>
  </si>
  <si>
    <t>64247</t>
  </si>
  <si>
    <t>Naknada za obavljanje pratećih djelatnosti</t>
  </si>
  <si>
    <t xml:space="preserve">Naknada u cijeni goriva </t>
  </si>
  <si>
    <t>Ostale naknade za ceste</t>
  </si>
  <si>
    <t>64299</t>
  </si>
  <si>
    <t>Prihodi od kamata na dane zajmove</t>
  </si>
  <si>
    <t>Prihodi od kamata na dane zajmove međunarodnim organizacijama, institucijama i tijelima EU te inozemnim vladama</t>
  </si>
  <si>
    <t>Prihodi od kamata na dane zajmove međunarodnim organizacijama</t>
  </si>
  <si>
    <t>Prihodi od kamata na dane zajmove institucijama i tijelima EU</t>
  </si>
  <si>
    <t>Prihodi od kamata na dane zajmove inozemnim vladama u EU</t>
  </si>
  <si>
    <t>Prihodi od kamata na dane zajmove inozemnim vladama izvan EU</t>
  </si>
  <si>
    <t>Prihodi od kamata na dane zajmove neprofitnim organizacijama, građanima i kućanstvima</t>
  </si>
  <si>
    <t>Prihodi od kamata na dane zajmove neprofitnim organizacijama, građanima i kućanstvima u tuzemstvu</t>
  </si>
  <si>
    <t>Prihodi od kamata na dane zajmove neprofitnim organizacijama, građanima i kućanstvima u inozemstvu</t>
  </si>
  <si>
    <t>Prihodi od kamata na dane zajmove kreditnim i ostalim financijskim institucijama u javnom sektoru</t>
  </si>
  <si>
    <t>Prihodi od kamata na dane zajmove kreditnim institucijama u javnom sektoru</t>
  </si>
  <si>
    <t>Prihodi od kamata na dane zajmove osiguravajućim društvima u javnom sektoru</t>
  </si>
  <si>
    <t>Prihodi od kamata na dane zajmove ostalim financijskim institucijama u javnom sektoru</t>
  </si>
  <si>
    <t>Prihodi od kamata na dane zajmove trgovačkim društvima u javnom sektoru</t>
  </si>
  <si>
    <t>Prihodi od kamata na dane zajmove kreditnim i ostalim financijskim institucijama izvan javnog sektora</t>
  </si>
  <si>
    <t>Prihodi od kamata na dane zajmove tuzemnim kreditnim institucijama izvan javnog sektora</t>
  </si>
  <si>
    <t>Prihodi od kamata na dane zajmove tuzemnim osiguravajućim društvima izvan javnog sektora</t>
  </si>
  <si>
    <t>Prihodi od kamata na dane zajmove ostalim tuzemnim financijskim institucijama izvan javnog sektora</t>
  </si>
  <si>
    <t>Prihodi od kamata na dane zajmove inozemnim kreditnim institucijama</t>
  </si>
  <si>
    <t xml:space="preserve">Prihodi od kamata na dane zajmove inozemnim osiguravajućim društvima </t>
  </si>
  <si>
    <t>Prihodi od kamata na dane zajmove ostalim inozemnim financijskim institucijama</t>
  </si>
  <si>
    <t>Prihodi od kamata na dane zajmove trgovačkim društvima i obrtnicima izvan javnog sektora</t>
  </si>
  <si>
    <t>Prihodi od kamata na dane zajmove tuzemnim trgovačkim društvima izvan javnog sektora</t>
  </si>
  <si>
    <t>Prihodi od kamata na dane zajmove tuzemnim obrtnicima</t>
  </si>
  <si>
    <t>Prihodi od kamata na dane zajmove inozemnim trgovačkim društvima</t>
  </si>
  <si>
    <t>Prihodi od kamata na dane zajmove inozemnim obrtnicima</t>
  </si>
  <si>
    <t>Prihodi od kamata na dane zajmove drugim razinama vlasti</t>
  </si>
  <si>
    <t>Prihodi od kamata na dane zajmove državnom proračunu</t>
  </si>
  <si>
    <t>Prihodi od kamata na dane zajmove županijskim proračunima</t>
  </si>
  <si>
    <t>Prihodi od kamata na dane zajmove gradskim proračunima</t>
  </si>
  <si>
    <t>Prihodi od kamata na dane zajmove općinskim proračunima</t>
  </si>
  <si>
    <t>Prihodi od kamata na dane zajmove HZMO-u, HZZ-u i HZZO-u</t>
  </si>
  <si>
    <t>Prihodi od kamata na dane zajmove ostalim izvanproračunskim korisnicima državnog proračuna</t>
  </si>
  <si>
    <t>Prihodi od kamata na dane zajmove izvanproračunskim korisnicima županijskih, gradskih i općinskih proračuna</t>
  </si>
  <si>
    <t>Prihodi od kamata na dane zajmove po protestiranim jamstvima</t>
  </si>
  <si>
    <t>Prihodi od kamata na dane zajmove neprofitnim organizacijama, građanima i kućanstvima po protestiranim jamstvima</t>
  </si>
  <si>
    <t>Prihodi od kamata na dane zajmove neprofitnim organizacijama, građanima i kućanstvima u tuzemstvu po protestiranim jamstvima</t>
  </si>
  <si>
    <t>Prihodi od kamata na dane zajmove neprofitnim organizacijama, građanima i kućanstvima u inozemstvu po protestiranim jamstvima</t>
  </si>
  <si>
    <t>Prihodi od kamata na dane zajmove kreditnim i ostalim financijskim institucijama u javnom sektoru  po protestiranim jamstvima</t>
  </si>
  <si>
    <t>Prihodi od kamata na dane zajmove kreditnim institucijama u javnom sektoru po protestiranim jamstvima</t>
  </si>
  <si>
    <t>Prihodi od kamata na dane zajmove osiguravajućim društvima u javnom sektoru po protestiranim jamstvima</t>
  </si>
  <si>
    <t>Prihodi od kamata na dane zajmove ostalim financijskim institucijama u javnom sektoru po protestiranim jamstvima</t>
  </si>
  <si>
    <t>Prihodi od kamata na dane zajmove trgovačkim društvima u javnom sektoru po protestiranim jamstvima</t>
  </si>
  <si>
    <t>Prihodi od kamata na dane zajmove kreditnim i ostalim financijskim institucijama izvan javnog sektora po protestiranim jamstvima</t>
  </si>
  <si>
    <t>Prihodi od kamata na dane zajmove tuzemnim kreditnim institucijama izvan javnog sektora po protestiranim jamstvima</t>
  </si>
  <si>
    <t>Prihodi od kamata na dane zajmove tuzemnim osiguravajućim društvima izvan javnog sektora po protestiranim jamstvima</t>
  </si>
  <si>
    <t>Prihodi od kamata na dane zajmove ostalim tuzemnim financijskim institucijama izvan javnog sektora po protestiranim jamstvima</t>
  </si>
  <si>
    <t>Prihodi od kamata na dane zajmove inozemnim kreditnim institucijama po protestiranim jamstvima</t>
  </si>
  <si>
    <t>Prihodi od kamata na dane zajmove inozemnim osiguravajućim društvima  po protestiranim jamstvima</t>
  </si>
  <si>
    <t>Prihodi od kamata na dane zajmove ostalim inozemnim financijskim institucijama po protestiranim jamstvima</t>
  </si>
  <si>
    <t>Prihodi od kamata na dane zajmove trgovačkim društvima i obrtnicima izvan javnog sektora po protestiranim jamstvima</t>
  </si>
  <si>
    <t>Prihodi od kamata na dane zajmove tuzemnim trgovačkim društvima izvan javnog sektora po protestiranim jamstvima</t>
  </si>
  <si>
    <t>Prihodi od kamata na dane zajmove tuzemnim obrtnicima po protestiranim jamstvima</t>
  </si>
  <si>
    <t>Prihodi od kamata na dane zajmove inozemnim trgovačkim društvima po protestiranim jamstvima</t>
  </si>
  <si>
    <t>Prihodi od kamata na dane zajmove inozemnim obrtnicima po protestiranim jamstvima</t>
  </si>
  <si>
    <t>Prihodi od kamata na dane zajmove drugim razinama vlasti po protestiranim jamstvima</t>
  </si>
  <si>
    <t>Prihodi od kamata na dane zajmove državnom proračunu po protestiranim jamstvima</t>
  </si>
  <si>
    <t>Prihodi od kamata na dane zajmove županijskim proračunima po protestiranim jamstvima</t>
  </si>
  <si>
    <t>Prihodi od kamata na dane zajmove gradskim proračunima po protestiranim jamstvima</t>
  </si>
  <si>
    <t>Prihodi od kamata na dane zajmove općinskim proračunima po protestiranim jamstvima</t>
  </si>
  <si>
    <t>Prihodi od kamata na dane zajmove HZMO-u, HZZ-u i HZZO-u po protestiranim jamstvima</t>
  </si>
  <si>
    <t>Prihodi od kamata na dane zajmove ostalim izvanproračunskim korisnicima državnog proračuna po protestiranim jamstvima</t>
  </si>
  <si>
    <t>Prihodi od kamata na dane zajmove izvanproračunskim korisnicima županijskih, gradskih i općinskih proračuna po protestiranim jamstvima</t>
  </si>
  <si>
    <t>65</t>
  </si>
  <si>
    <t>Prihodi od upravnih i administrativnih pristojbi, pristojbi po posebnim propisima i naknada</t>
  </si>
  <si>
    <t>651</t>
  </si>
  <si>
    <t>6511</t>
  </si>
  <si>
    <t>Državne upravne i sudske pristojbe</t>
  </si>
  <si>
    <t>65111</t>
  </si>
  <si>
    <t xml:space="preserve">Državne upravne pristojbe </t>
  </si>
  <si>
    <t>65112</t>
  </si>
  <si>
    <t>65121</t>
  </si>
  <si>
    <t>Županijske upravne pristojbe</t>
  </si>
  <si>
    <t>65122</t>
  </si>
  <si>
    <t>Županijske naknade</t>
  </si>
  <si>
    <t>65123</t>
  </si>
  <si>
    <t>Gradske i općinske upravne pristojbe</t>
  </si>
  <si>
    <t>65129</t>
  </si>
  <si>
    <t>Ostale naknade utvrđene županijskom/gradskom/općinskom odlukom</t>
  </si>
  <si>
    <t>65131</t>
  </si>
  <si>
    <t>Administrativne pristojbe HANFA-e</t>
  </si>
  <si>
    <t>65132</t>
  </si>
  <si>
    <t>Naknada koja se plaća pri izdavanju dugoročnih vrijednosnih papira</t>
  </si>
  <si>
    <t>65133</t>
  </si>
  <si>
    <t>Naknade za izdana državna jamstva</t>
  </si>
  <si>
    <t>65134</t>
  </si>
  <si>
    <t>Pristojbe za izdane dozvole za prijelaz državne granice</t>
  </si>
  <si>
    <t>65135</t>
  </si>
  <si>
    <t>Pristojbe i naknade što ih plaćaju osobe u tranzitu</t>
  </si>
  <si>
    <t>65136</t>
  </si>
  <si>
    <t>Naknada za pristup podacima Sudskog registra</t>
  </si>
  <si>
    <t>65137</t>
  </si>
  <si>
    <t>Upravna pristojba u području prava industrijskog vlasništva</t>
  </si>
  <si>
    <t>65138</t>
  </si>
  <si>
    <t>65139</t>
  </si>
  <si>
    <t>Prihod od prodaje državnih biljega</t>
  </si>
  <si>
    <t>65141</t>
  </si>
  <si>
    <t>Boravišne pristojbe</t>
  </si>
  <si>
    <t>Ostale naknade i pristojbe za posebne namjene</t>
  </si>
  <si>
    <t>65149</t>
  </si>
  <si>
    <t>Ostale nespomenute pristojbe i naknade</t>
  </si>
  <si>
    <t>652</t>
  </si>
  <si>
    <t>Prihodi po posebnim propisima</t>
  </si>
  <si>
    <t>6521</t>
  </si>
  <si>
    <t>Prihodi državne uprave</t>
  </si>
  <si>
    <t>65211</t>
  </si>
  <si>
    <t>Naknada za pregled bilja pri uvozu i provozu</t>
  </si>
  <si>
    <t>65212</t>
  </si>
  <si>
    <t>Naknada za veterinarsko-sanitarne preglede u prometu preko granice</t>
  </si>
  <si>
    <t>65213</t>
  </si>
  <si>
    <t>Naknada za dodjelu godišnjeg kontingenta radnih dozvola</t>
  </si>
  <si>
    <t>65214</t>
  </si>
  <si>
    <t>Naknada za sigurnost plovidbe koja se plaća za strane jahte i brodice</t>
  </si>
  <si>
    <t>Prihodi od prodaje robnih zaliha</t>
  </si>
  <si>
    <t xml:space="preserve">Ostali prihodi državne uprave za posebne namjene </t>
  </si>
  <si>
    <t>65219</t>
  </si>
  <si>
    <t>Ostali nespomenuti prihodi državne uprave</t>
  </si>
  <si>
    <t>6522</t>
  </si>
  <si>
    <t>Prihodi vodnog gospodarstva</t>
  </si>
  <si>
    <t>65221</t>
  </si>
  <si>
    <t>Vodni doprinos</t>
  </si>
  <si>
    <t>65223</t>
  </si>
  <si>
    <t>Naknada za zaštitu voda</t>
  </si>
  <si>
    <t>65224</t>
  </si>
  <si>
    <t>Naknada za uređenje voda</t>
  </si>
  <si>
    <t>65225</t>
  </si>
  <si>
    <t>Naknada za korištenje voda</t>
  </si>
  <si>
    <t>65229</t>
  </si>
  <si>
    <t>Ostali prihodi vodnog gospodarstva</t>
  </si>
  <si>
    <t>6524</t>
  </si>
  <si>
    <t>Doprinosi za šume</t>
  </si>
  <si>
    <t>65241</t>
  </si>
  <si>
    <t>6525</t>
  </si>
  <si>
    <t>Mjesni samodoprinos</t>
  </si>
  <si>
    <t>65251</t>
  </si>
  <si>
    <t>65252</t>
  </si>
  <si>
    <t>Mjesni samodoprinos od poljoprivrednika</t>
  </si>
  <si>
    <t>65261</t>
  </si>
  <si>
    <t>65262</t>
  </si>
  <si>
    <t>65263</t>
  </si>
  <si>
    <t>Premija za osiguranje od požara</t>
  </si>
  <si>
    <t>Sufinanciranje cijene usluge, participacije i slično</t>
  </si>
  <si>
    <t>Dopunsko zdravstveno osiguranje</t>
  </si>
  <si>
    <t>Prihodi na temelju refundacija rashoda iz prethodnih godina</t>
  </si>
  <si>
    <t>65267</t>
  </si>
  <si>
    <t>Prihodi s naslova osiguranja, refundacije štete i totalne štete</t>
  </si>
  <si>
    <t xml:space="preserve">Ostali prihodi za posebne namjene </t>
  </si>
  <si>
    <t>65269</t>
  </si>
  <si>
    <t>Ostali nespomenuti prihodi po posebnim propisima</t>
  </si>
  <si>
    <t>Naknade od financijske imovine</t>
  </si>
  <si>
    <t>Naknade za izdane vrijednosne papire</t>
  </si>
  <si>
    <t>Naknade za izdana jamstva</t>
  </si>
  <si>
    <t>Prihodi od novčane naknade poslodavca zbog nezapošljavanja osoba s invaliditetom</t>
  </si>
  <si>
    <t xml:space="preserve">Komunalni doprinosi i naknade </t>
  </si>
  <si>
    <t>Komunalni doprinosi</t>
  </si>
  <si>
    <t>Komunalne naknade</t>
  </si>
  <si>
    <t xml:space="preserve">Naknade za priključak </t>
  </si>
  <si>
    <t>66</t>
  </si>
  <si>
    <t>Prihodi od prodaje proizvoda i robe te pruženih usluga i prihodi od donacija</t>
  </si>
  <si>
    <t>661</t>
  </si>
  <si>
    <t>Prihodi od prodaje proizvoda i robe te pruženih usluga</t>
  </si>
  <si>
    <t>Prihodi od prodanih proizvoda</t>
  </si>
  <si>
    <t>Prihodi od prodaje robe</t>
  </si>
  <si>
    <t>663</t>
  </si>
  <si>
    <t>Donacije od pravnih i fizičkih osoba izvan općeg proračuna</t>
  </si>
  <si>
    <t>66311</t>
  </si>
  <si>
    <t>Tekuće donacije od fizičkih osoba</t>
  </si>
  <si>
    <t>66312</t>
  </si>
  <si>
    <t>Tekuće donacije od neprofitnih organizacija</t>
  </si>
  <si>
    <t>66313</t>
  </si>
  <si>
    <t>Tekuće donacije od trgovačkih društava</t>
  </si>
  <si>
    <t>66314</t>
  </si>
  <si>
    <t>Tekuće donacije od ostalih subjekata izvan općeg proračuna</t>
  </si>
  <si>
    <t>66321</t>
  </si>
  <si>
    <t>Kapitalne donacije od fizičkih osoba</t>
  </si>
  <si>
    <t>66322</t>
  </si>
  <si>
    <t>Kapitalne donacije od neprofitnih organizacija</t>
  </si>
  <si>
    <t>66323</t>
  </si>
  <si>
    <t>Kapitalne donacije od trgovačkih društava</t>
  </si>
  <si>
    <t>66324</t>
  </si>
  <si>
    <t>Kapitalne donacije od ostalih subjekata izvan općeg proračuna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</si>
  <si>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</si>
  <si>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</si>
  <si>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izdataka za financijsku imovinu i otplatu zajmova</t>
  </si>
  <si>
    <t>Kazne, upravne mjere i ostali prihodi</t>
  </si>
  <si>
    <t>Kazne i upravne mjere</t>
  </si>
  <si>
    <t>Kazne za carinske prekršaje</t>
  </si>
  <si>
    <t>Kazne za devizne prekršaje</t>
  </si>
  <si>
    <t>Kazne za prekršaje trgovačkih društava - privredne prijestupe</t>
  </si>
  <si>
    <t>Kazne za privredne prijestupe</t>
  </si>
  <si>
    <t>Kazne za prometne i ostale prekršaje u nadležnosti MUP-a</t>
  </si>
  <si>
    <t>Kazne i druge mjere u kaznenom postupku</t>
  </si>
  <si>
    <t>Kazne za prekršaje na kulturnim dobrima</t>
  </si>
  <si>
    <t xml:space="preserve">Upravne mjere </t>
  </si>
  <si>
    <t>Upravne mjere</t>
  </si>
  <si>
    <t>Ostale nespomenute kazne</t>
  </si>
  <si>
    <t>69</t>
  </si>
  <si>
    <t>Raspored prihoda i prijelazni računi</t>
  </si>
  <si>
    <t>691</t>
  </si>
  <si>
    <t>Raspored prihoda</t>
  </si>
  <si>
    <t>6911</t>
  </si>
  <si>
    <t>69111</t>
  </si>
  <si>
    <t>692</t>
  </si>
  <si>
    <t>6921</t>
  </si>
  <si>
    <t>69211</t>
  </si>
  <si>
    <t>7</t>
  </si>
  <si>
    <t>Prihodi od prodaje nefinancijske imovine</t>
  </si>
  <si>
    <t>71</t>
  </si>
  <si>
    <r>
      <t xml:space="preserve">Prihodi od prodaje neproizvedene </t>
    </r>
    <r>
      <rPr>
        <b/>
        <sz val="10"/>
        <rFont val="Times New Roman"/>
        <family val="1"/>
        <charset val="238"/>
      </rPr>
      <t>dugotrajne</t>
    </r>
    <r>
      <rPr>
        <b/>
        <sz val="10"/>
        <color indexed="8"/>
        <rFont val="Times New Roman"/>
        <family val="1"/>
        <charset val="238"/>
      </rPr>
      <t xml:space="preserve"> imovine</t>
    </r>
  </si>
  <si>
    <t>711</t>
  </si>
  <si>
    <t>Prihodi od prodaje materijalne imovine - prirodnih bogatstava</t>
  </si>
  <si>
    <t>71111</t>
  </si>
  <si>
    <t>71112</t>
  </si>
  <si>
    <t>71119</t>
  </si>
  <si>
    <t>Prihodi od prodaje ostale prirodne materijalne imovine</t>
  </si>
  <si>
    <t>712</t>
  </si>
  <si>
    <t>Prihodi od prodaje nematerijalne imovine</t>
  </si>
  <si>
    <t>7121</t>
  </si>
  <si>
    <t>71211</t>
  </si>
  <si>
    <t>7122</t>
  </si>
  <si>
    <t>71221</t>
  </si>
  <si>
    <t>7123</t>
  </si>
  <si>
    <t>71231</t>
  </si>
  <si>
    <t>7124</t>
  </si>
  <si>
    <t>71241</t>
  </si>
  <si>
    <t>71242</t>
  </si>
  <si>
    <t>71243</t>
  </si>
  <si>
    <t>71244</t>
  </si>
  <si>
    <t>71245</t>
  </si>
  <si>
    <t>71249</t>
  </si>
  <si>
    <t>7125</t>
  </si>
  <si>
    <t>71251</t>
  </si>
  <si>
    <t>7126</t>
  </si>
  <si>
    <t>71261</t>
  </si>
  <si>
    <t>72</t>
  </si>
  <si>
    <t>Prihodi od prodaje proizvedene dugotrajne imovine</t>
  </si>
  <si>
    <t>721</t>
  </si>
  <si>
    <t>Prihodi od prodaje građevinskih objekata</t>
  </si>
  <si>
    <t>72111</t>
  </si>
  <si>
    <t>72112</t>
  </si>
  <si>
    <t>72119</t>
  </si>
  <si>
    <t>72121</t>
  </si>
  <si>
    <t>72122</t>
  </si>
  <si>
    <t>72123</t>
  </si>
  <si>
    <t>72124</t>
  </si>
  <si>
    <t>72125</t>
  </si>
  <si>
    <t>72126</t>
  </si>
  <si>
    <t>72127</t>
  </si>
  <si>
    <t>72129</t>
  </si>
  <si>
    <t>7213</t>
  </si>
  <si>
    <t>72131</t>
  </si>
  <si>
    <t>72132</t>
  </si>
  <si>
    <t>72133</t>
  </si>
  <si>
    <t>72134</t>
  </si>
  <si>
    <t>72139</t>
  </si>
  <si>
    <t>72141</t>
  </si>
  <si>
    <t>72142</t>
  </si>
  <si>
    <t>72143</t>
  </si>
  <si>
    <t>72144</t>
  </si>
  <si>
    <t>72145</t>
  </si>
  <si>
    <t>72146</t>
  </si>
  <si>
    <t>72149</t>
  </si>
  <si>
    <t>722</t>
  </si>
  <si>
    <t>Prihodi od prodaje postrojenja i opreme</t>
  </si>
  <si>
    <t>72211</t>
  </si>
  <si>
    <t>72212</t>
  </si>
  <si>
    <t>72219</t>
  </si>
  <si>
    <t>7222</t>
  </si>
  <si>
    <t>72221</t>
  </si>
  <si>
    <t>72222</t>
  </si>
  <si>
    <t>72223</t>
  </si>
  <si>
    <t>72229</t>
  </si>
  <si>
    <t>7223</t>
  </si>
  <si>
    <t>72231</t>
  </si>
  <si>
    <t>72232</t>
  </si>
  <si>
    <t>72233</t>
  </si>
  <si>
    <t>72234</t>
  </si>
  <si>
    <t>72235</t>
  </si>
  <si>
    <t>72239</t>
  </si>
  <si>
    <t>72241</t>
  </si>
  <si>
    <t>72242</t>
  </si>
  <si>
    <t>72251</t>
  </si>
  <si>
    <t>72252</t>
  </si>
  <si>
    <t>72253</t>
  </si>
  <si>
    <t>72259</t>
  </si>
  <si>
    <t>7226</t>
  </si>
  <si>
    <t>72261</t>
  </si>
  <si>
    <t>72262</t>
  </si>
  <si>
    <t>72271</t>
  </si>
  <si>
    <t>72272</t>
  </si>
  <si>
    <t>72273</t>
  </si>
  <si>
    <t>723</t>
  </si>
  <si>
    <t>Prihodi od prodaje prijevoznih sredstava</t>
  </si>
  <si>
    <t>72311</t>
  </si>
  <si>
    <t>72312</t>
  </si>
  <si>
    <t>72313</t>
  </si>
  <si>
    <t>72314</t>
  </si>
  <si>
    <t>72315</t>
  </si>
  <si>
    <t>72316</t>
  </si>
  <si>
    <t>72317</t>
  </si>
  <si>
    <t>72318</t>
  </si>
  <si>
    <t>72319</t>
  </si>
  <si>
    <t>7232</t>
  </si>
  <si>
    <t>72321</t>
  </si>
  <si>
    <t>72322</t>
  </si>
  <si>
    <t>72323</t>
  </si>
  <si>
    <t>7233</t>
  </si>
  <si>
    <t>72331</t>
  </si>
  <si>
    <t>72332</t>
  </si>
  <si>
    <t>72339</t>
  </si>
  <si>
    <t>7234</t>
  </si>
  <si>
    <t>72341</t>
  </si>
  <si>
    <t>72342</t>
  </si>
  <si>
    <t>72349</t>
  </si>
  <si>
    <t>724</t>
  </si>
  <si>
    <t>Prihodi od prodaje knjiga, umjetničkih djela i ostalih izložbenih vrijednosti</t>
  </si>
  <si>
    <t>7241</t>
  </si>
  <si>
    <t>72411</t>
  </si>
  <si>
    <t xml:space="preserve">Knjige </t>
  </si>
  <si>
    <t>7242</t>
  </si>
  <si>
    <t>72421</t>
  </si>
  <si>
    <t>72422</t>
  </si>
  <si>
    <t>72429</t>
  </si>
  <si>
    <t>7243</t>
  </si>
  <si>
    <t>72431</t>
  </si>
  <si>
    <t>72432</t>
  </si>
  <si>
    <t>7244</t>
  </si>
  <si>
    <t>72441</t>
  </si>
  <si>
    <t>725</t>
  </si>
  <si>
    <t>Prihodi od prodaje višegodišnjih nasada i osnovnog stada</t>
  </si>
  <si>
    <t>7251</t>
  </si>
  <si>
    <t>72511</t>
  </si>
  <si>
    <t>72519</t>
  </si>
  <si>
    <t>7252</t>
  </si>
  <si>
    <t>72521</t>
  </si>
  <si>
    <t>726</t>
  </si>
  <si>
    <t>Prihodi od prodaje nematerijalne proizvedene imovine</t>
  </si>
  <si>
    <t>7261</t>
  </si>
  <si>
    <t>72611</t>
  </si>
  <si>
    <t>7262</t>
  </si>
  <si>
    <t>72621</t>
  </si>
  <si>
    <t>7263</t>
  </si>
  <si>
    <t>72631</t>
  </si>
  <si>
    <t>72632</t>
  </si>
  <si>
    <t>72633</t>
  </si>
  <si>
    <t>72634</t>
  </si>
  <si>
    <t>72639</t>
  </si>
  <si>
    <t>7264</t>
  </si>
  <si>
    <t>72641</t>
  </si>
  <si>
    <t>73</t>
  </si>
  <si>
    <t>Prihodi od prodaje plemenitih metala i ostalih pohranjenih vrijednosti</t>
  </si>
  <si>
    <t>731</t>
  </si>
  <si>
    <t>7311</t>
  </si>
  <si>
    <t>73111</t>
  </si>
  <si>
    <t>73112</t>
  </si>
  <si>
    <t>73126</t>
  </si>
  <si>
    <t>74</t>
  </si>
  <si>
    <t>Prihodi od prodaje proizvedene kratkotrajne imovine</t>
  </si>
  <si>
    <t>741</t>
  </si>
  <si>
    <t>Prihodi od prodaje zaliha</t>
  </si>
  <si>
    <t>7411</t>
  </si>
  <si>
    <t>Ostale strateške zalihe</t>
  </si>
  <si>
    <t>79</t>
  </si>
  <si>
    <t>791</t>
  </si>
  <si>
    <t>7911</t>
  </si>
  <si>
    <t>79111</t>
  </si>
  <si>
    <t>8</t>
  </si>
  <si>
    <t>Primici od financijske imovine i zaduživanja</t>
  </si>
  <si>
    <t>81</t>
  </si>
  <si>
    <t>Primljeni povrati glavnica danih zajmova i depozita</t>
  </si>
  <si>
    <t>811</t>
  </si>
  <si>
    <t>Primici (povrati) glavnice zajmova danih međunarodnim organizacijama, institucijama i tijelima EU te inozemnim vladama</t>
  </si>
  <si>
    <t>8113</t>
  </si>
  <si>
    <t>Povrat zajmova danih međunarodnim organizacijama</t>
  </si>
  <si>
    <t>81131</t>
  </si>
  <si>
    <t>Povrat zajmova danih međunarodnim organizacijama - kratkoročni</t>
  </si>
  <si>
    <t>81132</t>
  </si>
  <si>
    <t>Povrat zajmova danih međunarodnim organizacijama - dugoročni</t>
  </si>
  <si>
    <t>8114</t>
  </si>
  <si>
    <t>Povrat zajmova danih institucijama i tijelima EU</t>
  </si>
  <si>
    <t>81141</t>
  </si>
  <si>
    <t>Povrat zajmova danih institucijama i tijelima EU - kratkoročni</t>
  </si>
  <si>
    <t>81142</t>
  </si>
  <si>
    <t>Povrat zajmova danih institucijama i tijelima EU - dugoročni</t>
  </si>
  <si>
    <t>8115</t>
  </si>
  <si>
    <t>Povrat zajmova danih inozemnim vladama u EU</t>
  </si>
  <si>
    <t>81151</t>
  </si>
  <si>
    <t>Povrat zajmova danih inozemnim vladama u EU - kratkoročni</t>
  </si>
  <si>
    <t>81152</t>
  </si>
  <si>
    <t>Povrat zajmova danih inozemnim vladama u EU - dugoročni</t>
  </si>
  <si>
    <t>8116</t>
  </si>
  <si>
    <t>Povrat zajmova danih inozemnim vladama izvan EU</t>
  </si>
  <si>
    <t>81161</t>
  </si>
  <si>
    <t>Povrat zajmova danih inozemnim vladama izvan EU - kratkoročni</t>
  </si>
  <si>
    <t>81162</t>
  </si>
  <si>
    <t>Povrat zajmova danih inozemnim vladama izvan EU - dugoročni</t>
  </si>
  <si>
    <t>812</t>
  </si>
  <si>
    <t>Primici (povrati) glavnice zajmova danih neprofitnim organizacijama, građanima i kućanstvima</t>
  </si>
  <si>
    <t>81211</t>
  </si>
  <si>
    <t>Povrat zajmova danih neprofitnim organizacijama, građanima i kućanstvima u tuzemstvu - kratkoročni</t>
  </si>
  <si>
    <t>81212</t>
  </si>
  <si>
    <t>Povrat zajmova danih neprofitnim organizacijama, građanima i kućanstvima u tuzemstvu - dugoročni</t>
  </si>
  <si>
    <t>Povrat danih zajmova neprofitnim organizacijama, građanima i kućanstvima u tuzemstvu po protestiranim jamstvima</t>
  </si>
  <si>
    <t>8122</t>
  </si>
  <si>
    <t>Povrat zajmova danih neprofitnim organizacijama, građanima i kućanstvima u inozemstvu</t>
  </si>
  <si>
    <t>81221</t>
  </si>
  <si>
    <t>Povrat zajmova danih neprofitnim organizacijama, građanima i kućanstvima u inozemstvu - kratkoročni</t>
  </si>
  <si>
    <t>81222</t>
  </si>
  <si>
    <t>Povrat zajmova danih neprofitnim organizacijama, građanima i kućanstvima u inozemstvu - dugoročni</t>
  </si>
  <si>
    <t>813</t>
  </si>
  <si>
    <t>Primici (povrati) glavnice zajmova danih kreditnim i ostalim financijskim institucijama u javnom sektoru</t>
  </si>
  <si>
    <t>Povrat zajmova danih kreditnim institucijama u javnom sektoru</t>
  </si>
  <si>
    <t>Povrat zajmova danih kreditnim institucijama u javnom sektoru - kratkoročni</t>
  </si>
  <si>
    <t>Povrat zajmova danih kreditnim institucijama u javnom sektoru - dugoročni</t>
  </si>
  <si>
    <t>Povrat danih zajmova kreditnim institucijama u javnom sektoru po protestiranim jamstvima</t>
  </si>
  <si>
    <t>Povrat zajmova danih osiguravajućim društvima u javnom sektoru</t>
  </si>
  <si>
    <t>Povrat zajmova danih osiguravajućim društvima u javnom sektoru - kratkoročni</t>
  </si>
  <si>
    <t>Povrat zajmova danih osiguravajućim društvima u javnom sektoru - dugoročni</t>
  </si>
  <si>
    <t>Povrat danih zajmova osiguravajućim društvima u javnom sektoru po protestiranim jamstvima</t>
  </si>
  <si>
    <t>Povrat zajmova danih ostalim financijskim institucijama u javnom sektoru</t>
  </si>
  <si>
    <t>Povrat zajmova danih ostalim financijskim institucijama u javnom sektoru - kratkoročni</t>
  </si>
  <si>
    <t>Povrat zajmova danih ostalim financijskim institucijama u javnom sektoru - dugoročni</t>
  </si>
  <si>
    <t>Povrat danih zajmova ostalim financijskim institucijama u javnom sektoru po protestiranim jamstvima</t>
  </si>
  <si>
    <t>814</t>
  </si>
  <si>
    <t>Primici (povrati) glavnice zajmova danih trgovačkim društvima u javnom sektoru</t>
  </si>
  <si>
    <t>8141</t>
  </si>
  <si>
    <t>Povrat zajmova danih trgovačkim društvima u javnom sektoru</t>
  </si>
  <si>
    <t>81411</t>
  </si>
  <si>
    <t>Povrat zajmova danih trgovačkim društvima u javnom sektoru - kratkoročni</t>
  </si>
  <si>
    <t>81412</t>
  </si>
  <si>
    <t>Povrat zajmova danih trgovačkim društvima u javnom sektoru - dugoročni</t>
  </si>
  <si>
    <t>Povrat danih zajmova trgovačkim društvima u javnom sektoru po protestiranim jamstvima</t>
  </si>
  <si>
    <t>815</t>
  </si>
  <si>
    <t>Primici (povrati) glavnice zajmova danih kreditnim i ostalim financijskim institucijama izvan javnog sektora</t>
  </si>
  <si>
    <t>Povrat zajmova danih tuzemnim kreditnim institucijama izvan javnog sektora</t>
  </si>
  <si>
    <t>Povrat zajmova danih tuzemnim kreditnim institucijama izvan javnog sektora - kratkoročni</t>
  </si>
  <si>
    <t>Povrat zajmova danih tuzemnim kreditnim institucijama izvan javnog sektora - dugoročni</t>
  </si>
  <si>
    <t>Povrat danih zajmova tuzemnim kreditnim institucijama izvan javnog sektora po protestiranim jamstvima</t>
  </si>
  <si>
    <t>Povrat zajmova danih tuzemnim osiguravajućim društvima izvan javnog sektora</t>
  </si>
  <si>
    <t>Povrat zajmova danih tuzemnim osiguravajućim društvima izvan javnog sektora - kratkoročni</t>
  </si>
  <si>
    <t>Povrat zajmova danih tuzemnim osiguravajućim društvima izvan javnog sektora - dugoročni</t>
  </si>
  <si>
    <t>Povrat danih zajmova tuzemnim osiguravajućim društvima izvan javnog sektora po protestiranim jamstvima</t>
  </si>
  <si>
    <t>Povrat zajmova danih ostalim tuzemnim financijskim institucijama izvan javnog sektora</t>
  </si>
  <si>
    <t>Povrat zajmova danih ostalim tuzemnim financijskim institucijama izvan javnog sektora - kratkoročni</t>
  </si>
  <si>
    <t>Povrat zajmova danih ostalim tuzemnim financijskim institucijama izvan javnog sektora - dugoročni</t>
  </si>
  <si>
    <t>Povrat danih zajmova ostalim tuzemnim financijskim institucijama izvan javnog sektora po protestiranim jamstvima</t>
  </si>
  <si>
    <t>Povrat zajmova danih inozemnim kreditnim institucijama</t>
  </si>
  <si>
    <t>Povrat zajmova danih inozemnim kreditnim institucijama - kratkoročni</t>
  </si>
  <si>
    <t>Povrat zajmova danih inozemnim kreditnim institucijama - dugoročni</t>
  </si>
  <si>
    <t>Povrat zajmova danih inozemnim osiguravajućim društvima</t>
  </si>
  <si>
    <t>Povrat zajmova danih inozemnim osiguravajućim društvima - kratkoročni</t>
  </si>
  <si>
    <t>Povrat zajmova danih inozemnim osiguravajućim društvima - dugoročni</t>
  </si>
  <si>
    <t>Povrat zajmova danih ostalim inozemnim financijskim institucijama</t>
  </si>
  <si>
    <t>Povrat zajmova danih ostalim inozemnim financijskim institucijama - kratkoročni</t>
  </si>
  <si>
    <t>Povrat zajmova danih ostalim inozemnim financijskim institucijama - dugoročni</t>
  </si>
  <si>
    <t>816</t>
  </si>
  <si>
    <t>Primici (povrati) glavnice zajmova danih trgovačkim društvima i obrtnicima izvan javnog sektora</t>
  </si>
  <si>
    <t>8163</t>
  </si>
  <si>
    <t>Povrat zajmova danih tuzemnim trgovačkim društvima izvan javnog sektora</t>
  </si>
  <si>
    <t>81631</t>
  </si>
  <si>
    <t>Povrat zajmova danih tuzemnim trgovačkim društvima izvan javnog sektora - kratkoročni</t>
  </si>
  <si>
    <t>81632</t>
  </si>
  <si>
    <t>Povrat zajmova danih tuzemnim trgovačkim društvima izvan javnog sektora - dugoročni</t>
  </si>
  <si>
    <t>Povrat danih zajmova tuzemnim trgovačkim društvima izvan javnog sektora po protestiranim jamstvima</t>
  </si>
  <si>
    <t>8164</t>
  </si>
  <si>
    <t xml:space="preserve">Povrat zajmova danih tuzemnim obrtnicima </t>
  </si>
  <si>
    <t>81641</t>
  </si>
  <si>
    <t>Povrat zajmova danih tuzemnim obrtnicima - kratkoročni</t>
  </si>
  <si>
    <t>81642</t>
  </si>
  <si>
    <t>Povrat zajmova danih tuzemnim obrtnicima - dugoročni</t>
  </si>
  <si>
    <t>Povrat danih zajmova tuzemnim obrtnicima po protestiranim jamstvima</t>
  </si>
  <si>
    <t>8165</t>
  </si>
  <si>
    <t>Povrat zajmova danih inozemnim trgovačkim društvima</t>
  </si>
  <si>
    <t>81651</t>
  </si>
  <si>
    <t>Povrat zajmova danih inozemnim trgovačkim društvima - kratkoročni</t>
  </si>
  <si>
    <t>81652</t>
  </si>
  <si>
    <t>Povrat zajmova danih inozemnim trgovačkim društvima - dugoročni</t>
  </si>
  <si>
    <t>8166</t>
  </si>
  <si>
    <t>Povrat zajmova danih inozemnim obrtnicima</t>
  </si>
  <si>
    <t>81661</t>
  </si>
  <si>
    <t>Povrat zajmova danih inozemnim obrtnicima - kratkoročni</t>
  </si>
  <si>
    <t>81662</t>
  </si>
  <si>
    <t>Povrat zajmova danih inozemnim obrtnicima - dugoročni</t>
  </si>
  <si>
    <t>Povrat zajmova danih drugim razinama vlasti</t>
  </si>
  <si>
    <t>Povrat zajmova danih državnom proračunu</t>
  </si>
  <si>
    <t>Povrat zajmova danih državnom proračunu - kratkoročni</t>
  </si>
  <si>
    <t>Povrat zajmova danih državnom proračunu - dugoročni</t>
  </si>
  <si>
    <t>Povrat zajmova danih županijskim proračunima</t>
  </si>
  <si>
    <t>Povrat zajmova danih županijskim proračunima - kratkoročni</t>
  </si>
  <si>
    <t>Povrat zajmova danih županijskim proračunima - dugoročni</t>
  </si>
  <si>
    <t>Povrat danih zajmova županijskim proračunima po protestiranim jamstvima</t>
  </si>
  <si>
    <t xml:space="preserve">Povrat zajmova danih gradskim proračunima </t>
  </si>
  <si>
    <t>Povrat zajmova danih gradskim proračunima - kratkoročni</t>
  </si>
  <si>
    <t>Povrat zajmova danih gradskim proračunima - dugoročni</t>
  </si>
  <si>
    <t>Povrat danih zajmova gradskim proračunima po protestiranim jamstvima</t>
  </si>
  <si>
    <t>Povrat zajmova danih općinskim proračunima</t>
  </si>
  <si>
    <t>Povrat zajmova danih općinskim proračunima - kratkoročni</t>
  </si>
  <si>
    <t>Povrat zajmova danih općinskim proračunima - dugoročni</t>
  </si>
  <si>
    <t>Povrat danih zajmova općinskim proračunima po protestiranim jamstvima</t>
  </si>
  <si>
    <t>Povrat zajmova danih  HZMO-u, HZZ-u i HZZO-u</t>
  </si>
  <si>
    <t>Povrat zajmova danih HZMO-u, HZZ-u i HZZO-u - kratkoročni</t>
  </si>
  <si>
    <t>Povrat zajmova danih HZMO, HZZ i HZZO - dugoročni</t>
  </si>
  <si>
    <t>Povrat danih zajmova HZMO-u, HZZ-u i HZZO-u po protestiranim jamstvima</t>
  </si>
  <si>
    <t>Povrat zajmova danih ostalim izvanproračunskim korisnicima državnog proračuna</t>
  </si>
  <si>
    <t>Povrat zajmova danih ostalim izvanproračunskim korisnicima državnog proračuna - kratkoročni</t>
  </si>
  <si>
    <t>Povrat zajmova danih ostalim izvanproračunskim korisnicima državnog proračuna - dugoročni</t>
  </si>
  <si>
    <t>Povrat danih zajmova ostalim izvanproračunskim korisnicima državnog proračuna po protestiranim jamstvima</t>
  </si>
  <si>
    <t>Povrat zajmova danih izvanproračunskim korisnicima županijskih, gradskih i općinskih proračuna</t>
  </si>
  <si>
    <t>Povrat zajmova danih izvanproračunskim korisnicima županijskih, gradskih i općinskih proračuna - kratkoročni</t>
  </si>
  <si>
    <t>Povrat zajmova danih izvanproračunskim korisnicima županijskih, gradskih i općinskih proračuna - dugoročni</t>
  </si>
  <si>
    <t>Povrat danih zajmova izvanproračunskim korisnicima županijskih, gradskih i općinskih proračuna po protestiranim jamstvima</t>
  </si>
  <si>
    <t>Primici od povrata depozita i jamčevnih pologa</t>
  </si>
  <si>
    <t>Primici od povrata depozita od kreditnih i ostalih financijskih institucija - tuzemni</t>
  </si>
  <si>
    <t>Primici od povrata depozita od tuzemnih kreditnih i ostalih financijskih institucija - kratkoročni</t>
  </si>
  <si>
    <t>Primici od povrata depozita od tuzemnih kreditnih i ostalih institucija - dugoročni</t>
  </si>
  <si>
    <t>Primici od povrata depozita od kreditnih i ostalih financijskih institucija - inozemni</t>
  </si>
  <si>
    <t>Primici od povrata depozita od inozemnih kreditnih i ostalih financijskih institucija - kratkoročni</t>
  </si>
  <si>
    <t>Primici od povrata depozita od inozemnih kreditnih i ostalih institucija - dugoročni</t>
  </si>
  <si>
    <t>Primici od povrata jamčevnih pologa</t>
  </si>
  <si>
    <t>Primici od povrata jamčevnih pologa - tuzemni</t>
  </si>
  <si>
    <t>Primici od povrata jamčevnih pologa - inozemni</t>
  </si>
  <si>
    <t>82</t>
  </si>
  <si>
    <t>Primici od izdanih vrijednosnih papira</t>
  </si>
  <si>
    <t>821</t>
  </si>
  <si>
    <t>Trezorski zapisi</t>
  </si>
  <si>
    <t>8211</t>
  </si>
  <si>
    <t>Trezorski zapisi - tuzemni</t>
  </si>
  <si>
    <t>82111</t>
  </si>
  <si>
    <t>8212</t>
  </si>
  <si>
    <t>Trezorski zapisi - inozemni</t>
  </si>
  <si>
    <t>82121</t>
  </si>
  <si>
    <t>Trezorski zapisi -inozemni</t>
  </si>
  <si>
    <t>822</t>
  </si>
  <si>
    <t>Obveznice</t>
  </si>
  <si>
    <t>8221</t>
  </si>
  <si>
    <t>82212</t>
  </si>
  <si>
    <t>8222</t>
  </si>
  <si>
    <t>82222</t>
  </si>
  <si>
    <t>823</t>
  </si>
  <si>
    <t>Opcije i drugi financijski derivati</t>
  </si>
  <si>
    <t>8231</t>
  </si>
  <si>
    <t>82311</t>
  </si>
  <si>
    <t>82312</t>
  </si>
  <si>
    <t>8232</t>
  </si>
  <si>
    <t>82321</t>
  </si>
  <si>
    <t>82322</t>
  </si>
  <si>
    <t>824</t>
  </si>
  <si>
    <t>Ostali vrijednosni papiri</t>
  </si>
  <si>
    <t>8241</t>
  </si>
  <si>
    <t>Ostali vrijednosni papiri - tuzemni</t>
  </si>
  <si>
    <t>82411</t>
  </si>
  <si>
    <t>Ostali vrijednosni papiri - tuzemni - kratkoročni</t>
  </si>
  <si>
    <t>82412</t>
  </si>
  <si>
    <t>Ostali vrijednosni papiri - tuzemni - dugoročni</t>
  </si>
  <si>
    <t>8242</t>
  </si>
  <si>
    <t>Ostali vrijednosni papiri - inozemni</t>
  </si>
  <si>
    <t>82421</t>
  </si>
  <si>
    <t>Ostali vrijednosni papiri - inozemni - kratkoročni</t>
  </si>
  <si>
    <t>82422</t>
  </si>
  <si>
    <t>Ostali vrijednosni papiri - inozemni - dugoročni</t>
  </si>
  <si>
    <t>83</t>
  </si>
  <si>
    <t>Primici od prodaje dionica i udjela u glavnici</t>
  </si>
  <si>
    <t>831</t>
  </si>
  <si>
    <t>Primici od prodaje dionica i udjela u glavnici kreditnih i ostalih financijskih institucija u javnom sektoru</t>
  </si>
  <si>
    <t>832</t>
  </si>
  <si>
    <t>Primici od prodaje dionica i udjela u glavnici trgovačkih društava u javnom sektoru</t>
  </si>
  <si>
    <t>8321</t>
  </si>
  <si>
    <t>83212</t>
  </si>
  <si>
    <t>833</t>
  </si>
  <si>
    <t>Primici od prodaje dionica i udjela u glavnici kreditnih i ostalih financijskih institucija izvan javnog sektora</t>
  </si>
  <si>
    <t>8331</t>
  </si>
  <si>
    <t>8332</t>
  </si>
  <si>
    <t>Dionice i udjeli u glavnici ostalih inozemnih financijskih institucija</t>
  </si>
  <si>
    <t>834</t>
  </si>
  <si>
    <t>Primici od prodaje dionica i udjela u glavnici trgovačkih društava izvan javnog sektora</t>
  </si>
  <si>
    <t>83412</t>
  </si>
  <si>
    <t>8342</t>
  </si>
  <si>
    <t>83422</t>
  </si>
  <si>
    <t>84</t>
  </si>
  <si>
    <t>Primici od zaduživanja</t>
  </si>
  <si>
    <t>841</t>
  </si>
  <si>
    <t>Primljeni krediti i zajmovi od međunarodnih organizacija, institucija i tijela EU te inozemnih vlada</t>
  </si>
  <si>
    <t>8413</t>
  </si>
  <si>
    <t>Primljeni zajmovi od međunarodnih organizacija</t>
  </si>
  <si>
    <t>84131</t>
  </si>
  <si>
    <t>Primljeni zajmovi od međunarodnih organizacija - kratkoročni</t>
  </si>
  <si>
    <t>84132</t>
  </si>
  <si>
    <t>Primljeni zajmovi od međunarodnih organizacija - dugoročni</t>
  </si>
  <si>
    <t>8414</t>
  </si>
  <si>
    <t>Primljeni krediti i zajmovi od institucija i tijela EU</t>
  </si>
  <si>
    <t>84141</t>
  </si>
  <si>
    <t>Primljeni krediti i zajmovi od institucija i tijela EU - kratkoročni</t>
  </si>
  <si>
    <t>84142</t>
  </si>
  <si>
    <t>Primljeni krediti i zajmovi od institucija i tijela EU - dugoročni</t>
  </si>
  <si>
    <t>8415</t>
  </si>
  <si>
    <t>Primljeni zajmovi od inozemnih vlada u EU</t>
  </si>
  <si>
    <t>84151</t>
  </si>
  <si>
    <t>Primljeni zajmovi od inozemnih vlada u EU - kratkoročni</t>
  </si>
  <si>
    <t>84152</t>
  </si>
  <si>
    <t>Primljeni zajmovi od inozemnih vlada u EU - dugoročni</t>
  </si>
  <si>
    <t>8416</t>
  </si>
  <si>
    <t>Primljeni zajmovi od inozemnih vlada izvan EU</t>
  </si>
  <si>
    <t>84161</t>
  </si>
  <si>
    <t>Primljeni zajmovi od inozemnih vlada izvan EU - kratkoročni</t>
  </si>
  <si>
    <t>84162</t>
  </si>
  <si>
    <t>Primljeni zajmovi od inozemnih vlada izvan EU - dugoročni</t>
  </si>
  <si>
    <t>842</t>
  </si>
  <si>
    <t>Primljeni krediti i zajmovi od kreditnih i ostalih financijskih institucija u javnom sektoru</t>
  </si>
  <si>
    <t>Primljeni krediti od kreditnih institucija u javnom sektoru</t>
  </si>
  <si>
    <t>Primljeni krediti od kreditnih institucija u javnom sektoru - kratkoročni</t>
  </si>
  <si>
    <t>Primljeni krediti od kreditnih institucija u javnom sektoru - dugoročni</t>
  </si>
  <si>
    <t>Primljeni financijski leasing od kreditnih institucija u javnom sektoru</t>
  </si>
  <si>
    <t>Primljeni zajmovi po faktoringu od kreditnih institucija u javnom sektoru</t>
  </si>
  <si>
    <t>Primljeni zajmovi od osiguravajućih društava u javnom sektoru</t>
  </si>
  <si>
    <t>Primljeni zajmovi od osiguravajućih društava u javnom sektoru - kratkoročni</t>
  </si>
  <si>
    <t>Primljeni zajmovi od osiguravajućih društava u javnom sektoru - dugoročni</t>
  </si>
  <si>
    <t>Primljeni zajmovi po faktoringu od osiguravajućih društava u javnom sektoru</t>
  </si>
  <si>
    <t>Primljeni zajmovi od ostalih financijskih institucija u javnom sektoru</t>
  </si>
  <si>
    <t>Primljeni zajmovi od ostalih financijskih institucija u javnom sektoru - kratkoročni</t>
  </si>
  <si>
    <t>Primljeni zajmovi od ostalih financijskih institucija u javnom sektoru - dugoročni</t>
  </si>
  <si>
    <t>Primljeni financijski leasing od ostalih financijskih institucija u javnom sektoru</t>
  </si>
  <si>
    <t xml:space="preserve">Primljeni zajmovi po faktoringu od ostalih financijskih institucija u javnom sektoru </t>
  </si>
  <si>
    <t>843</t>
  </si>
  <si>
    <t>Primljeni zajmovi od trgovačkih društava u javnom sektoru</t>
  </si>
  <si>
    <t>8431</t>
  </si>
  <si>
    <t>84311</t>
  </si>
  <si>
    <t>Primljeni zajmovi od trgovačkih društava u javnom sektoru - kratkoročni</t>
  </si>
  <si>
    <t>84312</t>
  </si>
  <si>
    <t>Primljeni zajmovi od trgovačkih društava u javnom sektoru - dugoročni</t>
  </si>
  <si>
    <t>Primljeni robni zajmovi od trgovačkih društava u javnom sektoru</t>
  </si>
  <si>
    <t>Primljeni zajmovi po faktoringu od trgovačkih društava u javnom sektoru</t>
  </si>
  <si>
    <t>844</t>
  </si>
  <si>
    <t>Primljeni krediti i zajmovi od kreditnih i ostalih financijskih institucija izvan javnog sektora</t>
  </si>
  <si>
    <t>Primljeni krediti od tuzemnih kreditnih institucija izvan javnog sektora - kratkoročni</t>
  </si>
  <si>
    <t>Primljeni krediti od tuzemnih kreditnih institucija izvan javnog sektora - dugoročni</t>
  </si>
  <si>
    <t>Primljeni financijski leasing od tuzemnih kreditnih institucija izvan javnog sektora</t>
  </si>
  <si>
    <t>Primljeni zajmovi po faktoringu od tuzemnih kreditnih institucija izvan javnog sektora</t>
  </si>
  <si>
    <t>Primljeni zajmovi od tuzemnih osiguravajućih društava izvan javnog sektora</t>
  </si>
  <si>
    <t>Primljeni zajmovi od tuzemnih osiguravajućih društava izvan javnog sektora - kratkoročni</t>
  </si>
  <si>
    <t>Primljeni zajmovi od tuzemnih osiguravajućih društava izvan javnog sektora - dugoročni</t>
  </si>
  <si>
    <t>Primljeni zajmovi po faktoringu od tuzemnih osiguravajućih društava izvan javnog sektora</t>
  </si>
  <si>
    <t>Primljeni zajmovi od ostalih tuzemnih financijskih institucija izvan javnog sektora</t>
  </si>
  <si>
    <t>Primljeni zajmovi od ostalih tuzemnih financijskih institucija izvan javnog sektora - kratkoročni</t>
  </si>
  <si>
    <t>Primljeni zajmovi od ostalih tuzemnih financijskih institucija izvan javnog sektora - dugoročni</t>
  </si>
  <si>
    <t>Primljeni financijski leasing od ostalih tuzemnih financijskih institucija izvan javnog sektora</t>
  </si>
  <si>
    <t>Primljeni zajmovi po faktoringu od ostalih tuzemnih financijskih institucija izvan javnog sektora</t>
  </si>
  <si>
    <t>Primljeni krediti od inozemnih kreditnih institucija</t>
  </si>
  <si>
    <t>Primljeni krediti od inozemnih kreditnih institucija - kratkoročni</t>
  </si>
  <si>
    <t>Primljeni krediti od inozemnih kreditnih institucija - dugoročni</t>
  </si>
  <si>
    <t>Primljeni financijski leasing od inozemnih kreditnih institucija</t>
  </si>
  <si>
    <t>Primljeni zajmovi po faktoringu od inozemnih kreditnih institucija</t>
  </si>
  <si>
    <t>Primljeni zajmovi od inozemnih osiguravajućih društava</t>
  </si>
  <si>
    <t>Primljeni zajmovi od inozemnih osiguravajućih društava - kratkoročni</t>
  </si>
  <si>
    <t>Primljeni zajmovi od inozemnih osiguravajućih društava - dugoročni</t>
  </si>
  <si>
    <t>Primljeni zajmovi po faktoringu od inozemnih osiguravajućih društava</t>
  </si>
  <si>
    <t>Primljeni zajmovi od ostalih inozemnih financijskih institucija</t>
  </si>
  <si>
    <t>Primljeni zajmovi od ostalih inozemnih financijskih institucija - kratkoročni</t>
  </si>
  <si>
    <t>Primljeni zajmovi od ostalih inozemnih financijskih institucija - dugoročni</t>
  </si>
  <si>
    <t>Primljeni financijski leasing od ostalih inozemnih financijskih institucija</t>
  </si>
  <si>
    <t>Primljeni zajmovi po faktoringu od ostalih inozemnih financijskih institucija</t>
  </si>
  <si>
    <t>845</t>
  </si>
  <si>
    <t>Primljeni zajmovi od trgovačkih društava i obrtnika izvan javnog sektora</t>
  </si>
  <si>
    <t>Primljeni zajmovi od tuzemnih trgovačkih društava izvan javnog sektora</t>
  </si>
  <si>
    <t>Primljeni zajmovi od tuzemnih trgovačkih društava izvan javnog sektora - kratkoročni</t>
  </si>
  <si>
    <t>Primljeni zajmovi od tuzemnih trgovačkih društava izvan javnog sektora - dugoročni</t>
  </si>
  <si>
    <t>Primljeni robni zajmovi od tuzemnih trgovačkih društava izvan javnog sektora</t>
  </si>
  <si>
    <t>Primljeni zajmovi po faktoringu od tuzemnih trgovačkih društava izvan javnog sektora</t>
  </si>
  <si>
    <t xml:space="preserve">Primljeni zajmovi od tuzemnih obrtnika </t>
  </si>
  <si>
    <t>Primljeni zajmovi od tuzemnih obrtnika - kratkoročni</t>
  </si>
  <si>
    <t>Primljeni zajmovi od tuzemnih obrtnika - dugoročni</t>
  </si>
  <si>
    <t>Primljeni robni zajmovi od tuzemnih obrtnika</t>
  </si>
  <si>
    <t>Primljeni zajmovi po faktoringu od tuzemnih obrtnika</t>
  </si>
  <si>
    <t>Primljeni zajmovi od inozemnih trgovačkih društava</t>
  </si>
  <si>
    <t>Primljeni zajmovi od inozemnih trgovačkih društava - kratkoročni</t>
  </si>
  <si>
    <t>Primljeni zajmovi od inozemnih trgovačkih društava - dugoročni</t>
  </si>
  <si>
    <t>Primljeni robni zajmovi od inozemnih trgovačkih društava</t>
  </si>
  <si>
    <t>Primljeni zajmovi po faktoringu od inozemnih trgovačkih društava</t>
  </si>
  <si>
    <t>Primljeni zajmovi od inozemnih obrtnika</t>
  </si>
  <si>
    <t>Primljeni zajmovi od inozemnih obrtnika - kratkoročni</t>
  </si>
  <si>
    <t>Primljeni zajmovi od inozemnih obrtnika - dugoročni</t>
  </si>
  <si>
    <t>Primljeni robni zajmovi od inozemnih obrtnika</t>
  </si>
  <si>
    <t>Primljeni zajmovi po faktoringu od inozemnih obrtnika</t>
  </si>
  <si>
    <t>Primljeni zajmovi od drugih razina vlasti</t>
  </si>
  <si>
    <t>Primljeni zajmovi od državnog proračuna</t>
  </si>
  <si>
    <t>Primljeni zajmovi od državnog proračuna - kratkoročni</t>
  </si>
  <si>
    <t>Primljeni zajmovi od državnog proračuna - dugoročni</t>
  </si>
  <si>
    <t>Primljeni zajmovi od županijskih proračuna</t>
  </si>
  <si>
    <t>Primljeni zajmovi od županijskih proračuna - kratkoročni</t>
  </si>
  <si>
    <t>Primljeni zajmovi od županijskih proračuna - dugoročni</t>
  </si>
  <si>
    <t>Primljeni zajmovi od gradskih proračuna</t>
  </si>
  <si>
    <t>Primljeni zajmovi od gradskih proračuna - kratkoročni</t>
  </si>
  <si>
    <t>Primljeni zajmovi od gradskih proračuna - dugoročni</t>
  </si>
  <si>
    <t>Primljeni zajmovi od općinskih proračuna</t>
  </si>
  <si>
    <t>Primljeni zajmovi od općinskih proračuna - kratkoročni</t>
  </si>
  <si>
    <t>Primljeni zajmovi od općinskih proračuna - dugoročni</t>
  </si>
  <si>
    <t>Primljeni zajmovi od HZMO-a, HZZ-a i HZZO-a</t>
  </si>
  <si>
    <t>Primljeni zajmovi od HZMO-a, HZZ-a i HZZO-a - kratkoročni</t>
  </si>
  <si>
    <t>Primljeni zajmovi od HZMO-a, HZZ-a i HZZO-a - dugoročni</t>
  </si>
  <si>
    <t>Primljeni zajmovi od ostalih izvanproračunskih korisnika državnog proračuna</t>
  </si>
  <si>
    <t>Primljeni zajmovi od ostalih izvanproračunskih korisnika državnog proračuna - kratkoročni</t>
  </si>
  <si>
    <t>Primljeni zajmovi od ostalih izvanproračunskih korisnika državnog proračuna - dugoročni</t>
  </si>
  <si>
    <t>Primljeni zajmovi od izvanproračunskih korisnika županijskih, gradskih i općinskih proračuna</t>
  </si>
  <si>
    <t>Primljeni zajmovi od izvanproračunskih korisnika županijskih, gradskih i općinskih proračuna - kratkoročni</t>
  </si>
  <si>
    <t>Primljeni zajmovi od izvanproračunskih korisnika županijskih, gradskih i općinskih proračuna - dugoročni</t>
  </si>
  <si>
    <t>Primici od prodaje vrijednosnih papira iz portfelja</t>
  </si>
  <si>
    <t>Primici za komercijalne i blagajničke zapise</t>
  </si>
  <si>
    <t>Primici za obveznice</t>
  </si>
  <si>
    <t>Primici za opcije i druge financijske derivate</t>
  </si>
  <si>
    <t>Primici za ostale vrijednosne papire</t>
  </si>
  <si>
    <t>89</t>
  </si>
  <si>
    <t>Raspored primitaka</t>
  </si>
  <si>
    <t>891</t>
  </si>
  <si>
    <t>8911</t>
  </si>
  <si>
    <t>89111</t>
  </si>
  <si>
    <t>9</t>
  </si>
  <si>
    <t>Vlastiti izvori</t>
  </si>
  <si>
    <t>91</t>
  </si>
  <si>
    <t>Vlastiti izvori i ispravak vlastitih izvora</t>
  </si>
  <si>
    <t>911</t>
  </si>
  <si>
    <t>9111</t>
  </si>
  <si>
    <t>Vlastiti izvori iz proračuna</t>
  </si>
  <si>
    <t>91111</t>
  </si>
  <si>
    <t>Izvori vlasništva iz proračuna za nefinancijsku imovinu</t>
  </si>
  <si>
    <t>91112</t>
  </si>
  <si>
    <t>Izvori vlasništva iz proračuna za financijsku imovinu</t>
  </si>
  <si>
    <t>9112</t>
  </si>
  <si>
    <t xml:space="preserve">Ostali vlastiti izvori </t>
  </si>
  <si>
    <t>91121</t>
  </si>
  <si>
    <t>Ostali izvori vlasništva za nefinancijsku imovinu</t>
  </si>
  <si>
    <t>91122</t>
  </si>
  <si>
    <t>Ostali izvori vlasništva za financijsku imovinu</t>
  </si>
  <si>
    <t>912</t>
  </si>
  <si>
    <t>Ispravak vlastitih izvora za obveze</t>
  </si>
  <si>
    <t>9121</t>
  </si>
  <si>
    <t>Ispravak vlastitih izvora iz proračuna za obveze</t>
  </si>
  <si>
    <t>91211</t>
  </si>
  <si>
    <t>Ispravak izvora vlasništva iz proračuna za obveze</t>
  </si>
  <si>
    <t>9122</t>
  </si>
  <si>
    <t>Ispravak ostalih vlastitih izvora za obveze</t>
  </si>
  <si>
    <t>91221</t>
  </si>
  <si>
    <t>Ispravak ostalih izvora vlasništva za obveze</t>
  </si>
  <si>
    <t>Promjene u vrijednosti i obujmu imovine i obveza</t>
  </si>
  <si>
    <t>Promjene u vrijednosti i obujmu imovine</t>
  </si>
  <si>
    <t>Promjene u vrijednosti imovine</t>
  </si>
  <si>
    <t>Promjene u obujmu imovine</t>
  </si>
  <si>
    <t>Promjene u vrijednosti i obujmu obveza</t>
  </si>
  <si>
    <t>Promjene u vrijednosti obveza</t>
  </si>
  <si>
    <t>Promjene u obujmu obveza</t>
  </si>
  <si>
    <t>Rezultat poslovanja</t>
  </si>
  <si>
    <t>921</t>
  </si>
  <si>
    <t>Utvrđivanje rezultata poslovanja</t>
  </si>
  <si>
    <t>9211</t>
  </si>
  <si>
    <t>Obračun  prihoda i rashoda poslovanja</t>
  </si>
  <si>
    <t>92111</t>
  </si>
  <si>
    <t>Obračun prihoda i rashoda poslovanja</t>
  </si>
  <si>
    <t>9212</t>
  </si>
  <si>
    <t>Obračun prihoda i rashoda od nefinancijske imovine</t>
  </si>
  <si>
    <t>92121</t>
  </si>
  <si>
    <t>9213</t>
  </si>
  <si>
    <t>Obračun primitaka i izdataka od financijske imovine</t>
  </si>
  <si>
    <t>92131</t>
  </si>
  <si>
    <t>922</t>
  </si>
  <si>
    <t>Višak/manjak prihoda</t>
  </si>
  <si>
    <t>92211</t>
  </si>
  <si>
    <t>Višak prihoda poslovanja</t>
  </si>
  <si>
    <t>92212</t>
  </si>
  <si>
    <t>Višak prihoda od nefinancijske imovine</t>
  </si>
  <si>
    <t>92213</t>
  </si>
  <si>
    <t>Višak primitaka od financijske imovine</t>
  </si>
  <si>
    <t>92221</t>
  </si>
  <si>
    <t>Manjak prihoda poslovanja</t>
  </si>
  <si>
    <t>92222</t>
  </si>
  <si>
    <t>Manjak prihoda od nefinancijske imovine</t>
  </si>
  <si>
    <t>92223</t>
  </si>
  <si>
    <t>Manjak primitaka od financijske imovine</t>
  </si>
  <si>
    <t>96</t>
  </si>
  <si>
    <t>Obračunati prihodi poslovanja</t>
  </si>
  <si>
    <t>961</t>
  </si>
  <si>
    <t>Obračunati prihodi od poreza</t>
  </si>
  <si>
    <t>9611</t>
  </si>
  <si>
    <t>96111</t>
  </si>
  <si>
    <t>96112</t>
  </si>
  <si>
    <t>96113</t>
  </si>
  <si>
    <t>96114</t>
  </si>
  <si>
    <t>96115</t>
  </si>
  <si>
    <t>96116</t>
  </si>
  <si>
    <t>9612</t>
  </si>
  <si>
    <t>96121</t>
  </si>
  <si>
    <t>96122</t>
  </si>
  <si>
    <t>96123</t>
  </si>
  <si>
    <t>96124</t>
  </si>
  <si>
    <t>9613</t>
  </si>
  <si>
    <t>96131</t>
  </si>
  <si>
    <t>96132</t>
  </si>
  <si>
    <t>96133</t>
  </si>
  <si>
    <t>96134</t>
  </si>
  <si>
    <t>96135</t>
  </si>
  <si>
    <t>9614</t>
  </si>
  <si>
    <t>96141</t>
  </si>
  <si>
    <t>96142</t>
  </si>
  <si>
    <t>96143</t>
  </si>
  <si>
    <t>96145</t>
  </si>
  <si>
    <t>96146</t>
  </si>
  <si>
    <t>9615</t>
  </si>
  <si>
    <t>96151</t>
  </si>
  <si>
    <t>96152</t>
  </si>
  <si>
    <t>9616</t>
  </si>
  <si>
    <t>96161</t>
  </si>
  <si>
    <t>96162</t>
  </si>
  <si>
    <t>96163</t>
  </si>
  <si>
    <t>962</t>
  </si>
  <si>
    <t>Obračunati doprinosi</t>
  </si>
  <si>
    <t>9621</t>
  </si>
  <si>
    <t>Obračunati doprinosi za obvezno zdravstveno osiguranje</t>
  </si>
  <si>
    <t>96211</t>
  </si>
  <si>
    <t>96212</t>
  </si>
  <si>
    <t>9622</t>
  </si>
  <si>
    <t>Obračunati doprinosi za mirovinsko osiguranje</t>
  </si>
  <si>
    <t>96221</t>
  </si>
  <si>
    <t>9623</t>
  </si>
  <si>
    <t>Obračunati doprinosi za zapošljavanje</t>
  </si>
  <si>
    <t>96232</t>
  </si>
  <si>
    <t>Obračunate pomoći iz inozemstva i od subjekata unutar općeg proračuna</t>
  </si>
  <si>
    <t>Kapitalne pomoći od institucija i tijela EU</t>
  </si>
  <si>
    <t>Tekuće pomoći od izvanproračunskih korisnika</t>
  </si>
  <si>
    <t>9636</t>
  </si>
  <si>
    <t>9638</t>
  </si>
  <si>
    <r>
      <t xml:space="preserve">Pomoći </t>
    </r>
    <r>
      <rPr>
        <b/>
        <sz val="10"/>
        <rFont val="Times New Roman"/>
        <family val="1"/>
        <charset val="238"/>
      </rPr>
      <t>temeljem prijenosa EU sredstava</t>
    </r>
  </si>
  <si>
    <t>96383</t>
  </si>
  <si>
    <t>96384</t>
  </si>
  <si>
    <t>964</t>
  </si>
  <si>
    <t>Obračunati prihodi od imovine</t>
  </si>
  <si>
    <t>9641</t>
  </si>
  <si>
    <t>96412</t>
  </si>
  <si>
    <t>96413</t>
  </si>
  <si>
    <t>96414</t>
  </si>
  <si>
    <t>96415</t>
  </si>
  <si>
    <t>96416</t>
  </si>
  <si>
    <t>96417</t>
  </si>
  <si>
    <t>9642</t>
  </si>
  <si>
    <t>96421</t>
  </si>
  <si>
    <t>96422</t>
  </si>
  <si>
    <t>96423</t>
  </si>
  <si>
    <t>96424</t>
  </si>
  <si>
    <t>96429</t>
  </si>
  <si>
    <t>Prihodi od kamata na dane zajmove međunarodnim organizacijama, institucijama i tijelima EU te inozemnim vladima</t>
  </si>
  <si>
    <t>Prihodi od kamata na dane zajmove neprofitnim organizacijama, građanima i  kućanstvima</t>
  </si>
  <si>
    <t>Prihodi od kamata na dane zajmove po protestiranim jamstvima neprofitnim organizacijama, građanima i kućanstvima</t>
  </si>
  <si>
    <t>Prihodi od kamata na dane zajmove po protestiranim jamstvima kreditnim i ostalim financijskim institucijama u javnom sektoru</t>
  </si>
  <si>
    <t>Prihodi od kamata na dane zajmove po protestiranim jamstvima trgovačkim društvima u javnom sektoru</t>
  </si>
  <si>
    <t>Prihodi od kamata na dane zajmove po protestiranim jamstvima kreditnim i ostalim financijskim institucijama izvan javnog sektora</t>
  </si>
  <si>
    <t>Prihodi od kamata na dane zajmove po protestiranim jamstvima trgovačkim društvima izvan javnog sektora</t>
  </si>
  <si>
    <t>Prihodi od kamata na dane zajmove po protestiranim jamstvima drugim razinama vlasti</t>
  </si>
  <si>
    <t>965</t>
  </si>
  <si>
    <t>Obračunati prihodi od upravnih i administrativnih pristojbi, pristojbi po posebnim propisima i naknada</t>
  </si>
  <si>
    <t>9651</t>
  </si>
  <si>
    <t>96511</t>
  </si>
  <si>
    <t>96512</t>
  </si>
  <si>
    <t>96513</t>
  </si>
  <si>
    <t>96514</t>
  </si>
  <si>
    <t>9652</t>
  </si>
  <si>
    <t>96521</t>
  </si>
  <si>
    <t>96522</t>
  </si>
  <si>
    <t>96524</t>
  </si>
  <si>
    <t>96525</t>
  </si>
  <si>
    <t>96526</t>
  </si>
  <si>
    <t>96527</t>
  </si>
  <si>
    <t>Komunalni doprinosi i naknade</t>
  </si>
  <si>
    <t>Naknade za priključak</t>
  </si>
  <si>
    <t>966</t>
  </si>
  <si>
    <t>Obračunati ostali prihodi</t>
  </si>
  <si>
    <t>9661</t>
  </si>
  <si>
    <t>Prihodi od prodaje proizvoda i roba i pruženih usluga</t>
  </si>
  <si>
    <t xml:space="preserve">Obračunati prihodi iz proračuna </t>
  </si>
  <si>
    <t>Obračunati prihodi od HZZO-a na temelju ugovornih obveza</t>
  </si>
  <si>
    <t>Kazne i upravne mjere te ostali prihodi</t>
  </si>
  <si>
    <t>Kazne za prekršaje u prometu</t>
  </si>
  <si>
    <t>Kazne i druge mjere za kaznenom postupku</t>
  </si>
  <si>
    <t>97</t>
  </si>
  <si>
    <t>Obračunati prihodi od prodaje nefinancijske imovine</t>
  </si>
  <si>
    <t>971</t>
  </si>
  <si>
    <t>Obračunati prihodi od prodaje neproizvedene dugotrajne imovine</t>
  </si>
  <si>
    <t>9711</t>
  </si>
  <si>
    <t>97111</t>
  </si>
  <si>
    <t>9712</t>
  </si>
  <si>
    <t>97121</t>
  </si>
  <si>
    <t>97122</t>
  </si>
  <si>
    <t>97123</t>
  </si>
  <si>
    <t>97124</t>
  </si>
  <si>
    <t>97125</t>
  </si>
  <si>
    <t>97126</t>
  </si>
  <si>
    <t>972</t>
  </si>
  <si>
    <t>Obračunati prihodi od prodaje proizvedene dugotrajne imovine</t>
  </si>
  <si>
    <t>9721</t>
  </si>
  <si>
    <t>97211</t>
  </si>
  <si>
    <t>97212</t>
  </si>
  <si>
    <t>97213</t>
  </si>
  <si>
    <t>97214</t>
  </si>
  <si>
    <t>9722</t>
  </si>
  <si>
    <t>97221</t>
  </si>
  <si>
    <t>97222</t>
  </si>
  <si>
    <t>97223</t>
  </si>
  <si>
    <t>97224</t>
  </si>
  <si>
    <t>97225</t>
  </si>
  <si>
    <t>97226</t>
  </si>
  <si>
    <t>97227</t>
  </si>
  <si>
    <t>9723</t>
  </si>
  <si>
    <t>97231</t>
  </si>
  <si>
    <t>97232</t>
  </si>
  <si>
    <t>97233</t>
  </si>
  <si>
    <t>97234</t>
  </si>
  <si>
    <t>9724</t>
  </si>
  <si>
    <t>97241</t>
  </si>
  <si>
    <t>97242</t>
  </si>
  <si>
    <t>97243</t>
  </si>
  <si>
    <t>97244</t>
  </si>
  <si>
    <t>9725</t>
  </si>
  <si>
    <t>97251</t>
  </si>
  <si>
    <t>97252</t>
  </si>
  <si>
    <t>9726</t>
  </si>
  <si>
    <t>97261</t>
  </si>
  <si>
    <t>97262</t>
  </si>
  <si>
    <t>97263</t>
  </si>
  <si>
    <t>97264</t>
  </si>
  <si>
    <t>973</t>
  </si>
  <si>
    <t>Obračunati prihodi od prodaje plemenitih metala i ostalih pohranjenih vrijednosti</t>
  </si>
  <si>
    <t>9731</t>
  </si>
  <si>
    <t>97311</t>
  </si>
  <si>
    <t>97312</t>
  </si>
  <si>
    <t>97313</t>
  </si>
  <si>
    <t>974</t>
  </si>
  <si>
    <t>Obračunati prihodi od prodaje proizvedene kratkotrajne imovine</t>
  </si>
  <si>
    <t>9741</t>
  </si>
  <si>
    <t>97411</t>
  </si>
  <si>
    <t>98</t>
  </si>
  <si>
    <t>Rezerviranja viška prihoda</t>
  </si>
  <si>
    <t>981</t>
  </si>
  <si>
    <t>Rezerviranja za otplatu zajmova/kredita koji dospijevaju u tekućoj godinu</t>
  </si>
  <si>
    <t>9811</t>
  </si>
  <si>
    <t>98111</t>
  </si>
  <si>
    <t>Ostala rezerviranja (stalna pričuva i drugo)</t>
  </si>
  <si>
    <t>99</t>
  </si>
  <si>
    <t>Izvanbilančni zapisi</t>
  </si>
  <si>
    <t>991</t>
  </si>
  <si>
    <t xml:space="preserve">Izvanbilančni zapisi - aktiva </t>
  </si>
  <si>
    <t>9911</t>
  </si>
  <si>
    <t>Tuđa imovina dobivena na korištenje</t>
  </si>
  <si>
    <t>Dana jamstva</t>
  </si>
  <si>
    <t>Dana kreditna pisma</t>
  </si>
  <si>
    <t>Instrumenti osiguranja plaćanja</t>
  </si>
  <si>
    <t>Potencijalne obveze po osnovi sudskih sporova u tijeku</t>
  </si>
  <si>
    <t>Ostali izvanbilančni zapisi</t>
  </si>
  <si>
    <t>Izvanbilančni zapisi - pasiva</t>
  </si>
  <si>
    <t>K 7006 06</t>
  </si>
  <si>
    <t>IZGRADNJA, REKONSTRUKCIJA I OPREMANJE OBJEKATA OSNOVNOG ŠKOLSTVA</t>
  </si>
  <si>
    <t>K 7007 08</t>
  </si>
  <si>
    <t>IZGRADNJA, REKONSTRUKCIJA I OPREMANJE OBJEKATA SREDNJEG ŠKOLSTVA</t>
  </si>
  <si>
    <t>T 1207 06</t>
  </si>
  <si>
    <t>POTICANJE IZVRSNOSTI</t>
  </si>
  <si>
    <t xml:space="preserve">Zdravstvene i veterinarske usluge </t>
  </si>
  <si>
    <t xml:space="preserve">Ostali građevinski objekti </t>
  </si>
  <si>
    <t xml:space="preserve">Dodatna ulaganja na građevinskim objektima </t>
  </si>
  <si>
    <t>T 1207 12</t>
  </si>
  <si>
    <t>EU PROJEKTI - VRIJEME JE ZA ŠKOLSKI OBROK 3</t>
  </si>
  <si>
    <t>T 1207 24</t>
  </si>
  <si>
    <t>PREDŠKOLSKI ODGOJ CENTRA ZA AUTIZAM</t>
  </si>
  <si>
    <t>x</t>
  </si>
  <si>
    <t xml:space="preserve">EU PROJEKTI - VRIJEME JE ZA ŠKOLSKI OBROK </t>
  </si>
  <si>
    <t>Kapitalne pomoći od međunarodnih organizacija</t>
  </si>
  <si>
    <t>PLAN 2020. - II.REBALANS</t>
  </si>
  <si>
    <t>IZVORNI PLAN</t>
  </si>
  <si>
    <t>POVEĆANJE/SMANJENJE</t>
  </si>
  <si>
    <t>OBVEZE PROIZAŠLE IZ SUDSKIH
SPOROVA</t>
  </si>
  <si>
    <t>T 1207 30</t>
  </si>
  <si>
    <t>Plaće bruto</t>
  </si>
  <si>
    <t>IZMJENA
NAMJENE</t>
  </si>
  <si>
    <t>IZMJENA NAMJENE</t>
  </si>
  <si>
    <t>UKUPNO</t>
  </si>
  <si>
    <t>Ravnatelji:</t>
  </si>
  <si>
    <t>Osijek,28.12.2020.</t>
  </si>
  <si>
    <t>A7007 07</t>
  </si>
  <si>
    <t>Klasa:</t>
  </si>
  <si>
    <t>UR.BROJ:</t>
  </si>
  <si>
    <t>Sandra Brajnović</t>
  </si>
  <si>
    <t>Trgovačka i kom.škola Davor Milas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</si>
</sst>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k_n_-;\-* #,##0.00\ _k_n_-;_-* &quot;-&quot;??\ _k_n_-;_-@_-"/>
    <numFmt numFmtId="164" formatCode="#,##0.00_ ;[Red]\-#,##0.00\ "/>
    <numFmt numFmtId="165" formatCode="_(* #,##0.00_);_(* \(#,##0.00\);_(* &quot;-&quot;??_);_(@_)"/>
    <numFmt numFmtId="166" formatCode="#&quot;.&quot;"/>
  </numFmts>
  <fonts count="4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10"/>
      <name val="Times New Roman"/>
      <family val="1"/>
    </font>
    <font>
      <sz val="10"/>
      <name val="Times New Roman"/>
      <family val="1"/>
      <charset val="238"/>
    </font>
    <font>
      <sz val="10"/>
      <name val="Times New Roman"/>
      <family val="1"/>
    </font>
    <font>
      <sz val="10"/>
      <name val="Arial"/>
      <family val="2"/>
      <charset val="238"/>
    </font>
    <font>
      <i/>
      <sz val="10"/>
      <name val="Times New Roman"/>
      <family val="1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8"/>
      <name val="Times New Roman"/>
      <family val="1"/>
      <charset val="238"/>
    </font>
    <font>
      <sz val="10"/>
      <color indexed="9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Times New Roman"/>
      <family val="1"/>
      <charset val="238"/>
    </font>
    <font>
      <b/>
      <sz val="8"/>
      <name val="Times New Roman"/>
      <family val="1"/>
    </font>
    <font>
      <sz val="8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</font>
    <font>
      <b/>
      <sz val="9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color rgb="FF00C000"/>
      <name val="Times New Roman"/>
      <family val="1"/>
      <charset val="238"/>
    </font>
    <font>
      <strike/>
      <sz val="10"/>
      <color indexed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sz val="10"/>
      <color indexed="12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1" fillId="0" borderId="0"/>
    <xf numFmtId="0" fontId="6" fillId="0" borderId="0"/>
    <xf numFmtId="0" fontId="2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</cellStyleXfs>
  <cellXfs count="526"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0" xfId="1" applyNumberFormat="1" applyFont="1" applyAlignment="1">
      <alignment horizont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0" fillId="0" borderId="0" xfId="0" applyFill="1"/>
    <xf numFmtId="1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horizontal="center" vertical="top"/>
    </xf>
    <xf numFmtId="1" fontId="12" fillId="2" borderId="1" xfId="0" applyNumberFormat="1" applyFont="1" applyFill="1" applyBorder="1" applyAlignment="1">
      <alignment horizontal="center" vertical="center" wrapText="1"/>
    </xf>
    <xf numFmtId="49" fontId="4" fillId="11" borderId="1" xfId="0" applyNumberFormat="1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14" borderId="2" xfId="0" applyNumberFormat="1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3" fontId="5" fillId="7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top" wrapText="1"/>
    </xf>
    <xf numFmtId="3" fontId="3" fillId="0" borderId="2" xfId="0" applyNumberFormat="1" applyFont="1" applyBorder="1" applyAlignment="1">
      <alignment vertical="top"/>
    </xf>
    <xf numFmtId="49" fontId="4" fillId="11" borderId="2" xfId="0" applyNumberFormat="1" applyFont="1" applyFill="1" applyBorder="1" applyAlignment="1">
      <alignment horizontal="center" vertical="top"/>
    </xf>
    <xf numFmtId="49" fontId="4" fillId="11" borderId="2" xfId="0" applyNumberFormat="1" applyFont="1" applyFill="1" applyBorder="1" applyAlignment="1">
      <alignment horizontal="center" vertical="top" wrapText="1"/>
    </xf>
    <xf numFmtId="1" fontId="4" fillId="11" borderId="2" xfId="0" applyNumberFormat="1" applyFont="1" applyFill="1" applyBorder="1" applyAlignment="1">
      <alignment horizontal="center" vertical="top" wrapText="1"/>
    </xf>
    <xf numFmtId="0" fontId="3" fillId="11" borderId="2" xfId="0" applyFont="1" applyFill="1" applyBorder="1" applyAlignment="1">
      <alignment vertical="top"/>
    </xf>
    <xf numFmtId="0" fontId="3" fillId="11" borderId="2" xfId="0" applyFont="1" applyFill="1" applyBorder="1" applyAlignment="1">
      <alignment vertical="top" wrapText="1"/>
    </xf>
    <xf numFmtId="49" fontId="2" fillId="3" borderId="2" xfId="0" applyNumberFormat="1" applyFont="1" applyFill="1" applyBorder="1" applyAlignment="1">
      <alignment horizontal="center" vertical="top"/>
    </xf>
    <xf numFmtId="49" fontId="2" fillId="3" borderId="2" xfId="0" applyNumberFormat="1" applyFont="1" applyFill="1" applyBorder="1" applyAlignment="1">
      <alignment horizontal="center" vertical="top" wrapText="1"/>
    </xf>
    <xf numFmtId="1" fontId="2" fillId="3" borderId="2" xfId="0" applyNumberFormat="1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vertical="top"/>
    </xf>
    <xf numFmtId="0" fontId="3" fillId="3" borderId="2" xfId="0" applyFont="1" applyFill="1" applyBorder="1" applyAlignment="1">
      <alignment vertical="top" wrapText="1"/>
    </xf>
    <xf numFmtId="4" fontId="2" fillId="3" borderId="2" xfId="1" applyNumberFormat="1" applyFont="1" applyFill="1" applyBorder="1" applyAlignment="1">
      <alignment wrapText="1"/>
    </xf>
    <xf numFmtId="4" fontId="5" fillId="0" borderId="0" xfId="0" applyNumberFormat="1" applyFont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top"/>
    </xf>
    <xf numFmtId="49" fontId="4" fillId="2" borderId="2" xfId="0" applyNumberFormat="1" applyFont="1" applyFill="1" applyBorder="1" applyAlignment="1">
      <alignment horizontal="center" vertical="top" wrapText="1"/>
    </xf>
    <xf numFmtId="1" fontId="4" fillId="2" borderId="2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vertical="top"/>
    </xf>
    <xf numFmtId="3" fontId="5" fillId="0" borderId="2" xfId="0" applyNumberFormat="1" applyFont="1" applyBorder="1" applyAlignment="1">
      <alignment vertical="top"/>
    </xf>
    <xf numFmtId="0" fontId="5" fillId="2" borderId="2" xfId="0" applyFont="1" applyFill="1" applyBorder="1" applyAlignment="1">
      <alignment vertical="top" wrapText="1"/>
    </xf>
    <xf numFmtId="49" fontId="4" fillId="0" borderId="2" xfId="0" applyNumberFormat="1" applyFont="1" applyBorder="1" applyAlignment="1">
      <alignment horizontal="center" vertical="top"/>
    </xf>
    <xf numFmtId="49" fontId="4" fillId="0" borderId="2" xfId="0" applyNumberFormat="1" applyFont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vertical="top"/>
    </xf>
    <xf numFmtId="3" fontId="5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vertical="top" wrapText="1"/>
    </xf>
    <xf numFmtId="0" fontId="13" fillId="0" borderId="0" xfId="0" applyFont="1" applyAlignment="1">
      <alignment horizontal="center" vertical="top"/>
    </xf>
    <xf numFmtId="3" fontId="4" fillId="7" borderId="2" xfId="0" applyNumberFormat="1" applyFont="1" applyFill="1" applyBorder="1" applyAlignment="1">
      <alignment horizontal="center" vertical="top"/>
    </xf>
    <xf numFmtId="1" fontId="4" fillId="9" borderId="2" xfId="0" applyNumberFormat="1" applyFont="1" applyFill="1" applyBorder="1" applyAlignment="1">
      <alignment horizontal="center" vertical="top" wrapText="1"/>
    </xf>
    <xf numFmtId="3" fontId="4" fillId="9" borderId="2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3" fillId="10" borderId="2" xfId="0" applyFont="1" applyFill="1" applyBorder="1" applyAlignment="1">
      <alignment vertical="top"/>
    </xf>
    <xf numFmtId="0" fontId="4" fillId="0" borderId="0" xfId="0" applyFont="1" applyAlignment="1">
      <alignment horizontal="center" vertical="center"/>
    </xf>
    <xf numFmtId="49" fontId="4" fillId="10" borderId="2" xfId="0" applyNumberFormat="1" applyFont="1" applyFill="1" applyBorder="1" applyAlignment="1">
      <alignment horizontal="center" vertical="top"/>
    </xf>
    <xf numFmtId="49" fontId="4" fillId="10" borderId="2" xfId="0" applyNumberFormat="1" applyFont="1" applyFill="1" applyBorder="1" applyAlignment="1">
      <alignment horizontal="center" vertical="top" wrapText="1"/>
    </xf>
    <xf numFmtId="1" fontId="4" fillId="10" borderId="2" xfId="0" applyNumberFormat="1" applyFont="1" applyFill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center" vertical="top"/>
    </xf>
    <xf numFmtId="3" fontId="3" fillId="0" borderId="2" xfId="0" applyNumberFormat="1" applyFont="1" applyBorder="1" applyAlignment="1">
      <alignment vertical="top" wrapText="1"/>
    </xf>
    <xf numFmtId="49" fontId="4" fillId="15" borderId="2" xfId="0" applyNumberFormat="1" applyFont="1" applyFill="1" applyBorder="1" applyAlignment="1">
      <alignment horizontal="center" vertical="top"/>
    </xf>
    <xf numFmtId="49" fontId="4" fillId="15" borderId="2" xfId="0" applyNumberFormat="1" applyFont="1" applyFill="1" applyBorder="1" applyAlignment="1">
      <alignment horizontal="center" vertical="top" wrapText="1"/>
    </xf>
    <xf numFmtId="1" fontId="4" fillId="15" borderId="2" xfId="0" applyNumberFormat="1" applyFont="1" applyFill="1" applyBorder="1" applyAlignment="1">
      <alignment horizontal="center" vertical="top" wrapText="1"/>
    </xf>
    <xf numFmtId="0" fontId="4" fillId="15" borderId="2" xfId="0" applyFont="1" applyFill="1" applyBorder="1" applyAlignment="1">
      <alignment vertical="top"/>
    </xf>
    <xf numFmtId="3" fontId="4" fillId="15" borderId="2" xfId="0" applyNumberFormat="1" applyFont="1" applyFill="1" applyBorder="1" applyAlignment="1">
      <alignment vertical="top"/>
    </xf>
    <xf numFmtId="0" fontId="4" fillId="15" borderId="2" xfId="0" applyFont="1" applyFill="1" applyBorder="1" applyAlignment="1">
      <alignment vertical="top" wrapText="1"/>
    </xf>
    <xf numFmtId="0" fontId="5" fillId="15" borderId="2" xfId="0" applyFont="1" applyFill="1" applyBorder="1" applyAlignment="1">
      <alignment vertical="top"/>
    </xf>
    <xf numFmtId="3" fontId="5" fillId="15" borderId="2" xfId="0" applyNumberFormat="1" applyFont="1" applyFill="1" applyBorder="1" applyAlignment="1">
      <alignment vertical="top"/>
    </xf>
    <xf numFmtId="0" fontId="3" fillId="10" borderId="2" xfId="0" applyFont="1" applyFill="1" applyBorder="1" applyAlignment="1">
      <alignment vertical="top" wrapText="1"/>
    </xf>
    <xf numFmtId="0" fontId="5" fillId="11" borderId="0" xfId="0" applyFont="1" applyFill="1" applyAlignment="1">
      <alignment horizontal="center"/>
    </xf>
    <xf numFmtId="1" fontId="4" fillId="0" borderId="2" xfId="0" applyNumberFormat="1" applyFont="1" applyFill="1" applyBorder="1" applyAlignment="1">
      <alignment horizontal="center" vertical="top" wrapText="1"/>
    </xf>
    <xf numFmtId="1" fontId="4" fillId="12" borderId="2" xfId="0" applyNumberFormat="1" applyFont="1" applyFill="1" applyBorder="1" applyAlignment="1">
      <alignment horizontal="center" vertical="top" wrapText="1"/>
    </xf>
    <xf numFmtId="0" fontId="5" fillId="11" borderId="0" xfId="0" applyFont="1" applyFill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top" wrapText="1"/>
    </xf>
    <xf numFmtId="49" fontId="4" fillId="3" borderId="2" xfId="0" applyNumberFormat="1" applyFont="1" applyFill="1" applyBorder="1" applyAlignment="1">
      <alignment horizontal="center" vertical="top" wrapText="1"/>
    </xf>
    <xf numFmtId="49" fontId="4" fillId="3" borderId="2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1" fontId="4" fillId="13" borderId="2" xfId="0" applyNumberFormat="1" applyFont="1" applyFill="1" applyBorder="1" applyAlignment="1">
      <alignment horizontal="center" vertical="top" wrapText="1"/>
    </xf>
    <xf numFmtId="0" fontId="5" fillId="12" borderId="0" xfId="0" applyFont="1" applyFill="1" applyAlignment="1">
      <alignment horizontal="center"/>
    </xf>
    <xf numFmtId="0" fontId="5" fillId="5" borderId="0" xfId="0" applyFont="1" applyFill="1" applyAlignment="1">
      <alignment horizontal="center" vertical="center"/>
    </xf>
    <xf numFmtId="0" fontId="5" fillId="13" borderId="0" xfId="0" applyFont="1" applyFill="1" applyAlignment="1">
      <alignment horizontal="center" vertical="center"/>
    </xf>
    <xf numFmtId="0" fontId="5" fillId="16" borderId="2" xfId="0" applyFont="1" applyFill="1" applyBorder="1" applyAlignment="1">
      <alignment vertical="top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1" fontId="4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vertical="top"/>
    </xf>
    <xf numFmtId="3" fontId="5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top" wrapText="1"/>
    </xf>
    <xf numFmtId="0" fontId="5" fillId="8" borderId="2" xfId="0" applyFont="1" applyFill="1" applyBorder="1" applyAlignment="1">
      <alignment horizontal="left" vertical="top" wrapText="1"/>
    </xf>
    <xf numFmtId="0" fontId="0" fillId="0" borderId="0" xfId="0" applyBorder="1"/>
    <xf numFmtId="0" fontId="5" fillId="0" borderId="0" xfId="0" applyFont="1" applyFill="1" applyBorder="1" applyAlignment="1">
      <alignment horizontal="left" vertical="top" wrapText="1"/>
    </xf>
    <xf numFmtId="0" fontId="0" fillId="0" borderId="0" xfId="0" applyFill="1" applyBorder="1"/>
    <xf numFmtId="164" fontId="5" fillId="0" borderId="0" xfId="0" applyNumberFormat="1" applyFont="1" applyBorder="1" applyAlignment="1">
      <alignment horizontal="left" wrapText="1"/>
    </xf>
    <xf numFmtId="0" fontId="7" fillId="0" borderId="0" xfId="0" applyFont="1" applyFill="1" applyBorder="1" applyAlignment="1">
      <alignment vertical="top" wrapText="1"/>
    </xf>
    <xf numFmtId="164" fontId="5" fillId="0" borderId="0" xfId="1" applyNumberFormat="1" applyFont="1" applyFill="1" applyBorder="1" applyAlignment="1">
      <alignment wrapText="1"/>
    </xf>
    <xf numFmtId="0" fontId="5" fillId="16" borderId="2" xfId="0" applyFont="1" applyFill="1" applyBorder="1" applyAlignment="1">
      <alignment horizontal="center" vertical="top" wrapText="1"/>
    </xf>
    <xf numFmtId="0" fontId="5" fillId="16" borderId="2" xfId="0" applyFont="1" applyFill="1" applyBorder="1" applyAlignment="1">
      <alignment horizontal="left" vertical="top" wrapText="1"/>
    </xf>
    <xf numFmtId="0" fontId="4" fillId="16" borderId="2" xfId="0" applyFont="1" applyFill="1" applyBorder="1" applyAlignment="1">
      <alignment horizontal="left" vertical="top" wrapText="1"/>
    </xf>
    <xf numFmtId="0" fontId="5" fillId="16" borderId="2" xfId="0" applyFont="1" applyFill="1" applyBorder="1" applyAlignment="1">
      <alignment horizontal="left" vertical="center" wrapText="1"/>
    </xf>
    <xf numFmtId="0" fontId="4" fillId="16" borderId="2" xfId="0" applyFont="1" applyFill="1" applyBorder="1" applyAlignment="1">
      <alignment horizontal="left" vertical="center" wrapText="1"/>
    </xf>
    <xf numFmtId="0" fontId="3" fillId="16" borderId="2" xfId="0" applyFont="1" applyFill="1" applyBorder="1" applyAlignment="1">
      <alignment horizontal="center" vertical="top" wrapText="1"/>
    </xf>
    <xf numFmtId="0" fontId="3" fillId="16" borderId="2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vertical="top"/>
    </xf>
    <xf numFmtId="1" fontId="4" fillId="8" borderId="2" xfId="0" applyNumberFormat="1" applyFont="1" applyFill="1" applyBorder="1" applyAlignment="1">
      <alignment horizontal="center" vertical="top" wrapText="1"/>
    </xf>
    <xf numFmtId="164" fontId="0" fillId="0" borderId="0" xfId="0" applyNumberFormat="1"/>
    <xf numFmtId="164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vertical="top"/>
    </xf>
    <xf numFmtId="164" fontId="3" fillId="11" borderId="2" xfId="0" applyNumberFormat="1" applyFont="1" applyFill="1" applyBorder="1" applyAlignment="1">
      <alignment vertical="top" wrapText="1"/>
    </xf>
    <xf numFmtId="164" fontId="3" fillId="11" borderId="2" xfId="0" applyNumberFormat="1" applyFont="1" applyFill="1" applyBorder="1" applyAlignment="1">
      <alignment vertical="top"/>
    </xf>
    <xf numFmtId="164" fontId="3" fillId="3" borderId="2" xfId="0" applyNumberFormat="1" applyFont="1" applyFill="1" applyBorder="1" applyAlignment="1">
      <alignment vertical="top"/>
    </xf>
    <xf numFmtId="164" fontId="5" fillId="8" borderId="2" xfId="0" applyNumberFormat="1" applyFont="1" applyFill="1" applyBorder="1" applyAlignment="1">
      <alignment vertical="top"/>
    </xf>
    <xf numFmtId="164" fontId="5" fillId="2" borderId="2" xfId="0" applyNumberFormat="1" applyFont="1" applyFill="1" applyBorder="1" applyAlignment="1">
      <alignment vertical="top"/>
    </xf>
    <xf numFmtId="164" fontId="4" fillId="15" borderId="2" xfId="0" applyNumberFormat="1" applyFont="1" applyFill="1" applyBorder="1" applyAlignment="1">
      <alignment vertical="top"/>
    </xf>
    <xf numFmtId="164" fontId="5" fillId="0" borderId="2" xfId="0" applyNumberFormat="1" applyFont="1" applyFill="1" applyBorder="1" applyAlignment="1">
      <alignment vertical="top"/>
    </xf>
    <xf numFmtId="164" fontId="3" fillId="10" borderId="2" xfId="0" applyNumberFormat="1" applyFont="1" applyFill="1" applyBorder="1" applyAlignment="1">
      <alignment vertical="top"/>
    </xf>
    <xf numFmtId="164" fontId="5" fillId="0" borderId="0" xfId="0" applyNumberFormat="1" applyFont="1" applyAlignment="1">
      <alignment vertical="top"/>
    </xf>
    <xf numFmtId="0" fontId="5" fillId="7" borderId="2" xfId="0" applyFont="1" applyFill="1" applyBorder="1" applyAlignment="1">
      <alignment horizontal="center"/>
    </xf>
    <xf numFmtId="164" fontId="5" fillId="8" borderId="2" xfId="0" applyNumberFormat="1" applyFont="1" applyFill="1" applyBorder="1" applyAlignment="1">
      <alignment horizontal="right" wrapText="1"/>
    </xf>
    <xf numFmtId="0" fontId="5" fillId="0" borderId="2" xfId="0" applyFont="1" applyBorder="1" applyAlignment="1">
      <alignment horizontal="center" vertical="top" wrapText="1"/>
    </xf>
    <xf numFmtId="0" fontId="5" fillId="7" borderId="3" xfId="0" applyFont="1" applyFill="1" applyBorder="1" applyAlignment="1">
      <alignment horizontal="center"/>
    </xf>
    <xf numFmtId="164" fontId="5" fillId="0" borderId="2" xfId="1" applyNumberFormat="1" applyFont="1" applyFill="1" applyBorder="1" applyAlignment="1">
      <alignment horizontal="right" vertical="center" wrapText="1"/>
    </xf>
    <xf numFmtId="0" fontId="4" fillId="17" borderId="2" xfId="0" applyFont="1" applyFill="1" applyBorder="1" applyAlignment="1">
      <alignment horizontal="center" vertical="top" wrapText="1"/>
    </xf>
    <xf numFmtId="0" fontId="0" fillId="0" borderId="0" xfId="0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15" fillId="2" borderId="2" xfId="0" applyFont="1" applyFill="1" applyBorder="1" applyAlignment="1">
      <alignment horizontal="center" vertical="center" wrapText="1"/>
    </xf>
    <xf numFmtId="164" fontId="15" fillId="0" borderId="2" xfId="1" applyNumberFormat="1" applyFont="1" applyFill="1" applyBorder="1" applyAlignment="1">
      <alignment horizontal="center" vertical="center" wrapText="1"/>
    </xf>
    <xf numFmtId="164" fontId="15" fillId="8" borderId="2" xfId="1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vertical="top" wrapText="1"/>
    </xf>
    <xf numFmtId="0" fontId="0" fillId="0" borderId="0" xfId="0" applyFill="1" applyAlignment="1">
      <alignment horizontal="center" vertical="center"/>
    </xf>
    <xf numFmtId="3" fontId="5" fillId="6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8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/>
    <xf numFmtId="0" fontId="4" fillId="8" borderId="2" xfId="0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center" vertical="center" wrapText="1"/>
    </xf>
    <xf numFmtId="4" fontId="12" fillId="0" borderId="2" xfId="1" applyNumberFormat="1" applyFont="1" applyBorder="1" applyAlignment="1">
      <alignment horizontal="center" vertical="center" wrapText="1"/>
    </xf>
    <xf numFmtId="164" fontId="20" fillId="18" borderId="0" xfId="0" applyNumberFormat="1" applyFont="1" applyFill="1" applyAlignment="1">
      <alignment horizontal="center" vertical="center" wrapText="1"/>
    </xf>
    <xf numFmtId="164" fontId="20" fillId="19" borderId="0" xfId="0" applyNumberFormat="1" applyFont="1" applyFill="1" applyAlignment="1">
      <alignment horizontal="center" vertical="center" wrapText="1"/>
    </xf>
    <xf numFmtId="0" fontId="20" fillId="0" borderId="0" xfId="0" applyFont="1" applyBorder="1" applyAlignment="1">
      <alignment wrapText="1"/>
    </xf>
    <xf numFmtId="0" fontId="22" fillId="0" borderId="4" xfId="4" applyFont="1" applyFill="1" applyBorder="1" applyAlignment="1">
      <alignment horizontal="center" vertical="center" wrapText="1"/>
    </xf>
    <xf numFmtId="0" fontId="22" fillId="0" borderId="5" xfId="4" applyFont="1" applyFill="1" applyBorder="1" applyAlignment="1">
      <alignment horizontal="center" vertical="center" wrapText="1"/>
    </xf>
    <xf numFmtId="3" fontId="22" fillId="0" borderId="6" xfId="4" applyNumberFormat="1" applyFont="1" applyFill="1" applyBorder="1" applyAlignment="1">
      <alignment horizontal="center" vertical="center" wrapText="1"/>
    </xf>
    <xf numFmtId="0" fontId="23" fillId="0" borderId="0" xfId="5" applyFont="1" applyFill="1" applyBorder="1" applyAlignment="1"/>
    <xf numFmtId="49" fontId="24" fillId="0" borderId="7" xfId="4" applyNumberFormat="1" applyFont="1" applyFill="1" applyBorder="1" applyAlignment="1">
      <alignment horizontal="center" vertical="center" wrapText="1"/>
    </xf>
    <xf numFmtId="49" fontId="24" fillId="0" borderId="8" xfId="4" applyNumberFormat="1" applyFont="1" applyFill="1" applyBorder="1" applyAlignment="1">
      <alignment horizontal="center" vertical="center" wrapText="1"/>
    </xf>
    <xf numFmtId="0" fontId="24" fillId="0" borderId="8" xfId="4" applyNumberFormat="1" applyFont="1" applyFill="1" applyBorder="1" applyAlignment="1">
      <alignment horizontal="center" vertical="center" wrapText="1"/>
    </xf>
    <xf numFmtId="0" fontId="24" fillId="0" borderId="8" xfId="5" applyNumberFormat="1" applyFont="1" applyFill="1" applyBorder="1" applyAlignment="1">
      <alignment horizontal="center" vertical="center" wrapText="1"/>
    </xf>
    <xf numFmtId="3" fontId="24" fillId="0" borderId="9" xfId="5" applyNumberFormat="1" applyFont="1" applyFill="1" applyBorder="1" applyAlignment="1">
      <alignment horizontal="center" vertical="center" wrapText="1"/>
    </xf>
    <xf numFmtId="166" fontId="25" fillId="0" borderId="10" xfId="5" applyNumberFormat="1" applyFont="1" applyFill="1" applyBorder="1" applyAlignment="1">
      <alignment horizontal="center" vertical="center" wrapText="1"/>
    </xf>
    <xf numFmtId="0" fontId="25" fillId="0" borderId="11" xfId="5" applyNumberFormat="1" applyFont="1" applyFill="1" applyBorder="1" applyAlignment="1">
      <alignment horizontal="center" vertical="center" wrapText="1"/>
    </xf>
    <xf numFmtId="0" fontId="25" fillId="0" borderId="11" xfId="4" applyNumberFormat="1" applyFont="1" applyFill="1" applyBorder="1" applyAlignment="1">
      <alignment horizontal="left" vertical="center" wrapText="1" indent="1"/>
    </xf>
    <xf numFmtId="49" fontId="25" fillId="0" borderId="11" xfId="5" applyNumberFormat="1" applyFont="1" applyFill="1" applyBorder="1" applyAlignment="1">
      <alignment horizontal="center" vertical="center" wrapText="1"/>
    </xf>
    <xf numFmtId="0" fontId="25" fillId="0" borderId="12" xfId="5" applyNumberFormat="1" applyFont="1" applyFill="1" applyBorder="1" applyAlignment="1">
      <alignment horizontal="right" vertical="center" wrapText="1"/>
    </xf>
    <xf numFmtId="0" fontId="23" fillId="0" borderId="0" xfId="5" applyFont="1" applyFill="1"/>
    <xf numFmtId="0" fontId="25" fillId="0" borderId="11" xfId="5" applyNumberFormat="1" applyFont="1" applyFill="1" applyBorder="1" applyAlignment="1">
      <alignment horizontal="left" vertical="center" wrapText="1" indent="1"/>
    </xf>
    <xf numFmtId="0" fontId="25" fillId="0" borderId="12" xfId="5" quotePrefix="1" applyNumberFormat="1" applyFont="1" applyFill="1" applyBorder="1" applyAlignment="1">
      <alignment horizontal="right" vertical="center" wrapText="1"/>
    </xf>
    <xf numFmtId="0" fontId="25" fillId="0" borderId="0" xfId="5" applyNumberFormat="1" applyFont="1" applyFill="1" applyBorder="1" applyAlignment="1">
      <alignment horizontal="center" vertical="center" wrapText="1"/>
    </xf>
    <xf numFmtId="0" fontId="25" fillId="0" borderId="0" xfId="4" applyNumberFormat="1" applyFont="1" applyFill="1" applyBorder="1" applyAlignment="1">
      <alignment horizontal="left" vertical="center" wrapText="1" indent="1"/>
    </xf>
    <xf numFmtId="0" fontId="25" fillId="0" borderId="0" xfId="5" applyNumberFormat="1" applyFont="1" applyFill="1" applyBorder="1" applyAlignment="1">
      <alignment horizontal="right" vertical="center" wrapText="1"/>
    </xf>
    <xf numFmtId="0" fontId="23" fillId="0" borderId="0" xfId="5" applyFont="1" applyFill="1" applyBorder="1"/>
    <xf numFmtId="0" fontId="25" fillId="0" borderId="0" xfId="5" applyNumberFormat="1" applyFont="1" applyFill="1" applyBorder="1" applyAlignment="1">
      <alignment horizontal="left" vertical="center" wrapText="1" indent="1"/>
    </xf>
    <xf numFmtId="0" fontId="25" fillId="0" borderId="0" xfId="5" applyFont="1" applyFill="1"/>
    <xf numFmtId="0" fontId="23" fillId="0" borderId="0" xfId="5" applyFont="1" applyFill="1" applyAlignment="1">
      <alignment vertical="center"/>
    </xf>
    <xf numFmtId="0" fontId="23" fillId="0" borderId="13" xfId="5" applyFont="1" applyFill="1" applyBorder="1" applyAlignment="1">
      <alignment vertical="center"/>
    </xf>
    <xf numFmtId="0" fontId="26" fillId="19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wrapText="1"/>
    </xf>
    <xf numFmtId="0" fontId="5" fillId="8" borderId="2" xfId="0" applyFont="1" applyFill="1" applyBorder="1" applyAlignment="1">
      <alignment horizontal="left" vertical="center" wrapText="1"/>
    </xf>
    <xf numFmtId="0" fontId="5" fillId="16" borderId="2" xfId="0" applyNumberFormat="1" applyFont="1" applyFill="1" applyBorder="1" applyAlignment="1">
      <alignment horizontal="center" vertical="top" wrapText="1"/>
    </xf>
    <xf numFmtId="0" fontId="5" fillId="16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3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164" fontId="3" fillId="0" borderId="2" xfId="1" applyNumberFormat="1" applyFont="1" applyFill="1" applyBorder="1" applyAlignment="1">
      <alignment horizontal="right" vertical="center" wrapText="1"/>
    </xf>
    <xf numFmtId="0" fontId="14" fillId="0" borderId="0" xfId="0" applyFont="1" applyFill="1" applyBorder="1"/>
    <xf numFmtId="0" fontId="2" fillId="8" borderId="2" xfId="0" applyFont="1" applyFill="1" applyBorder="1" applyAlignment="1">
      <alignment horizontal="left" vertical="top" wrapText="1"/>
    </xf>
    <xf numFmtId="164" fontId="5" fillId="0" borderId="2" xfId="1" applyNumberFormat="1" applyFont="1" applyFill="1" applyBorder="1" applyAlignment="1">
      <alignment horizontal="right" wrapText="1"/>
    </xf>
    <xf numFmtId="164" fontId="5" fillId="16" borderId="2" xfId="1" applyNumberFormat="1" applyFont="1" applyFill="1" applyBorder="1" applyAlignment="1">
      <alignment horizontal="right" wrapText="1"/>
    </xf>
    <xf numFmtId="164" fontId="4" fillId="0" borderId="2" xfId="1" applyNumberFormat="1" applyFont="1" applyFill="1" applyBorder="1" applyAlignment="1">
      <alignment horizontal="right" vertical="center" wrapText="1"/>
    </xf>
    <xf numFmtId="164" fontId="3" fillId="16" borderId="2" xfId="1" applyNumberFormat="1" applyFont="1" applyFill="1" applyBorder="1" applyAlignment="1">
      <alignment horizontal="right" wrapText="1"/>
    </xf>
    <xf numFmtId="164" fontId="5" fillId="0" borderId="0" xfId="1" applyNumberFormat="1" applyFont="1" applyFill="1" applyBorder="1" applyAlignment="1">
      <alignment horizontal="right" wrapText="1"/>
    </xf>
    <xf numFmtId="164" fontId="5" fillId="8" borderId="2" xfId="1" applyNumberFormat="1" applyFont="1" applyFill="1" applyBorder="1" applyAlignment="1">
      <alignment horizontal="right" wrapText="1"/>
    </xf>
    <xf numFmtId="164" fontId="3" fillId="8" borderId="2" xfId="1" applyNumberFormat="1" applyFont="1" applyFill="1" applyBorder="1" applyAlignment="1">
      <alignment horizontal="right" wrapText="1"/>
    </xf>
    <xf numFmtId="164" fontId="15" fillId="0" borderId="2" xfId="1" applyNumberFormat="1" applyFont="1" applyFill="1" applyBorder="1" applyAlignment="1">
      <alignment horizontal="right" vertical="center" wrapText="1"/>
    </xf>
    <xf numFmtId="164" fontId="15" fillId="8" borderId="2" xfId="1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/>
    </xf>
    <xf numFmtId="164" fontId="5" fillId="0" borderId="0" xfId="0" applyNumberFormat="1" applyFont="1" applyBorder="1" applyAlignment="1">
      <alignment horizontal="right" wrapText="1"/>
    </xf>
    <xf numFmtId="0" fontId="29" fillId="20" borderId="2" xfId="6" applyFont="1" applyFill="1" applyBorder="1" applyAlignment="1">
      <alignment horizontal="center" vertical="center" wrapText="1"/>
    </xf>
    <xf numFmtId="0" fontId="29" fillId="20" borderId="2" xfId="6" applyFont="1" applyFill="1" applyBorder="1" applyAlignment="1">
      <alignment horizontal="center" vertical="center"/>
    </xf>
    <xf numFmtId="49" fontId="29" fillId="20" borderId="2" xfId="6" applyNumberFormat="1" applyFont="1" applyFill="1" applyBorder="1" applyAlignment="1">
      <alignment horizontal="center" vertical="center" wrapText="1"/>
    </xf>
    <xf numFmtId="0" fontId="2" fillId="20" borderId="2" xfId="6" applyFont="1" applyFill="1" applyBorder="1" applyAlignment="1">
      <alignment horizontal="center" vertical="center"/>
    </xf>
    <xf numFmtId="0" fontId="4" fillId="20" borderId="2" xfId="6" applyFont="1" applyFill="1" applyBorder="1"/>
    <xf numFmtId="0" fontId="2" fillId="21" borderId="2" xfId="7" applyFont="1" applyFill="1" applyBorder="1" applyAlignment="1">
      <alignment horizontal="center" wrapText="1"/>
    </xf>
    <xf numFmtId="0" fontId="2" fillId="22" borderId="2" xfId="6" applyFont="1" applyFill="1" applyBorder="1" applyAlignment="1">
      <alignment horizontal="center"/>
    </xf>
    <xf numFmtId="0" fontId="2" fillId="22" borderId="2" xfId="6" applyFont="1" applyFill="1" applyBorder="1" applyAlignment="1">
      <alignment horizontal="center" vertical="center"/>
    </xf>
    <xf numFmtId="49" fontId="2" fillId="22" borderId="2" xfId="6" applyNumberFormat="1" applyFont="1" applyFill="1" applyBorder="1" applyAlignment="1">
      <alignment horizontal="center" vertical="center"/>
    </xf>
    <xf numFmtId="0" fontId="2" fillId="21" borderId="2" xfId="7" applyFont="1" applyFill="1" applyBorder="1" applyAlignment="1">
      <alignment horizontal="left" vertical="center" wrapText="1"/>
    </xf>
    <xf numFmtId="0" fontId="2" fillId="22" borderId="2" xfId="6" applyFont="1" applyFill="1" applyBorder="1"/>
    <xf numFmtId="0" fontId="2" fillId="0" borderId="2" xfId="7" applyFont="1" applyFill="1" applyBorder="1" applyAlignment="1">
      <alignment horizontal="center" wrapText="1"/>
    </xf>
    <xf numFmtId="0" fontId="2" fillId="0" borderId="2" xfId="6" applyFont="1" applyFill="1" applyBorder="1" applyAlignment="1">
      <alignment horizontal="center"/>
    </xf>
    <xf numFmtId="0" fontId="2" fillId="0" borderId="2" xfId="6" applyFont="1" applyFill="1" applyBorder="1" applyAlignment="1">
      <alignment horizontal="center" vertical="center"/>
    </xf>
    <xf numFmtId="49" fontId="2" fillId="0" borderId="2" xfId="6" applyNumberFormat="1" applyFont="1" applyFill="1" applyBorder="1" applyAlignment="1">
      <alignment horizontal="center" vertical="center"/>
    </xf>
    <xf numFmtId="0" fontId="2" fillId="0" borderId="2" xfId="7" applyFont="1" applyFill="1" applyBorder="1" applyAlignment="1">
      <alignment horizontal="left" vertical="center" wrapText="1"/>
    </xf>
    <xf numFmtId="0" fontId="31" fillId="0" borderId="2" xfId="6" applyFont="1" applyBorder="1"/>
    <xf numFmtId="0" fontId="32" fillId="0" borderId="2" xfId="6" applyFont="1" applyBorder="1"/>
    <xf numFmtId="0" fontId="2" fillId="0" borderId="2" xfId="7" applyFont="1" applyFill="1" applyBorder="1" applyAlignment="1">
      <alignment horizontal="center" vertical="center" wrapText="1"/>
    </xf>
    <xf numFmtId="0" fontId="2" fillId="0" borderId="2" xfId="6" applyFont="1" applyBorder="1"/>
    <xf numFmtId="0" fontId="4" fillId="0" borderId="2" xfId="6" applyFont="1" applyFill="1" applyBorder="1" applyAlignment="1">
      <alignment horizontal="center"/>
    </xf>
    <xf numFmtId="0" fontId="4" fillId="0" borderId="2" xfId="6" applyFont="1" applyFill="1" applyBorder="1" applyAlignment="1">
      <alignment horizontal="center" vertical="center"/>
    </xf>
    <xf numFmtId="49" fontId="4" fillId="0" borderId="2" xfId="7" applyNumberFormat="1" applyFont="1" applyFill="1" applyBorder="1" applyAlignment="1">
      <alignment horizontal="center" vertical="center" wrapText="1"/>
    </xf>
    <xf numFmtId="0" fontId="4" fillId="0" borderId="2" xfId="7" applyFont="1" applyFill="1" applyBorder="1" applyAlignment="1">
      <alignment horizontal="left" vertical="center" wrapText="1"/>
    </xf>
    <xf numFmtId="0" fontId="4" fillId="0" borderId="2" xfId="6" applyFont="1" applyBorder="1"/>
    <xf numFmtId="49" fontId="4" fillId="0" borderId="2" xfId="7" quotePrefix="1" applyNumberFormat="1" applyFont="1" applyFill="1" applyBorder="1" applyAlignment="1">
      <alignment horizontal="center" vertical="center" wrapText="1"/>
    </xf>
    <xf numFmtId="0" fontId="4" fillId="0" borderId="2" xfId="6" applyFont="1" applyBorder="1" applyAlignment="1">
      <alignment vertical="center" wrapText="1"/>
    </xf>
    <xf numFmtId="0" fontId="4" fillId="0" borderId="2" xfId="6" applyFont="1" applyFill="1" applyBorder="1"/>
    <xf numFmtId="0" fontId="2" fillId="0" borderId="2" xfId="6" applyFont="1" applyFill="1" applyBorder="1"/>
    <xf numFmtId="0" fontId="2" fillId="0" borderId="2" xfId="6" quotePrefix="1" applyFont="1" applyFill="1" applyBorder="1" applyAlignment="1">
      <alignment horizontal="center" vertical="center"/>
    </xf>
    <xf numFmtId="49" fontId="2" fillId="0" borderId="2" xfId="7" applyNumberFormat="1" applyFont="1" applyFill="1" applyBorder="1" applyAlignment="1">
      <alignment horizontal="center" vertical="center" wrapText="1"/>
    </xf>
    <xf numFmtId="0" fontId="2" fillId="23" borderId="2" xfId="7" applyFont="1" applyFill="1" applyBorder="1" applyAlignment="1">
      <alignment horizontal="left" vertical="center" wrapText="1"/>
    </xf>
    <xf numFmtId="0" fontId="4" fillId="23" borderId="2" xfId="7" applyFont="1" applyFill="1" applyBorder="1" applyAlignment="1">
      <alignment horizontal="left" vertical="center" wrapText="1"/>
    </xf>
    <xf numFmtId="0" fontId="4" fillId="0" borderId="2" xfId="6" applyFont="1" applyFill="1" applyBorder="1" applyAlignment="1">
      <alignment vertical="center" wrapText="1"/>
    </xf>
    <xf numFmtId="0" fontId="2" fillId="0" borderId="2" xfId="6" applyFont="1" applyFill="1" applyBorder="1" applyAlignment="1">
      <alignment vertical="center" wrapText="1"/>
    </xf>
    <xf numFmtId="49" fontId="4" fillId="0" borderId="2" xfId="6" applyNumberFormat="1" applyFont="1" applyFill="1" applyBorder="1" applyAlignment="1">
      <alignment horizontal="center" vertical="center"/>
    </xf>
    <xf numFmtId="49" fontId="4" fillId="0" borderId="2" xfId="6" quotePrefix="1" applyNumberFormat="1" applyFont="1" applyFill="1" applyBorder="1" applyAlignment="1">
      <alignment horizontal="center" vertical="center"/>
    </xf>
    <xf numFmtId="0" fontId="33" fillId="0" borderId="2" xfId="8" applyFont="1" applyFill="1" applyBorder="1" applyAlignment="1">
      <alignment horizontal="left" wrapText="1"/>
    </xf>
    <xf numFmtId="0" fontId="2" fillId="0" borderId="2" xfId="6" applyFont="1" applyBorder="1" applyAlignment="1">
      <alignment vertical="center"/>
    </xf>
    <xf numFmtId="49" fontId="4" fillId="0" borderId="2" xfId="6" applyNumberFormat="1" applyFont="1" applyBorder="1" applyAlignment="1">
      <alignment horizontal="center" vertical="center"/>
    </xf>
    <xf numFmtId="0" fontId="4" fillId="0" borderId="2" xfId="6" applyFont="1" applyBorder="1" applyAlignment="1">
      <alignment vertical="center"/>
    </xf>
    <xf numFmtId="0" fontId="2" fillId="0" borderId="2" xfId="9" applyFont="1" applyFill="1" applyBorder="1" applyAlignment="1">
      <alignment horizontal="left" vertical="center" wrapText="1"/>
    </xf>
    <xf numFmtId="0" fontId="4" fillId="0" borderId="2" xfId="9" applyFont="1" applyFill="1" applyBorder="1" applyAlignment="1">
      <alignment horizontal="left" vertical="center" wrapText="1"/>
    </xf>
    <xf numFmtId="0" fontId="2" fillId="24" borderId="2" xfId="6" applyFont="1" applyFill="1" applyBorder="1" applyAlignment="1">
      <alignment horizontal="center"/>
    </xf>
    <xf numFmtId="0" fontId="34" fillId="24" borderId="2" xfId="6" applyFont="1" applyFill="1" applyBorder="1" applyAlignment="1">
      <alignment horizontal="center" vertical="center"/>
    </xf>
    <xf numFmtId="49" fontId="4" fillId="24" borderId="2" xfId="7" applyNumberFormat="1" applyFont="1" applyFill="1" applyBorder="1" applyAlignment="1">
      <alignment horizontal="center" vertical="center" wrapText="1"/>
    </xf>
    <xf numFmtId="0" fontId="2" fillId="24" borderId="2" xfId="7" applyFont="1" applyFill="1" applyBorder="1" applyAlignment="1">
      <alignment horizontal="left" vertical="center" wrapText="1"/>
    </xf>
    <xf numFmtId="0" fontId="2" fillId="24" borderId="2" xfId="7" applyFont="1" applyFill="1" applyBorder="1" applyAlignment="1">
      <alignment horizontal="center" vertical="center" wrapText="1"/>
    </xf>
    <xf numFmtId="0" fontId="4" fillId="24" borderId="2" xfId="7" applyFont="1" applyFill="1" applyBorder="1" applyAlignment="1">
      <alignment horizontal="left" vertical="center" wrapText="1"/>
    </xf>
    <xf numFmtId="0" fontId="2" fillId="24" borderId="2" xfId="6" applyFont="1" applyFill="1" applyBorder="1" applyAlignment="1">
      <alignment horizontal="center" vertical="center"/>
    </xf>
    <xf numFmtId="0" fontId="2" fillId="0" borderId="2" xfId="7" applyFont="1" applyFill="1" applyBorder="1" applyAlignment="1">
      <alignment horizontal="center"/>
    </xf>
    <xf numFmtId="0" fontId="31" fillId="0" borderId="2" xfId="6" applyFont="1" applyBorder="1" applyAlignment="1"/>
    <xf numFmtId="0" fontId="35" fillId="0" borderId="2" xfId="7" applyFont="1" applyFill="1" applyBorder="1" applyAlignment="1">
      <alignment horizontal="left" vertical="center" wrapText="1"/>
    </xf>
    <xf numFmtId="0" fontId="35" fillId="0" borderId="2" xfId="6" applyFont="1" applyFill="1" applyBorder="1" applyAlignment="1">
      <alignment horizontal="center"/>
    </xf>
    <xf numFmtId="0" fontId="36" fillId="0" borderId="2" xfId="6" applyFont="1" applyFill="1" applyBorder="1" applyAlignment="1">
      <alignment horizontal="center"/>
    </xf>
    <xf numFmtId="0" fontId="36" fillId="0" borderId="2" xfId="6" applyFont="1" applyFill="1" applyBorder="1" applyAlignment="1">
      <alignment horizontal="center" vertical="center"/>
    </xf>
    <xf numFmtId="49" fontId="35" fillId="0" borderId="2" xfId="7" applyNumberFormat="1" applyFont="1" applyFill="1" applyBorder="1" applyAlignment="1">
      <alignment horizontal="center" vertical="center" wrapText="1"/>
    </xf>
    <xf numFmtId="0" fontId="36" fillId="0" borderId="2" xfId="7" applyFont="1" applyFill="1" applyBorder="1" applyAlignment="1">
      <alignment horizontal="left" vertical="center" wrapText="1"/>
    </xf>
    <xf numFmtId="0" fontId="35" fillId="0" borderId="2" xfId="6" applyFont="1" applyFill="1" applyBorder="1"/>
    <xf numFmtId="0" fontId="35" fillId="0" borderId="2" xfId="6" applyFont="1" applyFill="1" applyBorder="1" applyAlignment="1">
      <alignment horizontal="center" vertical="center"/>
    </xf>
    <xf numFmtId="0" fontId="35" fillId="0" borderId="2" xfId="6" applyFont="1" applyBorder="1"/>
    <xf numFmtId="0" fontId="2" fillId="0" borderId="2" xfId="7" applyFont="1" applyFill="1" applyBorder="1" applyAlignment="1">
      <alignment horizontal="center" vertical="center"/>
    </xf>
    <xf numFmtId="0" fontId="2" fillId="0" borderId="2" xfId="6" applyFont="1" applyBorder="1" applyAlignment="1"/>
    <xf numFmtId="0" fontId="4" fillId="24" borderId="2" xfId="6" applyFont="1" applyFill="1" applyBorder="1" applyAlignment="1">
      <alignment horizontal="center" vertical="center"/>
    </xf>
    <xf numFmtId="0" fontId="4" fillId="24" borderId="2" xfId="6" applyFont="1" applyFill="1" applyBorder="1" applyAlignment="1">
      <alignment vertical="center" wrapText="1"/>
    </xf>
    <xf numFmtId="0" fontId="4" fillId="0" borderId="2" xfId="6" applyFont="1" applyBorder="1" applyAlignment="1">
      <alignment horizontal="center"/>
    </xf>
    <xf numFmtId="0" fontId="2" fillId="0" borderId="2" xfId="6" applyFont="1" applyBorder="1" applyAlignment="1">
      <alignment horizontal="center"/>
    </xf>
    <xf numFmtId="0" fontId="4" fillId="0" borderId="2" xfId="6" applyFont="1" applyBorder="1" applyAlignment="1">
      <alignment horizontal="center" vertical="center"/>
    </xf>
    <xf numFmtId="0" fontId="2" fillId="20" borderId="2" xfId="6" applyFont="1" applyFill="1" applyBorder="1" applyAlignment="1">
      <alignment horizontal="center" vertical="center" wrapText="1"/>
    </xf>
    <xf numFmtId="0" fontId="36" fillId="21" borderId="2" xfId="8" applyFont="1" applyFill="1" applyBorder="1" applyAlignment="1">
      <alignment horizontal="center" wrapText="1"/>
    </xf>
    <xf numFmtId="0" fontId="36" fillId="21" borderId="2" xfId="8" applyFont="1" applyFill="1" applyBorder="1" applyAlignment="1">
      <alignment horizontal="left" wrapText="1"/>
    </xf>
    <xf numFmtId="0" fontId="36" fillId="0" borderId="2" xfId="8" applyFont="1" applyFill="1" applyBorder="1" applyAlignment="1">
      <alignment horizontal="center" wrapText="1"/>
    </xf>
    <xf numFmtId="0" fontId="36" fillId="0" borderId="2" xfId="8" applyFont="1" applyFill="1" applyBorder="1" applyAlignment="1">
      <alignment horizontal="left" wrapText="1"/>
    </xf>
    <xf numFmtId="0" fontId="35" fillId="0" borderId="2" xfId="8" applyFont="1" applyFill="1" applyBorder="1" applyAlignment="1">
      <alignment horizontal="center" wrapText="1"/>
    </xf>
    <xf numFmtId="0" fontId="35" fillId="0" borderId="2" xfId="8" applyFont="1" applyFill="1" applyBorder="1" applyAlignment="1">
      <alignment horizontal="left" wrapText="1"/>
    </xf>
    <xf numFmtId="0" fontId="4" fillId="0" borderId="2" xfId="10" applyFont="1" applyFill="1" applyBorder="1" applyAlignment="1">
      <alignment horizontal="left" wrapText="1"/>
    </xf>
    <xf numFmtId="0" fontId="35" fillId="0" borderId="2" xfId="8" quotePrefix="1" applyFont="1" applyFill="1" applyBorder="1" applyAlignment="1">
      <alignment horizontal="center" wrapText="1"/>
    </xf>
    <xf numFmtId="0" fontId="32" fillId="0" borderId="2" xfId="6" applyFont="1" applyFill="1" applyBorder="1"/>
    <xf numFmtId="0" fontId="36" fillId="0" borderId="2" xfId="10" applyFont="1" applyFill="1" applyBorder="1" applyAlignment="1">
      <alignment horizontal="center" wrapText="1"/>
    </xf>
    <xf numFmtId="0" fontId="36" fillId="0" borderId="2" xfId="11" applyFont="1" applyFill="1" applyBorder="1" applyAlignment="1">
      <alignment horizontal="left" wrapText="1"/>
    </xf>
    <xf numFmtId="0" fontId="35" fillId="0" borderId="2" xfId="10" applyFont="1" applyFill="1" applyBorder="1" applyAlignment="1">
      <alignment horizontal="center" wrapText="1"/>
    </xf>
    <xf numFmtId="0" fontId="35" fillId="0" borderId="2" xfId="11" applyFont="1" applyFill="1" applyBorder="1" applyAlignment="1">
      <alignment horizontal="left" wrapText="1"/>
    </xf>
    <xf numFmtId="0" fontId="36" fillId="0" borderId="2" xfId="10" applyFont="1" applyFill="1" applyBorder="1" applyAlignment="1">
      <alignment horizontal="left" wrapText="1"/>
    </xf>
    <xf numFmtId="0" fontId="35" fillId="0" borderId="2" xfId="10" applyFont="1" applyFill="1" applyBorder="1" applyAlignment="1">
      <alignment horizontal="left" wrapText="1"/>
    </xf>
    <xf numFmtId="0" fontId="36" fillId="0" borderId="2" xfId="8" applyFont="1" applyFill="1" applyBorder="1" applyAlignment="1">
      <alignment horizontal="center"/>
    </xf>
    <xf numFmtId="0" fontId="35" fillId="0" borderId="2" xfId="10" quotePrefix="1" applyFont="1" applyFill="1" applyBorder="1" applyAlignment="1">
      <alignment horizontal="center" wrapText="1"/>
    </xf>
    <xf numFmtId="0" fontId="4" fillId="0" borderId="2" xfId="6" applyFont="1" applyBorder="1" applyAlignment="1">
      <alignment wrapText="1"/>
    </xf>
    <xf numFmtId="0" fontId="18" fillId="20" borderId="2" xfId="6" applyFont="1" applyFill="1" applyBorder="1" applyAlignment="1">
      <alignment horizontal="center" vertical="center" wrapText="1"/>
    </xf>
    <xf numFmtId="49" fontId="18" fillId="20" borderId="2" xfId="6" applyNumberFormat="1" applyFont="1" applyFill="1" applyBorder="1" applyAlignment="1">
      <alignment horizontal="center" vertical="center"/>
    </xf>
    <xf numFmtId="49" fontId="18" fillId="20" borderId="2" xfId="6" applyNumberFormat="1" applyFont="1" applyFill="1" applyBorder="1" applyAlignment="1">
      <alignment horizontal="center" vertical="center" wrapText="1"/>
    </xf>
    <xf numFmtId="0" fontId="2" fillId="21" borderId="2" xfId="12" applyFont="1" applyFill="1" applyBorder="1" applyAlignment="1">
      <alignment horizontal="center" wrapText="1"/>
    </xf>
    <xf numFmtId="49" fontId="2" fillId="22" borderId="2" xfId="6" applyNumberFormat="1" applyFont="1" applyFill="1" applyBorder="1" applyAlignment="1">
      <alignment horizontal="center"/>
    </xf>
    <xf numFmtId="0" fontId="2" fillId="21" borderId="2" xfId="12" applyFont="1" applyFill="1" applyBorder="1" applyAlignment="1">
      <alignment horizontal="left" vertical="center" wrapText="1"/>
    </xf>
    <xf numFmtId="0" fontId="2" fillId="0" borderId="2" xfId="12" applyFont="1" applyFill="1" applyBorder="1" applyAlignment="1">
      <alignment horizontal="center" wrapText="1"/>
    </xf>
    <xf numFmtId="49" fontId="2" fillId="0" borderId="2" xfId="6" applyNumberFormat="1" applyFont="1" applyFill="1" applyBorder="1" applyAlignment="1">
      <alignment horizontal="center"/>
    </xf>
    <xf numFmtId="0" fontId="2" fillId="0" borderId="2" xfId="12" applyFont="1" applyFill="1" applyBorder="1" applyAlignment="1">
      <alignment horizontal="left" vertical="center" wrapText="1"/>
    </xf>
    <xf numFmtId="49" fontId="32" fillId="0" borderId="2" xfId="6" applyNumberFormat="1" applyFont="1" applyFill="1" applyBorder="1" applyAlignment="1">
      <alignment horizontal="center"/>
    </xf>
    <xf numFmtId="49" fontId="32" fillId="0" borderId="2" xfId="6" applyNumberFormat="1" applyFont="1" applyFill="1" applyBorder="1" applyAlignment="1">
      <alignment horizontal="center" vertical="center"/>
    </xf>
    <xf numFmtId="49" fontId="2" fillId="0" borderId="2" xfId="12" applyNumberFormat="1" applyFont="1" applyFill="1" applyBorder="1" applyAlignment="1">
      <alignment horizontal="center" wrapText="1"/>
    </xf>
    <xf numFmtId="49" fontId="4" fillId="0" borderId="2" xfId="6" applyNumberFormat="1" applyFont="1" applyFill="1" applyBorder="1" applyAlignment="1">
      <alignment horizontal="center"/>
    </xf>
    <xf numFmtId="49" fontId="4" fillId="0" borderId="2" xfId="12" applyNumberFormat="1" applyFont="1" applyFill="1" applyBorder="1" applyAlignment="1">
      <alignment horizontal="center" vertical="center" wrapText="1"/>
    </xf>
    <xf numFmtId="0" fontId="4" fillId="0" borderId="2" xfId="12" applyFont="1" applyFill="1" applyBorder="1" applyAlignment="1">
      <alignment horizontal="left" vertical="center" wrapText="1"/>
    </xf>
    <xf numFmtId="49" fontId="2" fillId="0" borderId="2" xfId="6" quotePrefix="1" applyNumberFormat="1" applyFont="1" applyFill="1" applyBorder="1" applyAlignment="1">
      <alignment horizontal="center"/>
    </xf>
    <xf numFmtId="49" fontId="2" fillId="0" borderId="2" xfId="12" applyNumberFormat="1" applyFont="1" applyFill="1" applyBorder="1" applyAlignment="1">
      <alignment horizontal="center" vertical="center" wrapText="1"/>
    </xf>
    <xf numFmtId="0" fontId="2" fillId="0" borderId="2" xfId="13" applyFont="1" applyFill="1" applyBorder="1" applyAlignment="1">
      <alignment horizontal="left" vertical="center" wrapText="1"/>
    </xf>
    <xf numFmtId="49" fontId="4" fillId="0" borderId="2" xfId="12" quotePrefix="1" applyNumberFormat="1" applyFont="1" applyFill="1" applyBorder="1" applyAlignment="1">
      <alignment horizontal="center" vertical="center" wrapText="1"/>
    </xf>
    <xf numFmtId="0" fontId="4" fillId="0" borderId="2" xfId="13" applyFont="1" applyFill="1" applyBorder="1" applyAlignment="1">
      <alignment horizontal="left" vertical="center" wrapText="1"/>
    </xf>
    <xf numFmtId="49" fontId="4" fillId="0" borderId="2" xfId="6" quotePrefix="1" applyNumberFormat="1" applyFont="1" applyFill="1" applyBorder="1" applyAlignment="1">
      <alignment horizontal="center"/>
    </xf>
    <xf numFmtId="0" fontId="2" fillId="0" borderId="2" xfId="12" applyFont="1" applyFill="1" applyBorder="1" applyAlignment="1">
      <alignment horizontal="center"/>
    </xf>
    <xf numFmtId="0" fontId="32" fillId="0" borderId="2" xfId="6" applyFont="1" applyFill="1" applyBorder="1" applyAlignment="1"/>
    <xf numFmtId="49" fontId="31" fillId="0" borderId="2" xfId="6" applyNumberFormat="1" applyFont="1" applyFill="1" applyBorder="1" applyAlignment="1">
      <alignment horizontal="center"/>
    </xf>
    <xf numFmtId="49" fontId="31" fillId="0" borderId="2" xfId="6" applyNumberFormat="1" applyFont="1" applyFill="1" applyBorder="1" applyAlignment="1">
      <alignment horizontal="center" vertical="center"/>
    </xf>
    <xf numFmtId="0" fontId="32" fillId="0" borderId="2" xfId="6" applyFont="1" applyBorder="1" applyAlignment="1"/>
    <xf numFmtId="49" fontId="35" fillId="0" borderId="2" xfId="6" applyNumberFormat="1" applyFont="1" applyFill="1" applyBorder="1" applyAlignment="1">
      <alignment horizontal="center"/>
    </xf>
    <xf numFmtId="49" fontId="35" fillId="0" borderId="2" xfId="12" applyNumberFormat="1" applyFont="1" applyFill="1" applyBorder="1" applyAlignment="1">
      <alignment horizontal="center" vertical="center" wrapText="1"/>
    </xf>
    <xf numFmtId="0" fontId="35" fillId="0" borderId="2" xfId="12" applyFont="1" applyFill="1" applyBorder="1" applyAlignment="1">
      <alignment horizontal="left" vertical="center" wrapText="1"/>
    </xf>
    <xf numFmtId="49" fontId="4" fillId="0" borderId="2" xfId="6" applyNumberFormat="1" applyFont="1" applyBorder="1" applyAlignment="1">
      <alignment horizontal="center"/>
    </xf>
    <xf numFmtId="0" fontId="2" fillId="21" borderId="2" xfId="9" applyFont="1" applyFill="1" applyBorder="1" applyAlignment="1">
      <alignment horizontal="left" vertical="center" wrapText="1"/>
    </xf>
    <xf numFmtId="0" fontId="2" fillId="0" borderId="2" xfId="9" applyFont="1" applyFill="1" applyBorder="1" applyAlignment="1">
      <alignment horizontal="center" wrapText="1"/>
    </xf>
    <xf numFmtId="0" fontId="2" fillId="0" borderId="2" xfId="9" applyFont="1" applyFill="1" applyBorder="1" applyAlignment="1">
      <alignment horizontal="center" vertical="center" wrapText="1"/>
    </xf>
    <xf numFmtId="0" fontId="4" fillId="0" borderId="2" xfId="9" applyFont="1" applyFill="1" applyBorder="1" applyAlignment="1">
      <alignment horizontal="center" vertical="center" wrapText="1"/>
    </xf>
    <xf numFmtId="0" fontId="2" fillId="0" borderId="2" xfId="6" applyFont="1" applyFill="1" applyBorder="1" applyAlignment="1">
      <alignment horizontal="left" vertical="center" wrapText="1"/>
    </xf>
    <xf numFmtId="0" fontId="4" fillId="0" borderId="2" xfId="9" quotePrefix="1" applyFont="1" applyFill="1" applyBorder="1" applyAlignment="1">
      <alignment horizontal="center" vertical="center" wrapText="1"/>
    </xf>
    <xf numFmtId="0" fontId="4" fillId="0" borderId="2" xfId="6" applyFont="1" applyFill="1" applyBorder="1" applyAlignment="1">
      <alignment horizontal="left"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2" xfId="6" applyFont="1" applyFill="1" applyBorder="1" applyAlignment="1">
      <alignment horizontal="left" vertical="center"/>
    </xf>
    <xf numFmtId="0" fontId="4" fillId="0" borderId="2" xfId="6" applyFont="1" applyBorder="1" applyAlignment="1">
      <alignment horizontal="right" vertical="center"/>
    </xf>
    <xf numFmtId="0" fontId="38" fillId="0" borderId="0" xfId="6" applyFont="1" applyAlignment="1">
      <alignment horizontal="right" vertical="center"/>
    </xf>
    <xf numFmtId="0" fontId="2" fillId="0" borderId="2" xfId="6" applyFont="1" applyBorder="1" applyAlignment="1">
      <alignment horizontal="left" vertical="center"/>
    </xf>
    <xf numFmtId="0" fontId="31" fillId="0" borderId="2" xfId="6" applyFont="1" applyFill="1" applyBorder="1"/>
    <xf numFmtId="0" fontId="4" fillId="24" borderId="2" xfId="9" applyFont="1" applyFill="1" applyBorder="1" applyAlignment="1">
      <alignment horizontal="center" vertical="center" wrapText="1"/>
    </xf>
    <xf numFmtId="0" fontId="4" fillId="0" borderId="15" xfId="9" applyFont="1" applyFill="1" applyBorder="1" applyAlignment="1">
      <alignment horizontal="left" vertical="center" wrapText="1"/>
    </xf>
    <xf numFmtId="0" fontId="2" fillId="0" borderId="15" xfId="9" applyFont="1" applyFill="1" applyBorder="1" applyAlignment="1">
      <alignment horizontal="left" vertical="center" wrapText="1"/>
    </xf>
    <xf numFmtId="0" fontId="2" fillId="0" borderId="15" xfId="6" applyFont="1" applyFill="1" applyBorder="1" applyAlignment="1">
      <alignment horizontal="left" vertical="center" wrapText="1"/>
    </xf>
    <xf numFmtId="0" fontId="4" fillId="0" borderId="15" xfId="6" applyFont="1" applyFill="1" applyBorder="1" applyAlignment="1">
      <alignment horizontal="left" vertical="center" wrapText="1"/>
    </xf>
    <xf numFmtId="49" fontId="4" fillId="0" borderId="2" xfId="6" applyNumberFormat="1" applyFont="1" applyBorder="1" applyAlignment="1">
      <alignment horizontal="left" vertical="center"/>
    </xf>
    <xf numFmtId="0" fontId="4" fillId="0" borderId="2" xfId="6" quotePrefix="1" applyFont="1" applyFill="1" applyBorder="1" applyAlignment="1">
      <alignment horizontal="center" vertical="center"/>
    </xf>
    <xf numFmtId="0" fontId="35" fillId="0" borderId="2" xfId="9" applyFont="1" applyFill="1" applyBorder="1" applyAlignment="1">
      <alignment horizontal="left" vertical="center" wrapText="1"/>
    </xf>
    <xf numFmtId="0" fontId="36" fillId="0" borderId="2" xfId="9" applyFont="1" applyFill="1" applyBorder="1" applyAlignment="1">
      <alignment horizontal="center" vertical="center" wrapText="1"/>
    </xf>
    <xf numFmtId="0" fontId="36" fillId="0" borderId="2" xfId="9" applyFont="1" applyFill="1" applyBorder="1" applyAlignment="1">
      <alignment horizontal="left" vertical="center" wrapText="1"/>
    </xf>
    <xf numFmtId="0" fontId="35" fillId="0" borderId="2" xfId="9" applyFont="1" applyFill="1" applyBorder="1" applyAlignment="1">
      <alignment horizontal="center" vertical="center" wrapText="1"/>
    </xf>
    <xf numFmtId="0" fontId="36" fillId="0" borderId="2" xfId="6" applyFont="1" applyBorder="1"/>
    <xf numFmtId="0" fontId="4" fillId="0" borderId="2" xfId="6" applyFont="1" applyBorder="1" applyAlignment="1">
      <alignment horizontal="left" vertical="center" wrapText="1"/>
    </xf>
    <xf numFmtId="0" fontId="2" fillId="0" borderId="2" xfId="6" applyFont="1" applyBorder="1" applyAlignment="1">
      <alignment horizontal="center" vertical="center"/>
    </xf>
    <xf numFmtId="0" fontId="36" fillId="21" borderId="2" xfId="10" applyFont="1" applyFill="1" applyBorder="1" applyAlignment="1">
      <alignment horizontal="center" wrapText="1"/>
    </xf>
    <xf numFmtId="0" fontId="36" fillId="21" borderId="2" xfId="10" applyFont="1" applyFill="1" applyBorder="1" applyAlignment="1">
      <alignment horizontal="left" wrapText="1"/>
    </xf>
    <xf numFmtId="0" fontId="2" fillId="0" borderId="2" xfId="10" applyFont="1" applyFill="1" applyBorder="1" applyAlignment="1">
      <alignment horizontal="left" wrapText="1"/>
    </xf>
    <xf numFmtId="0" fontId="36" fillId="0" borderId="2" xfId="10" applyFont="1" applyFill="1" applyBorder="1" applyAlignment="1">
      <alignment horizontal="center" vertical="center" wrapText="1"/>
    </xf>
    <xf numFmtId="0" fontId="36" fillId="0" borderId="2" xfId="10" applyFont="1" applyFill="1" applyBorder="1" applyAlignment="1">
      <alignment horizontal="left" vertical="center" wrapText="1"/>
    </xf>
    <xf numFmtId="0" fontId="31" fillId="0" borderId="2" xfId="6" applyFont="1" applyBorder="1" applyAlignment="1">
      <alignment vertical="center"/>
    </xf>
    <xf numFmtId="0" fontId="18" fillId="20" borderId="2" xfId="6" applyFont="1" applyFill="1" applyBorder="1" applyAlignment="1">
      <alignment horizontal="center" vertical="center"/>
    </xf>
    <xf numFmtId="0" fontId="36" fillId="21" borderId="2" xfId="14" applyFont="1" applyFill="1" applyBorder="1" applyAlignment="1">
      <alignment horizontal="center" wrapText="1"/>
    </xf>
    <xf numFmtId="0" fontId="2" fillId="21" borderId="2" xfId="14" applyFont="1" applyFill="1" applyBorder="1" applyAlignment="1">
      <alignment horizontal="left" vertical="center" wrapText="1"/>
    </xf>
    <xf numFmtId="0" fontId="36" fillId="0" borderId="2" xfId="14" applyFont="1" applyFill="1" applyBorder="1" applyAlignment="1">
      <alignment horizontal="center" wrapText="1"/>
    </xf>
    <xf numFmtId="0" fontId="2" fillId="0" borderId="2" xfId="14" applyFont="1" applyFill="1" applyBorder="1" applyAlignment="1">
      <alignment horizontal="left" vertical="center" wrapText="1"/>
    </xf>
    <xf numFmtId="0" fontId="2" fillId="0" borderId="2" xfId="14" applyFont="1" applyFill="1" applyBorder="1" applyAlignment="1">
      <alignment horizontal="center" vertical="center" wrapText="1"/>
    </xf>
    <xf numFmtId="0" fontId="4" fillId="0" borderId="2" xfId="14" applyFont="1" applyFill="1" applyBorder="1" applyAlignment="1">
      <alignment horizontal="center" vertical="center" wrapText="1"/>
    </xf>
    <xf numFmtId="0" fontId="4" fillId="0" borderId="2" xfId="14" applyFont="1" applyFill="1" applyBorder="1" applyAlignment="1">
      <alignment horizontal="left" vertical="center" wrapText="1"/>
    </xf>
    <xf numFmtId="0" fontId="4" fillId="0" borderId="2" xfId="14" quotePrefix="1" applyFont="1" applyFill="1" applyBorder="1" applyAlignment="1">
      <alignment horizontal="center" vertical="center" wrapText="1"/>
    </xf>
    <xf numFmtId="0" fontId="2" fillId="0" borderId="2" xfId="14" applyFont="1" applyFill="1" applyBorder="1" applyAlignment="1">
      <alignment horizontal="center" vertical="center"/>
    </xf>
    <xf numFmtId="0" fontId="2" fillId="0" borderId="2" xfId="14" quotePrefix="1" applyFont="1" applyFill="1" applyBorder="1" applyAlignment="1">
      <alignment horizontal="center" vertical="center" wrapText="1"/>
    </xf>
    <xf numFmtId="0" fontId="36" fillId="0" borderId="2" xfId="6" applyFont="1" applyBorder="1" applyAlignment="1">
      <alignment horizontal="center"/>
    </xf>
    <xf numFmtId="0" fontId="36" fillId="0" borderId="2" xfId="14" applyFont="1" applyFill="1" applyBorder="1" applyAlignment="1">
      <alignment horizontal="center" vertical="center" wrapText="1"/>
    </xf>
    <xf numFmtId="0" fontId="36" fillId="0" borderId="2" xfId="14" applyFont="1" applyFill="1" applyBorder="1" applyAlignment="1">
      <alignment horizontal="left" vertical="center" wrapText="1"/>
    </xf>
    <xf numFmtId="0" fontId="35" fillId="0" borderId="2" xfId="6" applyFont="1" applyBorder="1" applyAlignment="1">
      <alignment horizontal="center"/>
    </xf>
    <xf numFmtId="0" fontId="35" fillId="0" borderId="2" xfId="14" applyFont="1" applyFill="1" applyBorder="1" applyAlignment="1">
      <alignment horizontal="center" vertical="center" wrapText="1"/>
    </xf>
    <xf numFmtId="0" fontId="35" fillId="0" borderId="2" xfId="14" applyFont="1" applyFill="1" applyBorder="1" applyAlignment="1">
      <alignment horizontal="left" vertical="center" wrapText="1"/>
    </xf>
    <xf numFmtId="0" fontId="2" fillId="0" borderId="2" xfId="14" applyFont="1" applyFill="1" applyBorder="1" applyAlignment="1">
      <alignment horizontal="center" wrapText="1"/>
    </xf>
    <xf numFmtId="0" fontId="39" fillId="25" borderId="2" xfId="6" applyFont="1" applyFill="1" applyBorder="1" applyAlignment="1">
      <alignment horizontal="center"/>
    </xf>
    <xf numFmtId="0" fontId="2" fillId="25" borderId="2" xfId="14" applyFont="1" applyFill="1" applyBorder="1" applyAlignment="1">
      <alignment horizontal="center" vertical="center" wrapText="1"/>
    </xf>
    <xf numFmtId="0" fontId="2" fillId="25" borderId="2" xfId="6" applyFont="1" applyFill="1" applyBorder="1" applyAlignment="1">
      <alignment horizontal="center" vertical="center"/>
    </xf>
    <xf numFmtId="0" fontId="4" fillId="25" borderId="2" xfId="6" applyFont="1" applyFill="1" applyBorder="1"/>
    <xf numFmtId="0" fontId="40" fillId="25" borderId="2" xfId="6" applyFont="1" applyFill="1" applyBorder="1" applyAlignment="1">
      <alignment horizontal="center"/>
    </xf>
    <xf numFmtId="0" fontId="4" fillId="25" borderId="2" xfId="6" applyFont="1" applyFill="1" applyBorder="1" applyAlignment="1">
      <alignment horizontal="center" vertical="center"/>
    </xf>
    <xf numFmtId="0" fontId="4" fillId="25" borderId="2" xfId="14" applyFont="1" applyFill="1" applyBorder="1" applyAlignment="1">
      <alignment horizontal="center" vertical="center" wrapText="1"/>
    </xf>
    <xf numFmtId="0" fontId="2" fillId="25" borderId="2" xfId="6" applyFont="1" applyFill="1" applyBorder="1"/>
    <xf numFmtId="0" fontId="32" fillId="0" borderId="2" xfId="6" applyFont="1" applyBorder="1" applyAlignment="1">
      <alignment horizontal="center"/>
    </xf>
    <xf numFmtId="0" fontId="36" fillId="21" borderId="2" xfId="15" applyFont="1" applyFill="1" applyBorder="1" applyAlignment="1">
      <alignment horizontal="center" wrapText="1"/>
    </xf>
    <xf numFmtId="0" fontId="36" fillId="21" borderId="2" xfId="15" applyFont="1" applyFill="1" applyBorder="1" applyAlignment="1">
      <alignment horizontal="left" vertical="center" wrapText="1"/>
    </xf>
    <xf numFmtId="0" fontId="36" fillId="0" borderId="2" xfId="15" applyFont="1" applyFill="1" applyBorder="1" applyAlignment="1">
      <alignment horizontal="center" wrapText="1"/>
    </xf>
    <xf numFmtId="0" fontId="36" fillId="0" borderId="2" xfId="15" applyFont="1" applyFill="1" applyBorder="1" applyAlignment="1">
      <alignment horizontal="left" vertical="center" wrapText="1"/>
    </xf>
    <xf numFmtId="0" fontId="36" fillId="0" borderId="2" xfId="15" applyFont="1" applyFill="1" applyBorder="1" applyAlignment="1">
      <alignment horizontal="center" vertical="center" wrapText="1"/>
    </xf>
    <xf numFmtId="0" fontId="35" fillId="0" borderId="2" xfId="15" applyFont="1" applyFill="1" applyBorder="1" applyAlignment="1">
      <alignment horizontal="center" vertical="center" wrapText="1"/>
    </xf>
    <xf numFmtId="0" fontId="35" fillId="0" borderId="2" xfId="15" applyFont="1" applyFill="1" applyBorder="1" applyAlignment="1">
      <alignment horizontal="left" vertical="center" wrapText="1"/>
    </xf>
    <xf numFmtId="0" fontId="35" fillId="0" borderId="2" xfId="13" applyFont="1" applyFill="1" applyBorder="1" applyAlignment="1">
      <alignment horizontal="center" vertical="center" wrapText="1"/>
    </xf>
    <xf numFmtId="0" fontId="4" fillId="0" borderId="2" xfId="15" applyFont="1" applyFill="1" applyBorder="1" applyAlignment="1">
      <alignment horizontal="left" vertical="center" wrapText="1"/>
    </xf>
    <xf numFmtId="0" fontId="2" fillId="0" borderId="2" xfId="15" applyFont="1" applyFill="1" applyBorder="1" applyAlignment="1">
      <alignment horizontal="left" vertical="center" wrapText="1"/>
    </xf>
    <xf numFmtId="0" fontId="4" fillId="0" borderId="2" xfId="15" applyFont="1" applyFill="1" applyBorder="1" applyAlignment="1">
      <alignment horizontal="center" vertical="center" wrapText="1"/>
    </xf>
    <xf numFmtId="49" fontId="2" fillId="0" borderId="2" xfId="6" quotePrefix="1" applyNumberFormat="1" applyFont="1" applyFill="1" applyBorder="1" applyAlignment="1">
      <alignment horizontal="center" vertical="center"/>
    </xf>
    <xf numFmtId="49" fontId="34" fillId="0" borderId="2" xfId="13" quotePrefix="1" applyNumberFormat="1" applyFont="1" applyFill="1" applyBorder="1" applyAlignment="1">
      <alignment horizontal="center" vertical="center" wrapText="1"/>
    </xf>
    <xf numFmtId="0" fontId="4" fillId="24" borderId="2" xfId="9" applyFont="1" applyFill="1" applyBorder="1" applyAlignment="1">
      <alignment horizontal="left" vertical="center" wrapText="1"/>
    </xf>
    <xf numFmtId="0" fontId="35" fillId="0" borderId="2" xfId="15" quotePrefix="1" applyFont="1" applyFill="1" applyBorder="1" applyAlignment="1">
      <alignment horizontal="center" vertical="center" wrapText="1"/>
    </xf>
    <xf numFmtId="0" fontId="36" fillId="0" borderId="2" xfId="15" quotePrefix="1" applyFont="1" applyFill="1" applyBorder="1" applyAlignment="1">
      <alignment horizontal="center" vertical="center" wrapText="1"/>
    </xf>
    <xf numFmtId="0" fontId="4" fillId="0" borderId="2" xfId="15" quotePrefix="1" applyFont="1" applyFill="1" applyBorder="1" applyAlignment="1">
      <alignment horizontal="center" vertical="center" wrapText="1"/>
    </xf>
    <xf numFmtId="0" fontId="2" fillId="24" borderId="2" xfId="9" applyFont="1" applyFill="1" applyBorder="1" applyAlignment="1">
      <alignment horizontal="center" vertical="center" wrapText="1"/>
    </xf>
    <xf numFmtId="0" fontId="2" fillId="24" borderId="2" xfId="9" applyFont="1" applyFill="1" applyBorder="1" applyAlignment="1">
      <alignment horizontal="left" vertical="center" wrapText="1"/>
    </xf>
    <xf numFmtId="0" fontId="4" fillId="0" borderId="2" xfId="6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center" wrapText="1"/>
    </xf>
    <xf numFmtId="0" fontId="5" fillId="10" borderId="2" xfId="0" applyFont="1" applyFill="1" applyBorder="1" applyAlignment="1">
      <alignment vertical="top"/>
    </xf>
    <xf numFmtId="3" fontId="4" fillId="10" borderId="2" xfId="0" applyNumberFormat="1" applyFont="1" applyFill="1" applyBorder="1" applyAlignment="1">
      <alignment horizontal="center" vertical="top"/>
    </xf>
    <xf numFmtId="4" fontId="4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/>
    </xf>
    <xf numFmtId="164" fontId="5" fillId="16" borderId="2" xfId="0" applyNumberFormat="1" applyFont="1" applyFill="1" applyBorder="1" applyAlignment="1" applyProtection="1">
      <alignment vertical="top"/>
      <protection locked="0"/>
    </xf>
    <xf numFmtId="49" fontId="4" fillId="26" borderId="2" xfId="0" applyNumberFormat="1" applyFont="1" applyFill="1" applyBorder="1" applyAlignment="1">
      <alignment horizontal="center" vertical="top"/>
    </xf>
    <xf numFmtId="0" fontId="5" fillId="10" borderId="0" xfId="0" applyFont="1" applyFill="1" applyAlignment="1">
      <alignment horizontal="center" vertical="center"/>
    </xf>
    <xf numFmtId="0" fontId="5" fillId="27" borderId="2" xfId="0" applyFont="1" applyFill="1" applyBorder="1" applyAlignment="1">
      <alignment vertical="top"/>
    </xf>
    <xf numFmtId="0" fontId="5" fillId="27" borderId="2" xfId="0" applyFont="1" applyFill="1" applyBorder="1" applyAlignment="1">
      <alignment vertical="top" wrapText="1"/>
    </xf>
    <xf numFmtId="164" fontId="4" fillId="0" borderId="0" xfId="0" applyNumberFormat="1" applyFont="1" applyAlignment="1">
      <alignment horizontal="center" vertical="center"/>
    </xf>
    <xf numFmtId="1" fontId="5" fillId="0" borderId="0" xfId="0" applyNumberFormat="1" applyFont="1" applyFill="1" applyAlignment="1">
      <alignment horizontal="center" vertical="top"/>
    </xf>
    <xf numFmtId="0" fontId="13" fillId="0" borderId="0" xfId="0" applyFont="1" applyFill="1" applyAlignment="1">
      <alignment horizontal="center" vertical="top"/>
    </xf>
    <xf numFmtId="3" fontId="4" fillId="0" borderId="2" xfId="0" applyNumberFormat="1" applyFont="1" applyFill="1" applyBorder="1" applyAlignment="1">
      <alignment horizontal="center" vertical="top"/>
    </xf>
    <xf numFmtId="164" fontId="5" fillId="0" borderId="2" xfId="0" applyNumberFormat="1" applyFont="1" applyFill="1" applyBorder="1" applyAlignment="1" applyProtection="1">
      <alignment vertical="top"/>
      <protection locked="0"/>
    </xf>
    <xf numFmtId="0" fontId="5" fillId="0" borderId="0" xfId="0" applyFont="1" applyFill="1" applyAlignment="1">
      <alignment horizontal="center" vertical="center"/>
    </xf>
    <xf numFmtId="49" fontId="4" fillId="17" borderId="2" xfId="0" applyNumberFormat="1" applyFont="1" applyFill="1" applyBorder="1" applyAlignment="1">
      <alignment horizontal="center" vertical="top"/>
    </xf>
    <xf numFmtId="49" fontId="4" fillId="17" borderId="2" xfId="0" applyNumberFormat="1" applyFont="1" applyFill="1" applyBorder="1" applyAlignment="1">
      <alignment horizontal="center" vertical="top" wrapText="1"/>
    </xf>
    <xf numFmtId="1" fontId="4" fillId="17" borderId="2" xfId="0" applyNumberFormat="1" applyFont="1" applyFill="1" applyBorder="1" applyAlignment="1">
      <alignment horizontal="center" vertical="top" wrapText="1"/>
    </xf>
    <xf numFmtId="0" fontId="5" fillId="17" borderId="2" xfId="0" applyFont="1" applyFill="1" applyBorder="1" applyAlignment="1">
      <alignment vertical="top"/>
    </xf>
    <xf numFmtId="3" fontId="5" fillId="17" borderId="2" xfId="0" applyNumberFormat="1" applyFont="1" applyFill="1" applyBorder="1" applyAlignment="1">
      <alignment vertical="top"/>
    </xf>
    <xf numFmtId="0" fontId="5" fillId="17" borderId="2" xfId="0" applyFont="1" applyFill="1" applyBorder="1" applyAlignment="1">
      <alignment vertical="top" wrapText="1"/>
    </xf>
    <xf numFmtId="3" fontId="5" fillId="17" borderId="2" xfId="0" applyNumberFormat="1" applyFont="1" applyFill="1" applyBorder="1" applyAlignment="1">
      <alignment horizontal="center" vertical="top"/>
    </xf>
    <xf numFmtId="3" fontId="4" fillId="17" borderId="2" xfId="0" applyNumberFormat="1" applyFont="1" applyFill="1" applyBorder="1" applyAlignment="1">
      <alignment horizontal="center" vertical="top"/>
    </xf>
    <xf numFmtId="0" fontId="5" fillId="10" borderId="2" xfId="0" applyNumberFormat="1" applyFont="1" applyFill="1" applyBorder="1" applyAlignment="1">
      <alignment horizontal="center" vertical="top" wrapText="1"/>
    </xf>
    <xf numFmtId="0" fontId="5" fillId="10" borderId="2" xfId="0" applyFont="1" applyFill="1" applyBorder="1" applyAlignment="1">
      <alignment horizontal="left" vertical="top" wrapText="1"/>
    </xf>
    <xf numFmtId="0" fontId="5" fillId="10" borderId="2" xfId="0" applyFont="1" applyFill="1" applyBorder="1" applyAlignment="1">
      <alignment horizontal="center" vertical="top" wrapText="1"/>
    </xf>
    <xf numFmtId="49" fontId="4" fillId="8" borderId="2" xfId="0" applyNumberFormat="1" applyFont="1" applyFill="1" applyBorder="1" applyAlignment="1">
      <alignment horizontal="center" vertical="top"/>
    </xf>
    <xf numFmtId="49" fontId="4" fillId="8" borderId="2" xfId="0" applyNumberFormat="1" applyFont="1" applyFill="1" applyBorder="1" applyAlignment="1">
      <alignment horizontal="center" vertical="top" wrapText="1"/>
    </xf>
    <xf numFmtId="3" fontId="4" fillId="8" borderId="2" xfId="0" applyNumberFormat="1" applyFont="1" applyFill="1" applyBorder="1" applyAlignment="1">
      <alignment horizontal="center" vertical="top"/>
    </xf>
    <xf numFmtId="0" fontId="5" fillId="8" borderId="2" xfId="0" applyFont="1" applyFill="1" applyBorder="1" applyAlignment="1">
      <alignment vertical="top" wrapText="1"/>
    </xf>
    <xf numFmtId="3" fontId="4" fillId="12" borderId="2" xfId="0" applyNumberFormat="1" applyFont="1" applyFill="1" applyBorder="1" applyAlignment="1">
      <alignment horizontal="center" vertical="top"/>
    </xf>
    <xf numFmtId="3" fontId="5" fillId="0" borderId="2" xfId="0" applyNumberFormat="1" applyFont="1" applyFill="1" applyBorder="1" applyAlignment="1">
      <alignment horizontal="center" vertical="top"/>
    </xf>
    <xf numFmtId="4" fontId="5" fillId="0" borderId="2" xfId="0" applyNumberFormat="1" applyFont="1" applyBorder="1" applyAlignment="1">
      <alignment vertical="top" wrapText="1"/>
    </xf>
    <xf numFmtId="4" fontId="5" fillId="2" borderId="2" xfId="0" applyNumberFormat="1" applyFont="1" applyFill="1" applyBorder="1" applyAlignment="1">
      <alignment vertical="top" wrapText="1"/>
    </xf>
    <xf numFmtId="4" fontId="5" fillId="8" borderId="2" xfId="0" applyNumberFormat="1" applyFont="1" applyFill="1" applyBorder="1" applyAlignment="1">
      <alignment vertical="top" wrapText="1"/>
    </xf>
    <xf numFmtId="4" fontId="5" fillId="0" borderId="2" xfId="0" applyNumberFormat="1" applyFont="1" applyBorder="1" applyAlignment="1">
      <alignment vertical="center" wrapText="1"/>
    </xf>
    <xf numFmtId="4" fontId="5" fillId="0" borderId="2" xfId="0" applyNumberFormat="1" applyFont="1" applyBorder="1" applyAlignment="1">
      <alignment horizontal="left" vertical="top" wrapText="1"/>
    </xf>
    <xf numFmtId="4" fontId="4" fillId="15" borderId="2" xfId="0" applyNumberFormat="1" applyFont="1" applyFill="1" applyBorder="1" applyAlignment="1">
      <alignment vertical="top" wrapText="1"/>
    </xf>
    <xf numFmtId="4" fontId="5" fillId="0" borderId="2" xfId="0" applyNumberFormat="1" applyFont="1" applyFill="1" applyBorder="1" applyAlignment="1">
      <alignment vertical="top" wrapText="1"/>
    </xf>
    <xf numFmtId="4" fontId="3" fillId="10" borderId="2" xfId="0" applyNumberFormat="1" applyFont="1" applyFill="1" applyBorder="1" applyAlignment="1">
      <alignment vertical="top" wrapText="1"/>
    </xf>
    <xf numFmtId="164" fontId="5" fillId="8" borderId="2" xfId="0" applyNumberFormat="1" applyFont="1" applyFill="1" applyBorder="1" applyAlignment="1" applyProtection="1">
      <alignment vertical="top"/>
      <protection locked="0"/>
    </xf>
    <xf numFmtId="4" fontId="3" fillId="11" borderId="2" xfId="0" applyNumberFormat="1" applyFont="1" applyFill="1" applyBorder="1" applyAlignment="1">
      <alignment vertical="top" wrapText="1"/>
    </xf>
    <xf numFmtId="4" fontId="3" fillId="3" borderId="2" xfId="0" applyNumberFormat="1" applyFont="1" applyFill="1" applyBorder="1" applyAlignment="1">
      <alignment vertical="top" wrapText="1"/>
    </xf>
    <xf numFmtId="4" fontId="5" fillId="0" borderId="2" xfId="0" applyNumberFormat="1" applyFont="1" applyFill="1" applyBorder="1" applyAlignment="1">
      <alignment horizontal="left" vertical="center" wrapText="1"/>
    </xf>
    <xf numFmtId="4" fontId="5" fillId="16" borderId="2" xfId="0" applyNumberFormat="1" applyFont="1" applyFill="1" applyBorder="1" applyAlignment="1">
      <alignment horizontal="left" vertical="top" wrapText="1"/>
    </xf>
    <xf numFmtId="4" fontId="4" fillId="17" borderId="2" xfId="0" applyNumberFormat="1" applyFont="1" applyFill="1" applyBorder="1" applyAlignment="1">
      <alignment horizontal="center" vertical="top" wrapText="1"/>
    </xf>
    <xf numFmtId="4" fontId="4" fillId="16" borderId="2" xfId="0" applyNumberFormat="1" applyFont="1" applyFill="1" applyBorder="1" applyAlignment="1">
      <alignment horizontal="left" vertical="top" wrapText="1"/>
    </xf>
    <xf numFmtId="4" fontId="5" fillId="16" borderId="2" xfId="0" applyNumberFormat="1" applyFont="1" applyFill="1" applyBorder="1" applyAlignment="1">
      <alignment horizontal="left" vertical="center" wrapText="1"/>
    </xf>
    <xf numFmtId="4" fontId="5" fillId="8" borderId="2" xfId="0" applyNumberFormat="1" applyFont="1" applyFill="1" applyBorder="1" applyAlignment="1">
      <alignment horizontal="left" vertical="top" wrapText="1"/>
    </xf>
    <xf numFmtId="4" fontId="5" fillId="8" borderId="2" xfId="0" applyNumberFormat="1" applyFont="1" applyFill="1" applyBorder="1" applyAlignment="1">
      <alignment horizontal="center" vertical="top" wrapText="1"/>
    </xf>
    <xf numFmtId="4" fontId="5" fillId="8" borderId="2" xfId="0" applyNumberFormat="1" applyFont="1" applyFill="1" applyBorder="1" applyAlignment="1">
      <alignment horizontal="center"/>
    </xf>
    <xf numFmtId="4" fontId="4" fillId="0" borderId="2" xfId="0" applyNumberFormat="1" applyFont="1" applyFill="1" applyBorder="1" applyAlignment="1">
      <alignment horizontal="left" vertical="top" wrapText="1"/>
    </xf>
    <xf numFmtId="4" fontId="4" fillId="16" borderId="2" xfId="0" applyNumberFormat="1" applyFont="1" applyFill="1" applyBorder="1" applyAlignment="1">
      <alignment horizontal="left" vertical="center" wrapText="1"/>
    </xf>
    <xf numFmtId="4" fontId="3" fillId="16" borderId="2" xfId="0" applyNumberFormat="1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16" borderId="2" xfId="0" applyNumberFormat="1" applyFont="1" applyFill="1" applyBorder="1" applyAlignment="1">
      <alignment horizontal="center" vertical="top" wrapText="1"/>
    </xf>
    <xf numFmtId="4" fontId="4" fillId="16" borderId="2" xfId="0" applyNumberFormat="1" applyFont="1" applyFill="1" applyBorder="1" applyAlignment="1">
      <alignment horizontal="center" vertical="top" wrapText="1"/>
    </xf>
    <xf numFmtId="4" fontId="5" fillId="16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top" wrapText="1"/>
    </xf>
    <xf numFmtId="4" fontId="4" fillId="16" borderId="2" xfId="0" applyNumberFormat="1" applyFont="1" applyFill="1" applyBorder="1" applyAlignment="1">
      <alignment horizontal="center" vertical="center" wrapText="1"/>
    </xf>
    <xf numFmtId="164" fontId="5" fillId="0" borderId="14" xfId="0" applyNumberFormat="1" applyFont="1" applyBorder="1" applyAlignment="1">
      <alignment vertical="top"/>
    </xf>
    <xf numFmtId="164" fontId="3" fillId="11" borderId="14" xfId="0" applyNumberFormat="1" applyFont="1" applyFill="1" applyBorder="1" applyAlignment="1">
      <alignment vertical="top" wrapText="1"/>
    </xf>
    <xf numFmtId="164" fontId="3" fillId="11" borderId="14" xfId="0" applyNumberFormat="1" applyFont="1" applyFill="1" applyBorder="1" applyAlignment="1">
      <alignment vertical="top"/>
    </xf>
    <xf numFmtId="164" fontId="3" fillId="3" borderId="14" xfId="0" applyNumberFormat="1" applyFont="1" applyFill="1" applyBorder="1" applyAlignment="1">
      <alignment vertical="top"/>
    </xf>
    <xf numFmtId="164" fontId="5" fillId="8" borderId="14" xfId="0" applyNumberFormat="1" applyFont="1" applyFill="1" applyBorder="1" applyAlignment="1">
      <alignment vertical="top"/>
    </xf>
    <xf numFmtId="164" fontId="5" fillId="16" borderId="14" xfId="0" applyNumberFormat="1" applyFont="1" applyFill="1" applyBorder="1" applyAlignment="1" applyProtection="1">
      <alignment vertical="top"/>
      <protection locked="0"/>
    </xf>
    <xf numFmtId="164" fontId="5" fillId="2" borderId="14" xfId="0" applyNumberFormat="1" applyFont="1" applyFill="1" applyBorder="1" applyAlignment="1">
      <alignment vertical="top"/>
    </xf>
    <xf numFmtId="164" fontId="5" fillId="17" borderId="14" xfId="0" applyNumberFormat="1" applyFont="1" applyFill="1" applyBorder="1" applyAlignment="1">
      <alignment vertical="top"/>
    </xf>
    <xf numFmtId="164" fontId="4" fillId="15" borderId="14" xfId="0" applyNumberFormat="1" applyFont="1" applyFill="1" applyBorder="1" applyAlignment="1">
      <alignment vertical="top"/>
    </xf>
    <xf numFmtId="164" fontId="5" fillId="0" borderId="14" xfId="0" applyNumberFormat="1" applyFont="1" applyFill="1" applyBorder="1" applyAlignment="1">
      <alignment vertical="top"/>
    </xf>
    <xf numFmtId="164" fontId="3" fillId="10" borderId="14" xfId="0" applyNumberFormat="1" applyFont="1" applyFill="1" applyBorder="1" applyAlignment="1">
      <alignment vertical="top"/>
    </xf>
    <xf numFmtId="164" fontId="5" fillId="28" borderId="14" xfId="0" applyNumberFormat="1" applyFont="1" applyFill="1" applyBorder="1" applyAlignment="1">
      <alignment vertical="top"/>
    </xf>
    <xf numFmtId="164" fontId="5" fillId="28" borderId="14" xfId="0" applyNumberFormat="1" applyFont="1" applyFill="1" applyBorder="1" applyAlignment="1" applyProtection="1">
      <alignment vertical="top"/>
      <protection locked="0"/>
    </xf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4" fontId="0" fillId="0" borderId="2" xfId="0" applyNumberFormat="1" applyBorder="1"/>
    <xf numFmtId="164" fontId="5" fillId="0" borderId="14" xfId="1" applyNumberFormat="1" applyFont="1" applyFill="1" applyBorder="1" applyAlignment="1">
      <alignment horizontal="right" wrapText="1"/>
    </xf>
    <xf numFmtId="164" fontId="5" fillId="0" borderId="14" xfId="1" applyNumberFormat="1" applyFont="1" applyFill="1" applyBorder="1" applyAlignment="1">
      <alignment wrapText="1"/>
    </xf>
    <xf numFmtId="164" fontId="5" fillId="16" borderId="14" xfId="1" applyNumberFormat="1" applyFont="1" applyFill="1" applyBorder="1" applyAlignment="1">
      <alignment wrapText="1"/>
    </xf>
    <xf numFmtId="164" fontId="5" fillId="0" borderId="14" xfId="1" applyNumberFormat="1" applyFont="1" applyFill="1" applyBorder="1" applyAlignment="1" applyProtection="1">
      <alignment wrapText="1"/>
      <protection locked="0"/>
    </xf>
    <xf numFmtId="164" fontId="4" fillId="0" borderId="14" xfId="1" applyNumberFormat="1" applyFont="1" applyFill="1" applyBorder="1" applyAlignment="1">
      <alignment vertical="center" wrapText="1"/>
    </xf>
    <xf numFmtId="164" fontId="4" fillId="0" borderId="14" xfId="1" applyNumberFormat="1" applyFont="1" applyFill="1" applyBorder="1" applyAlignment="1">
      <alignment horizontal="right" vertical="center" wrapText="1"/>
    </xf>
    <xf numFmtId="164" fontId="5" fillId="16" borderId="14" xfId="1" applyNumberFormat="1" applyFont="1" applyFill="1" applyBorder="1" applyAlignment="1">
      <alignment horizontal="right" wrapText="1"/>
    </xf>
    <xf numFmtId="164" fontId="3" fillId="16" borderId="14" xfId="1" applyNumberFormat="1" applyFont="1" applyFill="1" applyBorder="1" applyAlignment="1">
      <alignment horizontal="right" wrapText="1"/>
    </xf>
    <xf numFmtId="0" fontId="20" fillId="0" borderId="2" xfId="0" applyFont="1" applyBorder="1" applyAlignment="1">
      <alignment wrapText="1"/>
    </xf>
    <xf numFmtId="0" fontId="0" fillId="0" borderId="2" xfId="0" applyFill="1" applyBorder="1" applyAlignment="1">
      <alignment wrapText="1"/>
    </xf>
    <xf numFmtId="0" fontId="27" fillId="0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4" fontId="27" fillId="0" borderId="2" xfId="0" applyNumberFormat="1" applyFont="1" applyFill="1" applyBorder="1" applyAlignment="1">
      <alignment wrapText="1"/>
    </xf>
    <xf numFmtId="164" fontId="0" fillId="0" borderId="2" xfId="0" applyNumberFormat="1" applyFill="1" applyBorder="1" applyAlignment="1">
      <alignment wrapText="1"/>
    </xf>
    <xf numFmtId="164" fontId="27" fillId="0" borderId="2" xfId="0" applyNumberFormat="1" applyFont="1" applyFill="1" applyBorder="1" applyAlignment="1">
      <alignment wrapText="1"/>
    </xf>
    <xf numFmtId="4" fontId="14" fillId="0" borderId="2" xfId="0" applyNumberFormat="1" applyFont="1" applyFill="1" applyBorder="1" applyAlignment="1">
      <alignment wrapText="1"/>
    </xf>
    <xf numFmtId="164" fontId="14" fillId="0" borderId="2" xfId="0" applyNumberFormat="1" applyFont="1" applyFill="1" applyBorder="1" applyAlignment="1">
      <alignment wrapText="1"/>
    </xf>
    <xf numFmtId="164" fontId="0" fillId="0" borderId="2" xfId="0" applyNumberFormat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5" fillId="8" borderId="0" xfId="0" applyFont="1" applyFill="1" applyAlignment="1">
      <alignment horizontal="center"/>
    </xf>
    <xf numFmtId="4" fontId="0" fillId="8" borderId="2" xfId="0" applyNumberFormat="1" applyFill="1" applyBorder="1"/>
    <xf numFmtId="4" fontId="0" fillId="17" borderId="2" xfId="0" applyNumberFormat="1" applyFill="1" applyBorder="1"/>
    <xf numFmtId="4" fontId="0" fillId="29" borderId="2" xfId="0" applyNumberFormat="1" applyFill="1" applyBorder="1"/>
    <xf numFmtId="4" fontId="0" fillId="9" borderId="2" xfId="0" applyNumberFormat="1" applyFill="1" applyBorder="1"/>
    <xf numFmtId="0" fontId="0" fillId="30" borderId="0" xfId="0" applyFill="1"/>
    <xf numFmtId="4" fontId="4" fillId="31" borderId="2" xfId="0" applyNumberFormat="1" applyFont="1" applyFill="1" applyBorder="1" applyAlignment="1">
      <alignment vertical="top" wrapText="1"/>
    </xf>
    <xf numFmtId="164" fontId="5" fillId="31" borderId="2" xfId="0" applyNumberFormat="1" applyFont="1" applyFill="1" applyBorder="1" applyAlignment="1">
      <alignment vertical="top"/>
    </xf>
    <xf numFmtId="0" fontId="5" fillId="31" borderId="0" xfId="0" applyFont="1" applyFill="1" applyAlignment="1">
      <alignment horizontal="center" vertical="center"/>
    </xf>
    <xf numFmtId="164" fontId="4" fillId="31" borderId="2" xfId="0" applyNumberFormat="1" applyFont="1" applyFill="1" applyBorder="1" applyAlignment="1">
      <alignment vertical="top"/>
    </xf>
    <xf numFmtId="164" fontId="4" fillId="31" borderId="14" xfId="0" applyNumberFormat="1" applyFont="1" applyFill="1" applyBorder="1" applyAlignment="1">
      <alignment vertical="top"/>
    </xf>
    <xf numFmtId="4" fontId="0" fillId="31" borderId="2" xfId="0" applyNumberFormat="1" applyFill="1" applyBorder="1"/>
    <xf numFmtId="0" fontId="5" fillId="8" borderId="0" xfId="0" applyFont="1" applyFill="1" applyAlignment="1">
      <alignment horizontal="center" vertical="center"/>
    </xf>
    <xf numFmtId="164" fontId="5" fillId="10" borderId="2" xfId="0" applyNumberFormat="1" applyFont="1" applyFill="1" applyBorder="1" applyAlignment="1">
      <alignment vertical="top"/>
    </xf>
    <xf numFmtId="0" fontId="5" fillId="10" borderId="0" xfId="0" applyFont="1" applyFill="1" applyAlignment="1">
      <alignment horizontal="center"/>
    </xf>
    <xf numFmtId="4" fontId="41" fillId="10" borderId="2" xfId="0" applyNumberFormat="1" applyFont="1" applyFill="1" applyBorder="1"/>
    <xf numFmtId="164" fontId="5" fillId="8" borderId="14" xfId="0" applyNumberFormat="1" applyFont="1" applyFill="1" applyBorder="1" applyAlignment="1" applyProtection="1">
      <alignment vertical="top"/>
      <protection locked="0"/>
    </xf>
    <xf numFmtId="0" fontId="0" fillId="8" borderId="2" xfId="0" applyFill="1" applyBorder="1"/>
    <xf numFmtId="0" fontId="4" fillId="24" borderId="2" xfId="0" applyFont="1" applyFill="1" applyBorder="1" applyAlignment="1">
      <alignment horizontal="left" vertical="top" wrapText="1"/>
    </xf>
    <xf numFmtId="4" fontId="4" fillId="24" borderId="2" xfId="0" applyNumberFormat="1" applyFont="1" applyFill="1" applyBorder="1" applyAlignment="1">
      <alignment horizontal="left" wrapText="1"/>
    </xf>
    <xf numFmtId="4" fontId="4" fillId="24" borderId="2" xfId="0" applyNumberFormat="1" applyFont="1" applyFill="1" applyBorder="1" applyAlignment="1">
      <alignment horizontal="center" vertical="top" wrapText="1"/>
    </xf>
    <xf numFmtId="164" fontId="4" fillId="0" borderId="2" xfId="1" applyNumberFormat="1" applyFont="1" applyFill="1" applyBorder="1" applyAlignment="1">
      <alignment horizontal="right" vertical="top" wrapText="1"/>
    </xf>
    <xf numFmtId="1" fontId="4" fillId="32" borderId="2" xfId="0" applyNumberFormat="1" applyFont="1" applyFill="1" applyBorder="1" applyAlignment="1">
      <alignment horizontal="center" vertical="top" wrapText="1"/>
    </xf>
    <xf numFmtId="3" fontId="4" fillId="24" borderId="2" xfId="0" applyNumberFormat="1" applyFont="1" applyFill="1" applyBorder="1" applyAlignment="1">
      <alignment horizontal="center" vertical="top"/>
    </xf>
    <xf numFmtId="3" fontId="5" fillId="24" borderId="2" xfId="0" applyNumberFormat="1" applyFont="1" applyFill="1" applyBorder="1" applyAlignment="1">
      <alignment horizontal="center" vertical="top"/>
    </xf>
    <xf numFmtId="0" fontId="5" fillId="33" borderId="2" xfId="0" applyFont="1" applyFill="1" applyBorder="1" applyAlignment="1">
      <alignment vertical="top" wrapText="1"/>
    </xf>
    <xf numFmtId="4" fontId="5" fillId="33" borderId="2" xfId="0" applyNumberFormat="1" applyFont="1" applyFill="1" applyBorder="1" applyAlignment="1">
      <alignment vertical="top" wrapText="1"/>
    </xf>
    <xf numFmtId="0" fontId="5" fillId="33" borderId="0" xfId="0" applyFont="1" applyFill="1" applyAlignment="1">
      <alignment horizontal="center" vertical="center"/>
    </xf>
    <xf numFmtId="164" fontId="5" fillId="33" borderId="2" xfId="0" applyNumberFormat="1" applyFont="1" applyFill="1" applyBorder="1" applyAlignment="1" applyProtection="1">
      <alignment vertical="top"/>
      <protection locked="0"/>
    </xf>
    <xf numFmtId="164" fontId="5" fillId="33" borderId="14" xfId="0" applyNumberFormat="1" applyFont="1" applyFill="1" applyBorder="1" applyAlignment="1" applyProtection="1">
      <alignment vertical="top"/>
      <protection locked="0"/>
    </xf>
    <xf numFmtId="49" fontId="42" fillId="33" borderId="2" xfId="0" applyNumberFormat="1" applyFont="1" applyFill="1" applyBorder="1" applyAlignment="1">
      <alignment horizontal="center" vertical="top"/>
    </xf>
    <xf numFmtId="49" fontId="42" fillId="33" borderId="2" xfId="0" applyNumberFormat="1" applyFont="1" applyFill="1" applyBorder="1" applyAlignment="1">
      <alignment horizontal="center" vertical="top" wrapText="1"/>
    </xf>
    <xf numFmtId="1" fontId="42" fillId="33" borderId="2" xfId="0" applyNumberFormat="1" applyFont="1" applyFill="1" applyBorder="1" applyAlignment="1">
      <alignment horizontal="center" vertical="top" wrapText="1"/>
    </xf>
    <xf numFmtId="0" fontId="42" fillId="33" borderId="2" xfId="0" applyFont="1" applyFill="1" applyBorder="1" applyAlignment="1">
      <alignment vertical="top"/>
    </xf>
    <xf numFmtId="4" fontId="42" fillId="0" borderId="2" xfId="0" applyNumberFormat="1" applyFont="1" applyBorder="1"/>
    <xf numFmtId="4" fontId="43" fillId="29" borderId="2" xfId="0" applyNumberFormat="1" applyFont="1" applyFill="1" applyBorder="1"/>
    <xf numFmtId="4" fontId="43" fillId="17" borderId="2" xfId="0" applyNumberFormat="1" applyFont="1" applyFill="1" applyBorder="1"/>
    <xf numFmtId="0" fontId="3" fillId="0" borderId="2" xfId="0" applyFont="1" applyBorder="1" applyAlignment="1">
      <alignment horizontal="center" vertical="center" wrapText="1"/>
    </xf>
  </cellXfs>
  <cellStyles count="16">
    <cellStyle name="Comma 2" xfId="2"/>
    <cellStyle name="Normal 2" xfId="5"/>
    <cellStyle name="Normal 3" xfId="6"/>
    <cellStyle name="Normalno" xfId="0" builtinId="0"/>
    <cellStyle name="Obično_01_ZAGREBAČKA ŽUPANIJA" xfId="4"/>
    <cellStyle name="Obično_List1" xfId="11"/>
    <cellStyle name="Obično_List10" xfId="15"/>
    <cellStyle name="Obično_List2" xfId="13"/>
    <cellStyle name="Obično_List4" xfId="7"/>
    <cellStyle name="Obično_List5" xfId="8"/>
    <cellStyle name="Obično_List6" xfId="12"/>
    <cellStyle name="Obično_List7" xfId="9"/>
    <cellStyle name="Obično_List8" xfId="10"/>
    <cellStyle name="Obično_List9" xfId="14"/>
    <cellStyle name="Zarez" xfId="1" builtinId="3"/>
    <cellStyle name="Zarez 2" xfId="3"/>
  </cellStyles>
  <dxfs count="236"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  <sheetName val="monetarni_agregati_i_likvidnos1"/>
      <sheetName val="pokazatelji_po_granama1"/>
      <sheetName val="M1_i_M41"/>
      <sheetName val="rezultati_po_veličini_poduz_1"/>
      <sheetName val="odnos_prihodi_rashodi1"/>
      <sheetName val="pokazat_fin_stabilnosti1"/>
      <sheetName val="monetarni_agregati_i_likvidnost"/>
      <sheetName val="pokazatelji_po_granama"/>
      <sheetName val="M1_i_M4"/>
      <sheetName val="rezultati_po_veličini_poduz_"/>
      <sheetName val="odnos_prihodi_rashodi"/>
      <sheetName val="pokazat_fin_stabilnosti"/>
      <sheetName val="monetarni_agregati_i_likvidnos2"/>
      <sheetName val="pokazatelji_po_granama2"/>
      <sheetName val="M1_i_M42"/>
      <sheetName val="rezultati_po_veličini_poduz_2"/>
      <sheetName val="odnos_prihodi_rashodi2"/>
      <sheetName val="pokazat_fin_stabilnosti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  <sheetName val="monetarni_agregati_i_likvidnos1"/>
      <sheetName val="pokazatelji_po_granama1"/>
      <sheetName val="M1_i_M41"/>
      <sheetName val="rezultati_po_veličini_poduz_1"/>
      <sheetName val="odnos_prihodi_rashodi1"/>
      <sheetName val="pokazat_fin_stabilnosti1"/>
      <sheetName val="monetarni_agregati_i_likvidnost"/>
      <sheetName val="pokazatelji_po_granama"/>
      <sheetName val="M1_i_M4"/>
      <sheetName val="rezultati_po_veličini_poduz_"/>
      <sheetName val="odnos_prihodi_rashodi"/>
      <sheetName val="pokazat_fin_stabilnosti"/>
      <sheetName val="monetarni_agregati_i_likvidnos2"/>
      <sheetName val="pokazatelji_po_granama2"/>
      <sheetName val="M1_i_M42"/>
      <sheetName val="rezultati_po_veličini_poduz_2"/>
      <sheetName val="odnos_prihodi_rashodi2"/>
      <sheetName val="pokazat_fin_stabilnosti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602"/>
  <sheetViews>
    <sheetView tabSelected="1" workbookViewId="0">
      <pane xSplit="2" ySplit="2" topLeftCell="C294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9.109375" defaultRowHeight="14.4" x14ac:dyDescent="0.3"/>
  <cols>
    <col min="1" max="1" width="4.6640625" style="85" customWidth="1"/>
    <col min="2" max="2" width="64.5546875" style="92" customWidth="1"/>
    <col min="3" max="3" width="18.6640625" style="92" customWidth="1"/>
    <col min="4" max="4" width="20.5546875" style="92" customWidth="1"/>
    <col min="5" max="5" width="19.5546875" style="94" customWidth="1"/>
    <col min="6" max="6" width="18" style="91" hidden="1" customWidth="1"/>
    <col min="7" max="7" width="10.88671875" style="91" bestFit="1" customWidth="1"/>
    <col min="8" max="8" width="12.109375" style="91" bestFit="1" customWidth="1"/>
    <col min="9" max="16384" width="9.109375" style="91"/>
  </cols>
  <sheetData>
    <row r="1" spans="1:8" ht="14.25" customHeight="1" x14ac:dyDescent="0.3">
      <c r="A1" s="525" t="s">
        <v>3458</v>
      </c>
      <c r="B1" s="525"/>
      <c r="C1" s="525"/>
      <c r="D1" s="525"/>
      <c r="E1" s="525"/>
      <c r="F1" s="168">
        <v>16</v>
      </c>
    </row>
    <row r="2" spans="1:8" s="142" customFormat="1" ht="30.6" x14ac:dyDescent="0.2">
      <c r="A2" s="126" t="s">
        <v>254</v>
      </c>
      <c r="B2" s="138" t="s">
        <v>2</v>
      </c>
      <c r="C2" s="138" t="s">
        <v>3444</v>
      </c>
      <c r="D2" s="138" t="s">
        <v>3445</v>
      </c>
      <c r="E2" s="139" t="s">
        <v>3443</v>
      </c>
      <c r="F2" s="141" t="s">
        <v>339</v>
      </c>
      <c r="G2" s="477" t="s">
        <v>3450</v>
      </c>
      <c r="H2" s="477" t="s">
        <v>3451</v>
      </c>
    </row>
    <row r="3" spans="1:8" s="173" customFormat="1" x14ac:dyDescent="0.3">
      <c r="A3" s="171">
        <v>6</v>
      </c>
      <c r="B3" s="391" t="s">
        <v>2086</v>
      </c>
      <c r="C3" s="444">
        <f>SUM(C63:C404)</f>
        <v>10656527</v>
      </c>
      <c r="D3" s="444">
        <f>D63+D115+D217+D225+D256</f>
        <v>-548562</v>
      </c>
      <c r="E3" s="183">
        <f>SUM(E63:E256)</f>
        <v>9691785</v>
      </c>
      <c r="F3" s="469">
        <f>SUM(F4,F19,F48,F63,F78,F93,F115,F165,F201,F209,F217,F225,F240,F256,F271,F286)</f>
        <v>9390458</v>
      </c>
      <c r="G3" s="478">
        <f>SUM(G63:G256)</f>
        <v>-145898</v>
      </c>
      <c r="H3" s="482">
        <f>E3</f>
        <v>9691785</v>
      </c>
    </row>
    <row r="4" spans="1:8" s="170" customFormat="1" ht="18" hidden="1" customHeight="1" x14ac:dyDescent="0.3">
      <c r="A4" s="169">
        <v>631</v>
      </c>
      <c r="B4" s="392" t="s">
        <v>2304</v>
      </c>
      <c r="C4" s="392"/>
      <c r="D4" s="392"/>
      <c r="E4" s="183">
        <f t="shared" ref="E4" si="0">SUM(E5,E12)</f>
        <v>0</v>
      </c>
      <c r="F4" s="470">
        <v>0</v>
      </c>
      <c r="G4" s="479"/>
      <c r="H4" s="479"/>
    </row>
    <row r="5" spans="1:8" s="124" customFormat="1" hidden="1" x14ac:dyDescent="0.3">
      <c r="A5" s="175">
        <v>6311</v>
      </c>
      <c r="B5" s="98" t="s">
        <v>209</v>
      </c>
      <c r="C5" s="98"/>
      <c r="D5" s="98"/>
      <c r="E5" s="184">
        <f>SUM(E6:E11)</f>
        <v>0</v>
      </c>
      <c r="F5" s="471">
        <v>0</v>
      </c>
      <c r="G5" s="480"/>
      <c r="H5" s="480"/>
    </row>
    <row r="6" spans="1:8" s="124" customFormat="1" hidden="1" x14ac:dyDescent="0.3">
      <c r="A6" s="97"/>
      <c r="B6" s="123">
        <v>3210</v>
      </c>
      <c r="C6" s="123"/>
      <c r="D6" s="123"/>
      <c r="E6" s="183">
        <f t="shared" ref="E6:E11" si="1">SUM(F6:F6)</f>
        <v>0</v>
      </c>
      <c r="F6" s="472"/>
      <c r="G6" s="480"/>
      <c r="H6" s="480"/>
    </row>
    <row r="7" spans="1:8" s="124" customFormat="1" hidden="1" x14ac:dyDescent="0.3">
      <c r="A7" s="97"/>
      <c r="B7" s="123">
        <v>4910</v>
      </c>
      <c r="C7" s="123"/>
      <c r="D7" s="123"/>
      <c r="E7" s="183">
        <f t="shared" si="1"/>
        <v>0</v>
      </c>
      <c r="F7" s="472"/>
      <c r="G7" s="480"/>
      <c r="H7" s="480"/>
    </row>
    <row r="8" spans="1:8" s="124" customFormat="1" hidden="1" x14ac:dyDescent="0.3">
      <c r="A8" s="97"/>
      <c r="B8" s="123">
        <v>5410</v>
      </c>
      <c r="C8" s="123"/>
      <c r="D8" s="123"/>
      <c r="E8" s="183">
        <f t="shared" si="1"/>
        <v>0</v>
      </c>
      <c r="F8" s="472"/>
      <c r="G8" s="480"/>
      <c r="H8" s="480"/>
    </row>
    <row r="9" spans="1:8" s="124" customFormat="1" hidden="1" x14ac:dyDescent="0.3">
      <c r="A9" s="97"/>
      <c r="B9" s="123">
        <v>6210</v>
      </c>
      <c r="C9" s="123"/>
      <c r="D9" s="123"/>
      <c r="E9" s="183">
        <f t="shared" si="1"/>
        <v>0</v>
      </c>
      <c r="F9" s="472"/>
      <c r="G9" s="480"/>
      <c r="H9" s="480"/>
    </row>
    <row r="10" spans="1:8" s="124" customFormat="1" hidden="1" x14ac:dyDescent="0.3">
      <c r="A10" s="97"/>
      <c r="B10" s="123">
        <v>7210</v>
      </c>
      <c r="C10" s="123"/>
      <c r="D10" s="123"/>
      <c r="E10" s="183">
        <f t="shared" si="1"/>
        <v>0</v>
      </c>
      <c r="F10" s="472"/>
      <c r="G10" s="480"/>
      <c r="H10" s="480"/>
    </row>
    <row r="11" spans="1:8" s="124" customFormat="1" hidden="1" x14ac:dyDescent="0.3">
      <c r="A11" s="97"/>
      <c r="B11" s="123">
        <v>8210</v>
      </c>
      <c r="C11" s="123"/>
      <c r="D11" s="123"/>
      <c r="E11" s="183">
        <f t="shared" si="1"/>
        <v>0</v>
      </c>
      <c r="F11" s="472"/>
      <c r="G11" s="480"/>
      <c r="H11" s="480"/>
    </row>
    <row r="12" spans="1:8" s="124" customFormat="1" hidden="1" x14ac:dyDescent="0.3">
      <c r="A12" s="175">
        <v>6312</v>
      </c>
      <c r="B12" s="98" t="s">
        <v>210</v>
      </c>
      <c r="C12" s="98"/>
      <c r="D12" s="98"/>
      <c r="E12" s="184">
        <f>SUM(E13:E18)</f>
        <v>0</v>
      </c>
      <c r="F12" s="471">
        <v>0</v>
      </c>
      <c r="G12" s="480"/>
      <c r="H12" s="480"/>
    </row>
    <row r="13" spans="1:8" s="124" customFormat="1" hidden="1" x14ac:dyDescent="0.3">
      <c r="A13" s="97"/>
      <c r="B13" s="123">
        <v>3210</v>
      </c>
      <c r="C13" s="123"/>
      <c r="D13" s="123"/>
      <c r="E13" s="183">
        <f t="shared" ref="E13:E18" si="2">SUM(F13:F13)</f>
        <v>0</v>
      </c>
      <c r="F13" s="472"/>
      <c r="G13" s="480"/>
      <c r="H13" s="480"/>
    </row>
    <row r="14" spans="1:8" s="124" customFormat="1" hidden="1" x14ac:dyDescent="0.3">
      <c r="A14" s="97"/>
      <c r="B14" s="123">
        <v>4910</v>
      </c>
      <c r="C14" s="123"/>
      <c r="D14" s="123"/>
      <c r="E14" s="183">
        <f t="shared" si="2"/>
        <v>0</v>
      </c>
      <c r="F14" s="472"/>
      <c r="G14" s="480"/>
      <c r="H14" s="480"/>
    </row>
    <row r="15" spans="1:8" s="124" customFormat="1" hidden="1" x14ac:dyDescent="0.3">
      <c r="A15" s="97"/>
      <c r="B15" s="123">
        <v>5410</v>
      </c>
      <c r="C15" s="123"/>
      <c r="D15" s="123"/>
      <c r="E15" s="183">
        <f t="shared" si="2"/>
        <v>0</v>
      </c>
      <c r="F15" s="472"/>
      <c r="G15" s="480"/>
      <c r="H15" s="480"/>
    </row>
    <row r="16" spans="1:8" s="124" customFormat="1" hidden="1" x14ac:dyDescent="0.3">
      <c r="A16" s="97"/>
      <c r="B16" s="123">
        <v>6210</v>
      </c>
      <c r="C16" s="123"/>
      <c r="D16" s="123"/>
      <c r="E16" s="183">
        <f t="shared" si="2"/>
        <v>0</v>
      </c>
      <c r="F16" s="472"/>
      <c r="G16" s="480"/>
      <c r="H16" s="480"/>
    </row>
    <row r="17" spans="1:8" s="124" customFormat="1" hidden="1" x14ac:dyDescent="0.3">
      <c r="A17" s="97"/>
      <c r="B17" s="123">
        <v>7210</v>
      </c>
      <c r="C17" s="123"/>
      <c r="D17" s="123"/>
      <c r="E17" s="183">
        <f t="shared" si="2"/>
        <v>0</v>
      </c>
      <c r="F17" s="472"/>
      <c r="G17" s="480"/>
      <c r="H17" s="480"/>
    </row>
    <row r="18" spans="1:8" s="124" customFormat="1" hidden="1" x14ac:dyDescent="0.3">
      <c r="A18" s="97"/>
      <c r="B18" s="123">
        <v>8210</v>
      </c>
      <c r="C18" s="123"/>
      <c r="D18" s="123"/>
      <c r="E18" s="183">
        <f t="shared" si="2"/>
        <v>0</v>
      </c>
      <c r="F18" s="472"/>
      <c r="G18" s="480"/>
      <c r="H18" s="480"/>
    </row>
    <row r="19" spans="1:8" s="170" customFormat="1" ht="18" hidden="1" customHeight="1" x14ac:dyDescent="0.3">
      <c r="A19" s="169">
        <v>632</v>
      </c>
      <c r="B19" s="392" t="s">
        <v>2312</v>
      </c>
      <c r="C19" s="392"/>
      <c r="D19" s="392"/>
      <c r="E19" s="183">
        <f>SUM(E20,E27,E34,E41)</f>
        <v>0</v>
      </c>
      <c r="F19" s="470">
        <f t="shared" ref="F19" si="3">SUM(F20,F27,F34,F41)</f>
        <v>0</v>
      </c>
      <c r="G19" s="479"/>
      <c r="H19" s="479"/>
    </row>
    <row r="20" spans="1:8" s="124" customFormat="1" hidden="1" x14ac:dyDescent="0.3">
      <c r="A20" s="175">
        <v>6321</v>
      </c>
      <c r="B20" s="98" t="s">
        <v>211</v>
      </c>
      <c r="C20" s="98"/>
      <c r="D20" s="98"/>
      <c r="E20" s="184">
        <f>SUM(E21:E26)</f>
        <v>0</v>
      </c>
      <c r="F20" s="471">
        <v>0</v>
      </c>
      <c r="G20" s="480"/>
      <c r="H20" s="480"/>
    </row>
    <row r="21" spans="1:8" s="124" customFormat="1" hidden="1" x14ac:dyDescent="0.3">
      <c r="A21" s="97"/>
      <c r="B21" s="123">
        <v>3210</v>
      </c>
      <c r="C21" s="123"/>
      <c r="D21" s="123"/>
      <c r="E21" s="183">
        <f t="shared" ref="E21:E26" si="4">SUM(F21:F21)</f>
        <v>0</v>
      </c>
      <c r="F21" s="472"/>
      <c r="G21" s="480"/>
      <c r="H21" s="480"/>
    </row>
    <row r="22" spans="1:8" s="124" customFormat="1" hidden="1" x14ac:dyDescent="0.3">
      <c r="A22" s="97"/>
      <c r="B22" s="123">
        <v>4910</v>
      </c>
      <c r="C22" s="123"/>
      <c r="D22" s="123"/>
      <c r="E22" s="183">
        <f t="shared" si="4"/>
        <v>0</v>
      </c>
      <c r="F22" s="472"/>
      <c r="G22" s="480"/>
      <c r="H22" s="480"/>
    </row>
    <row r="23" spans="1:8" s="124" customFormat="1" hidden="1" x14ac:dyDescent="0.3">
      <c r="A23" s="97"/>
      <c r="B23" s="123">
        <v>5410</v>
      </c>
      <c r="C23" s="123"/>
      <c r="D23" s="123"/>
      <c r="E23" s="183">
        <f t="shared" si="4"/>
        <v>0</v>
      </c>
      <c r="F23" s="472"/>
      <c r="G23" s="480"/>
      <c r="H23" s="480"/>
    </row>
    <row r="24" spans="1:8" s="124" customFormat="1" hidden="1" x14ac:dyDescent="0.3">
      <c r="A24" s="97"/>
      <c r="B24" s="123">
        <v>6210</v>
      </c>
      <c r="C24" s="123"/>
      <c r="D24" s="123"/>
      <c r="E24" s="183">
        <f t="shared" si="4"/>
        <v>0</v>
      </c>
      <c r="F24" s="472"/>
      <c r="G24" s="480"/>
      <c r="H24" s="480"/>
    </row>
    <row r="25" spans="1:8" s="124" customFormat="1" hidden="1" x14ac:dyDescent="0.3">
      <c r="A25" s="97"/>
      <c r="B25" s="123">
        <v>7210</v>
      </c>
      <c r="C25" s="123"/>
      <c r="D25" s="123"/>
      <c r="E25" s="183">
        <f t="shared" si="4"/>
        <v>0</v>
      </c>
      <c r="F25" s="472"/>
      <c r="G25" s="480"/>
      <c r="H25" s="480"/>
    </row>
    <row r="26" spans="1:8" s="124" customFormat="1" hidden="1" x14ac:dyDescent="0.3">
      <c r="A26" s="97"/>
      <c r="B26" s="123">
        <v>8210</v>
      </c>
      <c r="C26" s="123"/>
      <c r="D26" s="123"/>
      <c r="E26" s="183">
        <f t="shared" si="4"/>
        <v>0</v>
      </c>
      <c r="F26" s="472"/>
      <c r="G26" s="480"/>
      <c r="H26" s="480"/>
    </row>
    <row r="27" spans="1:8" s="124" customFormat="1" hidden="1" x14ac:dyDescent="0.3">
      <c r="A27" s="416">
        <v>6322</v>
      </c>
      <c r="B27" s="417" t="s">
        <v>3442</v>
      </c>
      <c r="C27" s="417"/>
      <c r="D27" s="417"/>
      <c r="E27" s="184">
        <f>SUM(E28:E33)</f>
        <v>0</v>
      </c>
      <c r="F27" s="471">
        <v>0</v>
      </c>
      <c r="G27" s="480"/>
      <c r="H27" s="480"/>
    </row>
    <row r="28" spans="1:8" s="124" customFormat="1" hidden="1" x14ac:dyDescent="0.3">
      <c r="A28" s="418"/>
      <c r="B28" s="123">
        <v>3210</v>
      </c>
      <c r="C28" s="123"/>
      <c r="D28" s="123"/>
      <c r="E28" s="183">
        <f t="shared" ref="E28:E33" si="5">SUM(F28:F28)</f>
        <v>0</v>
      </c>
      <c r="F28" s="472"/>
      <c r="G28" s="480"/>
      <c r="H28" s="480"/>
    </row>
    <row r="29" spans="1:8" s="124" customFormat="1" hidden="1" x14ac:dyDescent="0.3">
      <c r="A29" s="418"/>
      <c r="B29" s="123">
        <v>4910</v>
      </c>
      <c r="C29" s="123"/>
      <c r="D29" s="123"/>
      <c r="E29" s="183">
        <f t="shared" si="5"/>
        <v>0</v>
      </c>
      <c r="F29" s="472"/>
      <c r="G29" s="480"/>
      <c r="H29" s="480"/>
    </row>
    <row r="30" spans="1:8" s="124" customFormat="1" hidden="1" x14ac:dyDescent="0.3">
      <c r="A30" s="418"/>
      <c r="B30" s="123">
        <v>5410</v>
      </c>
      <c r="C30" s="123"/>
      <c r="D30" s="123"/>
      <c r="E30" s="183">
        <f t="shared" si="5"/>
        <v>0</v>
      </c>
      <c r="F30" s="472"/>
      <c r="G30" s="480"/>
      <c r="H30" s="480"/>
    </row>
    <row r="31" spans="1:8" s="124" customFormat="1" hidden="1" x14ac:dyDescent="0.3">
      <c r="A31" s="418"/>
      <c r="B31" s="123">
        <v>6210</v>
      </c>
      <c r="C31" s="123"/>
      <c r="D31" s="123"/>
      <c r="E31" s="183">
        <f t="shared" si="5"/>
        <v>0</v>
      </c>
      <c r="F31" s="472"/>
      <c r="G31" s="480"/>
      <c r="H31" s="480"/>
    </row>
    <row r="32" spans="1:8" s="124" customFormat="1" hidden="1" x14ac:dyDescent="0.3">
      <c r="A32" s="418"/>
      <c r="B32" s="123">
        <v>7210</v>
      </c>
      <c r="C32" s="123"/>
      <c r="D32" s="123"/>
      <c r="E32" s="183">
        <f t="shared" si="5"/>
        <v>0</v>
      </c>
      <c r="F32" s="472"/>
      <c r="G32" s="480"/>
      <c r="H32" s="480"/>
    </row>
    <row r="33" spans="1:8" s="124" customFormat="1" hidden="1" x14ac:dyDescent="0.3">
      <c r="A33" s="418"/>
      <c r="B33" s="123">
        <v>8210</v>
      </c>
      <c r="C33" s="123"/>
      <c r="D33" s="123"/>
      <c r="E33" s="183">
        <f t="shared" si="5"/>
        <v>0</v>
      </c>
      <c r="F33" s="472"/>
      <c r="G33" s="480"/>
      <c r="H33" s="480"/>
    </row>
    <row r="34" spans="1:8" s="124" customFormat="1" hidden="1" x14ac:dyDescent="0.3">
      <c r="A34" s="175">
        <v>6323</v>
      </c>
      <c r="B34" s="98" t="s">
        <v>212</v>
      </c>
      <c r="C34" s="98"/>
      <c r="D34" s="98"/>
      <c r="E34" s="184">
        <f>SUM(E35:E40)</f>
        <v>0</v>
      </c>
      <c r="F34" s="471">
        <v>0</v>
      </c>
      <c r="G34" s="480"/>
      <c r="H34" s="480"/>
    </row>
    <row r="35" spans="1:8" s="124" customFormat="1" hidden="1" x14ac:dyDescent="0.3">
      <c r="A35" s="97"/>
      <c r="B35" s="123">
        <v>3210</v>
      </c>
      <c r="C35" s="123"/>
      <c r="D35" s="123"/>
      <c r="E35" s="183">
        <f t="shared" ref="E35:E40" si="6">SUM(F35:F35)</f>
        <v>0</v>
      </c>
      <c r="F35" s="472"/>
      <c r="G35" s="480"/>
      <c r="H35" s="480"/>
    </row>
    <row r="36" spans="1:8" s="124" customFormat="1" hidden="1" x14ac:dyDescent="0.3">
      <c r="A36" s="97"/>
      <c r="B36" s="123">
        <v>4910</v>
      </c>
      <c r="C36" s="123"/>
      <c r="D36" s="123"/>
      <c r="E36" s="183">
        <f t="shared" si="6"/>
        <v>0</v>
      </c>
      <c r="F36" s="472"/>
      <c r="G36" s="480"/>
      <c r="H36" s="480"/>
    </row>
    <row r="37" spans="1:8" s="124" customFormat="1" hidden="1" x14ac:dyDescent="0.3">
      <c r="A37" s="97"/>
      <c r="B37" s="123">
        <v>5410</v>
      </c>
      <c r="C37" s="123"/>
      <c r="D37" s="123"/>
      <c r="E37" s="183">
        <f t="shared" si="6"/>
        <v>0</v>
      </c>
      <c r="F37" s="472"/>
      <c r="G37" s="480"/>
      <c r="H37" s="480"/>
    </row>
    <row r="38" spans="1:8" s="124" customFormat="1" hidden="1" x14ac:dyDescent="0.3">
      <c r="A38" s="97"/>
      <c r="B38" s="123">
        <v>6210</v>
      </c>
      <c r="C38" s="123"/>
      <c r="D38" s="123"/>
      <c r="E38" s="183">
        <f t="shared" si="6"/>
        <v>0</v>
      </c>
      <c r="F38" s="472"/>
      <c r="G38" s="480"/>
      <c r="H38" s="480"/>
    </row>
    <row r="39" spans="1:8" s="124" customFormat="1" hidden="1" x14ac:dyDescent="0.3">
      <c r="A39" s="97"/>
      <c r="B39" s="123">
        <v>7210</v>
      </c>
      <c r="C39" s="123"/>
      <c r="D39" s="123"/>
      <c r="E39" s="183">
        <f t="shared" si="6"/>
        <v>0</v>
      </c>
      <c r="F39" s="472"/>
      <c r="G39" s="480"/>
      <c r="H39" s="480"/>
    </row>
    <row r="40" spans="1:8" s="124" customFormat="1" hidden="1" x14ac:dyDescent="0.3">
      <c r="A40" s="97"/>
      <c r="B40" s="123">
        <v>8210</v>
      </c>
      <c r="C40" s="123"/>
      <c r="D40" s="123"/>
      <c r="E40" s="183">
        <f t="shared" si="6"/>
        <v>0</v>
      </c>
      <c r="F40" s="472"/>
      <c r="G40" s="480"/>
      <c r="H40" s="480"/>
    </row>
    <row r="41" spans="1:8" s="124" customFormat="1" hidden="1" x14ac:dyDescent="0.3">
      <c r="A41" s="175">
        <v>6324</v>
      </c>
      <c r="B41" s="98" t="s">
        <v>213</v>
      </c>
      <c r="C41" s="98"/>
      <c r="D41" s="98"/>
      <c r="E41" s="184">
        <f>SUM(E42:E47)</f>
        <v>0</v>
      </c>
      <c r="F41" s="471">
        <v>0</v>
      </c>
      <c r="G41" s="480"/>
      <c r="H41" s="480"/>
    </row>
    <row r="42" spans="1:8" s="124" customFormat="1" hidden="1" x14ac:dyDescent="0.3">
      <c r="A42" s="97"/>
      <c r="B42" s="123">
        <v>3210</v>
      </c>
      <c r="C42" s="123"/>
      <c r="D42" s="123"/>
      <c r="E42" s="183">
        <f t="shared" ref="E42:E47" si="7">SUM(F42:F42)</f>
        <v>0</v>
      </c>
      <c r="F42" s="472"/>
      <c r="G42" s="480"/>
      <c r="H42" s="480"/>
    </row>
    <row r="43" spans="1:8" s="124" customFormat="1" hidden="1" x14ac:dyDescent="0.3">
      <c r="A43" s="97"/>
      <c r="B43" s="123">
        <v>4910</v>
      </c>
      <c r="C43" s="123"/>
      <c r="D43" s="123"/>
      <c r="E43" s="183">
        <f t="shared" si="7"/>
        <v>0</v>
      </c>
      <c r="F43" s="472"/>
      <c r="G43" s="480"/>
      <c r="H43" s="480"/>
    </row>
    <row r="44" spans="1:8" s="124" customFormat="1" hidden="1" x14ac:dyDescent="0.3">
      <c r="A44" s="97"/>
      <c r="B44" s="123">
        <v>5410</v>
      </c>
      <c r="C44" s="123"/>
      <c r="D44" s="123"/>
      <c r="E44" s="183">
        <f t="shared" si="7"/>
        <v>0</v>
      </c>
      <c r="F44" s="472"/>
      <c r="G44" s="480"/>
      <c r="H44" s="480"/>
    </row>
    <row r="45" spans="1:8" s="124" customFormat="1" hidden="1" x14ac:dyDescent="0.3">
      <c r="A45" s="97"/>
      <c r="B45" s="123">
        <v>6210</v>
      </c>
      <c r="C45" s="123"/>
      <c r="D45" s="123"/>
      <c r="E45" s="183">
        <f t="shared" si="7"/>
        <v>0</v>
      </c>
      <c r="F45" s="472"/>
      <c r="G45" s="480"/>
      <c r="H45" s="480"/>
    </row>
    <row r="46" spans="1:8" s="124" customFormat="1" hidden="1" x14ac:dyDescent="0.3">
      <c r="A46" s="97"/>
      <c r="B46" s="123">
        <v>7210</v>
      </c>
      <c r="C46" s="123"/>
      <c r="D46" s="123"/>
      <c r="E46" s="183">
        <f t="shared" si="7"/>
        <v>0</v>
      </c>
      <c r="F46" s="472"/>
      <c r="G46" s="480"/>
      <c r="H46" s="480"/>
    </row>
    <row r="47" spans="1:8" s="124" customFormat="1" hidden="1" x14ac:dyDescent="0.3">
      <c r="A47" s="97"/>
      <c r="B47" s="123">
        <v>8210</v>
      </c>
      <c r="C47" s="123"/>
      <c r="D47" s="123"/>
      <c r="E47" s="183">
        <f t="shared" si="7"/>
        <v>0</v>
      </c>
      <c r="F47" s="472"/>
      <c r="G47" s="480"/>
      <c r="H47" s="480"/>
    </row>
    <row r="48" spans="1:8" s="170" customFormat="1" ht="18" hidden="1" customHeight="1" x14ac:dyDescent="0.3">
      <c r="A48" s="169">
        <v>634</v>
      </c>
      <c r="B48" s="392" t="s">
        <v>2342</v>
      </c>
      <c r="C48" s="392"/>
      <c r="D48" s="392"/>
      <c r="E48" s="185">
        <f t="shared" ref="E48" si="8">SUM(E49,E56)</f>
        <v>0</v>
      </c>
      <c r="F48" s="473">
        <v>0</v>
      </c>
      <c r="G48" s="479"/>
      <c r="H48" s="479"/>
    </row>
    <row r="49" spans="1:8" s="124" customFormat="1" hidden="1" x14ac:dyDescent="0.3">
      <c r="A49" s="175">
        <v>6341</v>
      </c>
      <c r="B49" s="98" t="s">
        <v>3</v>
      </c>
      <c r="C49" s="98"/>
      <c r="D49" s="98"/>
      <c r="E49" s="184">
        <f>SUM(E50:E55)</f>
        <v>0</v>
      </c>
      <c r="F49" s="471">
        <v>0</v>
      </c>
      <c r="G49" s="480"/>
      <c r="H49" s="480"/>
    </row>
    <row r="50" spans="1:8" s="124" customFormat="1" hidden="1" x14ac:dyDescent="0.3">
      <c r="A50" s="97"/>
      <c r="B50" s="123">
        <v>3210</v>
      </c>
      <c r="C50" s="123"/>
      <c r="D50" s="123"/>
      <c r="E50" s="183">
        <f t="shared" ref="E50:E55" si="9">SUM(F50:F50)</f>
        <v>0</v>
      </c>
      <c r="F50" s="472"/>
      <c r="G50" s="480"/>
      <c r="H50" s="480"/>
    </row>
    <row r="51" spans="1:8" s="124" customFormat="1" hidden="1" x14ac:dyDescent="0.3">
      <c r="A51" s="97"/>
      <c r="B51" s="123">
        <v>4910</v>
      </c>
      <c r="C51" s="123"/>
      <c r="D51" s="123"/>
      <c r="E51" s="183">
        <f t="shared" si="9"/>
        <v>0</v>
      </c>
      <c r="F51" s="472"/>
      <c r="G51" s="480"/>
      <c r="H51" s="480"/>
    </row>
    <row r="52" spans="1:8" s="124" customFormat="1" hidden="1" x14ac:dyDescent="0.3">
      <c r="A52" s="97"/>
      <c r="B52" s="123">
        <v>5410</v>
      </c>
      <c r="C52" s="123"/>
      <c r="D52" s="123"/>
      <c r="E52" s="183">
        <f t="shared" si="9"/>
        <v>0</v>
      </c>
      <c r="F52" s="472"/>
      <c r="G52" s="480"/>
      <c r="H52" s="480"/>
    </row>
    <row r="53" spans="1:8" s="124" customFormat="1" hidden="1" x14ac:dyDescent="0.3">
      <c r="A53" s="97"/>
      <c r="B53" s="123">
        <v>6210</v>
      </c>
      <c r="C53" s="123"/>
      <c r="D53" s="123"/>
      <c r="E53" s="183">
        <f t="shared" si="9"/>
        <v>0</v>
      </c>
      <c r="F53" s="472"/>
      <c r="G53" s="480"/>
      <c r="H53" s="480"/>
    </row>
    <row r="54" spans="1:8" s="124" customFormat="1" hidden="1" x14ac:dyDescent="0.3">
      <c r="A54" s="97"/>
      <c r="B54" s="123">
        <v>7210</v>
      </c>
      <c r="C54" s="123"/>
      <c r="D54" s="123"/>
      <c r="E54" s="183">
        <f t="shared" si="9"/>
        <v>0</v>
      </c>
      <c r="F54" s="472"/>
      <c r="G54" s="480"/>
      <c r="H54" s="480"/>
    </row>
    <row r="55" spans="1:8" s="124" customFormat="1" hidden="1" x14ac:dyDescent="0.3">
      <c r="A55" s="97"/>
      <c r="B55" s="123">
        <v>8210</v>
      </c>
      <c r="C55" s="123"/>
      <c r="D55" s="123"/>
      <c r="E55" s="183">
        <f t="shared" si="9"/>
        <v>0</v>
      </c>
      <c r="F55" s="472"/>
      <c r="G55" s="480"/>
      <c r="H55" s="480"/>
    </row>
    <row r="56" spans="1:8" s="124" customFormat="1" hidden="1" x14ac:dyDescent="0.3">
      <c r="A56" s="175">
        <v>6342</v>
      </c>
      <c r="B56" s="99" t="s">
        <v>214</v>
      </c>
      <c r="C56" s="99"/>
      <c r="D56" s="99"/>
      <c r="E56" s="184">
        <f>SUM(E57:E62)</f>
        <v>0</v>
      </c>
      <c r="F56" s="471">
        <v>0</v>
      </c>
      <c r="G56" s="480"/>
      <c r="H56" s="480"/>
    </row>
    <row r="57" spans="1:8" s="124" customFormat="1" hidden="1" x14ac:dyDescent="0.3">
      <c r="A57" s="97"/>
      <c r="B57" s="123">
        <v>3210</v>
      </c>
      <c r="C57" s="123"/>
      <c r="D57" s="123"/>
      <c r="E57" s="183">
        <f t="shared" ref="E57:E62" si="10">SUM(F57:F57)</f>
        <v>0</v>
      </c>
      <c r="F57" s="472"/>
      <c r="G57" s="480"/>
      <c r="H57" s="480"/>
    </row>
    <row r="58" spans="1:8" s="124" customFormat="1" hidden="1" x14ac:dyDescent="0.3">
      <c r="A58" s="97"/>
      <c r="B58" s="123">
        <v>4910</v>
      </c>
      <c r="C58" s="123"/>
      <c r="D58" s="123"/>
      <c r="E58" s="183">
        <f t="shared" si="10"/>
        <v>0</v>
      </c>
      <c r="F58" s="472"/>
      <c r="G58" s="480"/>
      <c r="H58" s="480"/>
    </row>
    <row r="59" spans="1:8" s="124" customFormat="1" hidden="1" x14ac:dyDescent="0.3">
      <c r="A59" s="97"/>
      <c r="B59" s="123">
        <v>5410</v>
      </c>
      <c r="C59" s="123"/>
      <c r="D59" s="123"/>
      <c r="E59" s="183">
        <f t="shared" si="10"/>
        <v>0</v>
      </c>
      <c r="F59" s="472"/>
      <c r="G59" s="480"/>
      <c r="H59" s="480"/>
    </row>
    <row r="60" spans="1:8" s="124" customFormat="1" hidden="1" x14ac:dyDescent="0.3">
      <c r="A60" s="97"/>
      <c r="B60" s="123">
        <v>6210</v>
      </c>
      <c r="C60" s="123"/>
      <c r="D60" s="123"/>
      <c r="E60" s="183">
        <f t="shared" si="10"/>
        <v>0</v>
      </c>
      <c r="F60" s="472"/>
      <c r="G60" s="480"/>
      <c r="H60" s="480"/>
    </row>
    <row r="61" spans="1:8" s="124" customFormat="1" hidden="1" x14ac:dyDescent="0.3">
      <c r="A61" s="97"/>
      <c r="B61" s="123">
        <v>7210</v>
      </c>
      <c r="C61" s="123"/>
      <c r="D61" s="123"/>
      <c r="E61" s="183">
        <f t="shared" si="10"/>
        <v>0</v>
      </c>
      <c r="F61" s="472"/>
      <c r="G61" s="480"/>
      <c r="H61" s="480"/>
    </row>
    <row r="62" spans="1:8" s="124" customFormat="1" hidden="1" x14ac:dyDescent="0.3">
      <c r="A62" s="97"/>
      <c r="B62" s="123">
        <v>8210</v>
      </c>
      <c r="C62" s="123"/>
      <c r="D62" s="123"/>
      <c r="E62" s="183">
        <f t="shared" si="10"/>
        <v>0</v>
      </c>
      <c r="F62" s="472"/>
      <c r="G62" s="480"/>
      <c r="H62" s="480"/>
    </row>
    <row r="63" spans="1:8" s="170" customFormat="1" ht="18" customHeight="1" x14ac:dyDescent="0.3">
      <c r="A63" s="169">
        <v>636</v>
      </c>
      <c r="B63" s="392" t="s">
        <v>2350</v>
      </c>
      <c r="C63" s="436">
        <v>9247730</v>
      </c>
      <c r="D63" s="447">
        <v>-519429</v>
      </c>
      <c r="E63" s="185">
        <f>C63+D63</f>
        <v>8728301</v>
      </c>
      <c r="F63" s="474">
        <v>7845918</v>
      </c>
      <c r="G63" s="479"/>
      <c r="H63" s="483">
        <f>E63</f>
        <v>8728301</v>
      </c>
    </row>
    <row r="64" spans="1:8" s="124" customFormat="1" hidden="1" x14ac:dyDescent="0.3">
      <c r="A64" s="175">
        <v>6361</v>
      </c>
      <c r="B64" s="98" t="s">
        <v>215</v>
      </c>
      <c r="C64" s="437"/>
      <c r="D64" s="448"/>
      <c r="E64" s="185">
        <f t="shared" ref="E64:E127" si="11">C64+D64</f>
        <v>0</v>
      </c>
      <c r="F64" s="471">
        <v>7805475</v>
      </c>
      <c r="G64" s="480"/>
      <c r="H64" s="483">
        <f t="shared" ref="H64:H127" si="12">E64</f>
        <v>0</v>
      </c>
    </row>
    <row r="65" spans="1:8" s="124" customFormat="1" hidden="1" x14ac:dyDescent="0.3">
      <c r="A65" s="97"/>
      <c r="B65" s="123">
        <v>3210</v>
      </c>
      <c r="C65" s="438"/>
      <c r="D65" s="438"/>
      <c r="E65" s="185">
        <f t="shared" si="11"/>
        <v>0</v>
      </c>
      <c r="F65" s="472"/>
      <c r="G65" s="480"/>
      <c r="H65" s="483">
        <f t="shared" si="12"/>
        <v>0</v>
      </c>
    </row>
    <row r="66" spans="1:8" s="124" customFormat="1" hidden="1" x14ac:dyDescent="0.3">
      <c r="A66" s="97"/>
      <c r="B66" s="123">
        <v>4910</v>
      </c>
      <c r="C66" s="438"/>
      <c r="D66" s="438"/>
      <c r="E66" s="185">
        <f t="shared" si="11"/>
        <v>0</v>
      </c>
      <c r="F66" s="472"/>
      <c r="G66" s="480"/>
      <c r="H66" s="483">
        <f t="shared" si="12"/>
        <v>0</v>
      </c>
    </row>
    <row r="67" spans="1:8" s="124" customFormat="1" hidden="1" x14ac:dyDescent="0.3">
      <c r="A67" s="97"/>
      <c r="B67" s="123">
        <v>5410</v>
      </c>
      <c r="C67" s="438"/>
      <c r="D67" s="438"/>
      <c r="E67" s="185">
        <f t="shared" si="11"/>
        <v>0</v>
      </c>
      <c r="F67" s="472">
        <v>7805475</v>
      </c>
      <c r="G67" s="480"/>
      <c r="H67" s="483">
        <f t="shared" si="12"/>
        <v>0</v>
      </c>
    </row>
    <row r="68" spans="1:8" s="124" customFormat="1" hidden="1" x14ac:dyDescent="0.3">
      <c r="A68" s="97"/>
      <c r="B68" s="123">
        <v>6210</v>
      </c>
      <c r="C68" s="438"/>
      <c r="D68" s="438"/>
      <c r="E68" s="185">
        <f t="shared" si="11"/>
        <v>0</v>
      </c>
      <c r="F68" s="472"/>
      <c r="G68" s="480"/>
      <c r="H68" s="483">
        <f t="shared" si="12"/>
        <v>0</v>
      </c>
    </row>
    <row r="69" spans="1:8" s="124" customFormat="1" hidden="1" x14ac:dyDescent="0.3">
      <c r="A69" s="97"/>
      <c r="B69" s="123">
        <v>7210</v>
      </c>
      <c r="C69" s="438"/>
      <c r="D69" s="438"/>
      <c r="E69" s="185">
        <f t="shared" si="11"/>
        <v>0</v>
      </c>
      <c r="F69" s="472"/>
      <c r="G69" s="480"/>
      <c r="H69" s="483">
        <f t="shared" si="12"/>
        <v>0</v>
      </c>
    </row>
    <row r="70" spans="1:8" s="124" customFormat="1" hidden="1" x14ac:dyDescent="0.3">
      <c r="A70" s="97"/>
      <c r="B70" s="123">
        <v>8210</v>
      </c>
      <c r="C70" s="438"/>
      <c r="D70" s="438"/>
      <c r="E70" s="185">
        <f t="shared" si="11"/>
        <v>0</v>
      </c>
      <c r="F70" s="472"/>
      <c r="G70" s="480"/>
      <c r="H70" s="483">
        <f t="shared" si="12"/>
        <v>0</v>
      </c>
    </row>
    <row r="71" spans="1:8" s="124" customFormat="1" hidden="1" x14ac:dyDescent="0.3">
      <c r="A71" s="175">
        <v>6362</v>
      </c>
      <c r="B71" s="98" t="s">
        <v>216</v>
      </c>
      <c r="C71" s="437"/>
      <c r="D71" s="448"/>
      <c r="E71" s="185">
        <f t="shared" si="11"/>
        <v>0</v>
      </c>
      <c r="F71" s="471">
        <v>40443</v>
      </c>
      <c r="G71" s="480"/>
      <c r="H71" s="483">
        <f t="shared" si="12"/>
        <v>0</v>
      </c>
    </row>
    <row r="72" spans="1:8" s="124" customFormat="1" hidden="1" x14ac:dyDescent="0.3">
      <c r="A72" s="97"/>
      <c r="B72" s="123">
        <v>3210</v>
      </c>
      <c r="C72" s="438"/>
      <c r="D72" s="438"/>
      <c r="E72" s="185">
        <f t="shared" si="11"/>
        <v>0</v>
      </c>
      <c r="F72" s="472"/>
      <c r="G72" s="480"/>
      <c r="H72" s="483">
        <f t="shared" si="12"/>
        <v>0</v>
      </c>
    </row>
    <row r="73" spans="1:8" s="124" customFormat="1" hidden="1" x14ac:dyDescent="0.3">
      <c r="A73" s="97"/>
      <c r="B73" s="123">
        <v>4910</v>
      </c>
      <c r="C73" s="438"/>
      <c r="D73" s="438"/>
      <c r="E73" s="185">
        <f t="shared" si="11"/>
        <v>0</v>
      </c>
      <c r="F73" s="472"/>
      <c r="G73" s="480"/>
      <c r="H73" s="483">
        <f t="shared" si="12"/>
        <v>0</v>
      </c>
    </row>
    <row r="74" spans="1:8" s="124" customFormat="1" hidden="1" x14ac:dyDescent="0.3">
      <c r="A74" s="97"/>
      <c r="B74" s="123">
        <v>5410</v>
      </c>
      <c r="C74" s="438"/>
      <c r="D74" s="438"/>
      <c r="E74" s="185">
        <f t="shared" si="11"/>
        <v>0</v>
      </c>
      <c r="F74" s="472">
        <v>40443</v>
      </c>
      <c r="G74" s="480"/>
      <c r="H74" s="483">
        <f t="shared" si="12"/>
        <v>0</v>
      </c>
    </row>
    <row r="75" spans="1:8" s="124" customFormat="1" hidden="1" x14ac:dyDescent="0.3">
      <c r="A75" s="97"/>
      <c r="B75" s="123">
        <v>6210</v>
      </c>
      <c r="C75" s="438"/>
      <c r="D75" s="438"/>
      <c r="E75" s="185">
        <f t="shared" si="11"/>
        <v>0</v>
      </c>
      <c r="F75" s="472"/>
      <c r="G75" s="480"/>
      <c r="H75" s="483">
        <f t="shared" si="12"/>
        <v>0</v>
      </c>
    </row>
    <row r="76" spans="1:8" s="124" customFormat="1" hidden="1" x14ac:dyDescent="0.3">
      <c r="A76" s="97"/>
      <c r="B76" s="123">
        <v>7210</v>
      </c>
      <c r="C76" s="438"/>
      <c r="D76" s="438"/>
      <c r="E76" s="185">
        <f t="shared" si="11"/>
        <v>0</v>
      </c>
      <c r="F76" s="472"/>
      <c r="G76" s="480"/>
      <c r="H76" s="483">
        <f t="shared" si="12"/>
        <v>0</v>
      </c>
    </row>
    <row r="77" spans="1:8" s="124" customFormat="1" hidden="1" x14ac:dyDescent="0.3">
      <c r="A77" s="97"/>
      <c r="B77" s="123">
        <v>8210</v>
      </c>
      <c r="C77" s="438"/>
      <c r="D77" s="438"/>
      <c r="E77" s="185">
        <f t="shared" si="11"/>
        <v>0</v>
      </c>
      <c r="F77" s="472"/>
      <c r="G77" s="480"/>
      <c r="H77" s="483">
        <f t="shared" si="12"/>
        <v>0</v>
      </c>
    </row>
    <row r="78" spans="1:8" s="170" customFormat="1" ht="18" hidden="1" customHeight="1" x14ac:dyDescent="0.3">
      <c r="A78" s="169">
        <v>638</v>
      </c>
      <c r="B78" s="392" t="s">
        <v>1084</v>
      </c>
      <c r="C78" s="436"/>
      <c r="D78" s="447"/>
      <c r="E78" s="185">
        <f t="shared" si="11"/>
        <v>0</v>
      </c>
      <c r="F78" s="474">
        <v>0</v>
      </c>
      <c r="G78" s="479"/>
      <c r="H78" s="483">
        <f t="shared" si="12"/>
        <v>0</v>
      </c>
    </row>
    <row r="79" spans="1:8" s="124" customFormat="1" hidden="1" x14ac:dyDescent="0.3">
      <c r="A79" s="175">
        <v>6381</v>
      </c>
      <c r="B79" s="98" t="s">
        <v>266</v>
      </c>
      <c r="C79" s="437"/>
      <c r="D79" s="448"/>
      <c r="E79" s="185">
        <f t="shared" si="11"/>
        <v>0</v>
      </c>
      <c r="F79" s="471">
        <v>0</v>
      </c>
      <c r="G79" s="480"/>
      <c r="H79" s="483">
        <f t="shared" si="12"/>
        <v>0</v>
      </c>
    </row>
    <row r="80" spans="1:8" s="124" customFormat="1" hidden="1" x14ac:dyDescent="0.3">
      <c r="A80" s="97"/>
      <c r="B80" s="123">
        <v>3210</v>
      </c>
      <c r="C80" s="438"/>
      <c r="D80" s="438"/>
      <c r="E80" s="185">
        <f t="shared" si="11"/>
        <v>0</v>
      </c>
      <c r="F80" s="472"/>
      <c r="G80" s="480"/>
      <c r="H80" s="483">
        <f t="shared" si="12"/>
        <v>0</v>
      </c>
    </row>
    <row r="81" spans="1:8" s="124" customFormat="1" hidden="1" x14ac:dyDescent="0.3">
      <c r="A81" s="97"/>
      <c r="B81" s="123">
        <v>4910</v>
      </c>
      <c r="C81" s="438"/>
      <c r="D81" s="438"/>
      <c r="E81" s="185">
        <f t="shared" si="11"/>
        <v>0</v>
      </c>
      <c r="F81" s="472"/>
      <c r="G81" s="480"/>
      <c r="H81" s="483">
        <f t="shared" si="12"/>
        <v>0</v>
      </c>
    </row>
    <row r="82" spans="1:8" s="124" customFormat="1" hidden="1" x14ac:dyDescent="0.3">
      <c r="A82" s="97"/>
      <c r="B82" s="123">
        <v>5410</v>
      </c>
      <c r="C82" s="438"/>
      <c r="D82" s="438"/>
      <c r="E82" s="185">
        <f t="shared" si="11"/>
        <v>0</v>
      </c>
      <c r="F82" s="472"/>
      <c r="G82" s="480"/>
      <c r="H82" s="483">
        <f t="shared" si="12"/>
        <v>0</v>
      </c>
    </row>
    <row r="83" spans="1:8" s="124" customFormat="1" hidden="1" x14ac:dyDescent="0.3">
      <c r="A83" s="97"/>
      <c r="B83" s="123">
        <v>6210</v>
      </c>
      <c r="C83" s="438"/>
      <c r="D83" s="438"/>
      <c r="E83" s="185">
        <f t="shared" si="11"/>
        <v>0</v>
      </c>
      <c r="F83" s="472"/>
      <c r="G83" s="480"/>
      <c r="H83" s="483">
        <f t="shared" si="12"/>
        <v>0</v>
      </c>
    </row>
    <row r="84" spans="1:8" s="124" customFormat="1" hidden="1" x14ac:dyDescent="0.3">
      <c r="A84" s="97"/>
      <c r="B84" s="123">
        <v>7210</v>
      </c>
      <c r="C84" s="438"/>
      <c r="D84" s="438"/>
      <c r="E84" s="185">
        <f t="shared" si="11"/>
        <v>0</v>
      </c>
      <c r="F84" s="472"/>
      <c r="G84" s="480"/>
      <c r="H84" s="483">
        <f t="shared" si="12"/>
        <v>0</v>
      </c>
    </row>
    <row r="85" spans="1:8" s="124" customFormat="1" hidden="1" x14ac:dyDescent="0.3">
      <c r="A85" s="97"/>
      <c r="B85" s="123">
        <v>8210</v>
      </c>
      <c r="C85" s="438"/>
      <c r="D85" s="438"/>
      <c r="E85" s="185">
        <f t="shared" si="11"/>
        <v>0</v>
      </c>
      <c r="F85" s="472"/>
      <c r="G85" s="480"/>
      <c r="H85" s="483">
        <f t="shared" si="12"/>
        <v>0</v>
      </c>
    </row>
    <row r="86" spans="1:8" s="124" customFormat="1" hidden="1" x14ac:dyDescent="0.3">
      <c r="A86" s="175">
        <v>6382</v>
      </c>
      <c r="B86" s="98" t="s">
        <v>217</v>
      </c>
      <c r="C86" s="437"/>
      <c r="D86" s="448"/>
      <c r="E86" s="185">
        <f t="shared" si="11"/>
        <v>0</v>
      </c>
      <c r="F86" s="471">
        <v>0</v>
      </c>
      <c r="G86" s="480"/>
      <c r="H86" s="483">
        <f t="shared" si="12"/>
        <v>0</v>
      </c>
    </row>
    <row r="87" spans="1:8" s="124" customFormat="1" hidden="1" x14ac:dyDescent="0.3">
      <c r="A87" s="97"/>
      <c r="B87" s="123">
        <v>3210</v>
      </c>
      <c r="C87" s="438"/>
      <c r="D87" s="438"/>
      <c r="E87" s="185">
        <f t="shared" si="11"/>
        <v>0</v>
      </c>
      <c r="F87" s="472"/>
      <c r="G87" s="480"/>
      <c r="H87" s="483">
        <f t="shared" si="12"/>
        <v>0</v>
      </c>
    </row>
    <row r="88" spans="1:8" s="124" customFormat="1" hidden="1" x14ac:dyDescent="0.3">
      <c r="A88" s="97"/>
      <c r="B88" s="123">
        <v>4910</v>
      </c>
      <c r="C88" s="438"/>
      <c r="D88" s="438"/>
      <c r="E88" s="185">
        <f t="shared" si="11"/>
        <v>0</v>
      </c>
      <c r="F88" s="472"/>
      <c r="G88" s="480"/>
      <c r="H88" s="483">
        <f t="shared" si="12"/>
        <v>0</v>
      </c>
    </row>
    <row r="89" spans="1:8" s="124" customFormat="1" hidden="1" x14ac:dyDescent="0.3">
      <c r="A89" s="97"/>
      <c r="B89" s="123">
        <v>5410</v>
      </c>
      <c r="C89" s="438"/>
      <c r="D89" s="438"/>
      <c r="E89" s="185">
        <f t="shared" si="11"/>
        <v>0</v>
      </c>
      <c r="F89" s="472"/>
      <c r="G89" s="480"/>
      <c r="H89" s="483">
        <f t="shared" si="12"/>
        <v>0</v>
      </c>
    </row>
    <row r="90" spans="1:8" s="124" customFormat="1" hidden="1" x14ac:dyDescent="0.3">
      <c r="A90" s="97"/>
      <c r="B90" s="123">
        <v>6210</v>
      </c>
      <c r="C90" s="438"/>
      <c r="D90" s="438"/>
      <c r="E90" s="185">
        <f t="shared" si="11"/>
        <v>0</v>
      </c>
      <c r="F90" s="472"/>
      <c r="G90" s="480"/>
      <c r="H90" s="483">
        <f t="shared" si="12"/>
        <v>0</v>
      </c>
    </row>
    <row r="91" spans="1:8" s="124" customFormat="1" hidden="1" x14ac:dyDescent="0.3">
      <c r="A91" s="97"/>
      <c r="B91" s="123">
        <v>7210</v>
      </c>
      <c r="C91" s="438"/>
      <c r="D91" s="438"/>
      <c r="E91" s="185">
        <f t="shared" si="11"/>
        <v>0</v>
      </c>
      <c r="F91" s="472"/>
      <c r="G91" s="480"/>
      <c r="H91" s="483">
        <f t="shared" si="12"/>
        <v>0</v>
      </c>
    </row>
    <row r="92" spans="1:8" s="124" customFormat="1" hidden="1" x14ac:dyDescent="0.3">
      <c r="A92" s="97"/>
      <c r="B92" s="123">
        <v>8210</v>
      </c>
      <c r="C92" s="438"/>
      <c r="D92" s="438"/>
      <c r="E92" s="185">
        <f t="shared" si="11"/>
        <v>0</v>
      </c>
      <c r="F92" s="472"/>
      <c r="G92" s="480"/>
      <c r="H92" s="483">
        <f t="shared" si="12"/>
        <v>0</v>
      </c>
    </row>
    <row r="93" spans="1:8" s="170" customFormat="1" ht="18" hidden="1" customHeight="1" x14ac:dyDescent="0.3">
      <c r="A93" s="169">
        <v>639</v>
      </c>
      <c r="B93" s="392" t="s">
        <v>6</v>
      </c>
      <c r="C93" s="436"/>
      <c r="D93" s="447"/>
      <c r="E93" s="185">
        <f t="shared" si="11"/>
        <v>0</v>
      </c>
      <c r="F93" s="474">
        <v>0</v>
      </c>
      <c r="G93" s="479"/>
      <c r="H93" s="483">
        <f t="shared" si="12"/>
        <v>0</v>
      </c>
    </row>
    <row r="94" spans="1:8" s="124" customFormat="1" hidden="1" x14ac:dyDescent="0.3">
      <c r="A94" s="175">
        <v>6391</v>
      </c>
      <c r="B94" s="98" t="s">
        <v>132</v>
      </c>
      <c r="C94" s="437"/>
      <c r="D94" s="448"/>
      <c r="E94" s="185">
        <f t="shared" si="11"/>
        <v>0</v>
      </c>
      <c r="F94" s="471">
        <v>0</v>
      </c>
      <c r="G94" s="480"/>
      <c r="H94" s="483">
        <f t="shared" si="12"/>
        <v>0</v>
      </c>
    </row>
    <row r="95" spans="1:8" s="124" customFormat="1" hidden="1" x14ac:dyDescent="0.3">
      <c r="A95" s="97"/>
      <c r="B95" s="123">
        <v>3210</v>
      </c>
      <c r="C95" s="438"/>
      <c r="D95" s="438"/>
      <c r="E95" s="185">
        <f t="shared" si="11"/>
        <v>0</v>
      </c>
      <c r="F95" s="472"/>
      <c r="G95" s="480"/>
      <c r="H95" s="483">
        <f t="shared" si="12"/>
        <v>0</v>
      </c>
    </row>
    <row r="96" spans="1:8" s="124" customFormat="1" hidden="1" x14ac:dyDescent="0.3">
      <c r="A96" s="97"/>
      <c r="B96" s="123">
        <v>4910</v>
      </c>
      <c r="C96" s="438"/>
      <c r="D96" s="438"/>
      <c r="E96" s="185">
        <f t="shared" si="11"/>
        <v>0</v>
      </c>
      <c r="F96" s="472"/>
      <c r="G96" s="480"/>
      <c r="H96" s="483">
        <f t="shared" si="12"/>
        <v>0</v>
      </c>
    </row>
    <row r="97" spans="1:8" s="124" customFormat="1" hidden="1" x14ac:dyDescent="0.3">
      <c r="A97" s="97"/>
      <c r="B97" s="123">
        <v>5410</v>
      </c>
      <c r="C97" s="438"/>
      <c r="D97" s="438"/>
      <c r="E97" s="185">
        <f t="shared" si="11"/>
        <v>0</v>
      </c>
      <c r="F97" s="472"/>
      <c r="G97" s="480"/>
      <c r="H97" s="483">
        <f t="shared" si="12"/>
        <v>0</v>
      </c>
    </row>
    <row r="98" spans="1:8" s="124" customFormat="1" hidden="1" x14ac:dyDescent="0.3">
      <c r="A98" s="97"/>
      <c r="B98" s="123">
        <v>6210</v>
      </c>
      <c r="C98" s="438"/>
      <c r="D98" s="438"/>
      <c r="E98" s="185">
        <f t="shared" si="11"/>
        <v>0</v>
      </c>
      <c r="F98" s="472"/>
      <c r="G98" s="480"/>
      <c r="H98" s="483">
        <f t="shared" si="12"/>
        <v>0</v>
      </c>
    </row>
    <row r="99" spans="1:8" s="124" customFormat="1" hidden="1" x14ac:dyDescent="0.3">
      <c r="A99" s="97"/>
      <c r="B99" s="123">
        <v>7210</v>
      </c>
      <c r="C99" s="438"/>
      <c r="D99" s="438"/>
      <c r="E99" s="185">
        <f t="shared" si="11"/>
        <v>0</v>
      </c>
      <c r="F99" s="472"/>
      <c r="G99" s="480"/>
      <c r="H99" s="483">
        <f t="shared" si="12"/>
        <v>0</v>
      </c>
    </row>
    <row r="100" spans="1:8" s="124" customFormat="1" hidden="1" x14ac:dyDescent="0.3">
      <c r="A100" s="97"/>
      <c r="B100" s="123">
        <v>8210</v>
      </c>
      <c r="C100" s="438"/>
      <c r="D100" s="438"/>
      <c r="E100" s="185">
        <f t="shared" si="11"/>
        <v>0</v>
      </c>
      <c r="F100" s="472"/>
      <c r="G100" s="480"/>
      <c r="H100" s="483">
        <f t="shared" si="12"/>
        <v>0</v>
      </c>
    </row>
    <row r="101" spans="1:8" s="124" customFormat="1" ht="26.4" hidden="1" x14ac:dyDescent="0.3">
      <c r="A101" s="175">
        <v>6393</v>
      </c>
      <c r="B101" s="98" t="s">
        <v>185</v>
      </c>
      <c r="C101" s="437"/>
      <c r="D101" s="448"/>
      <c r="E101" s="185">
        <f t="shared" si="11"/>
        <v>0</v>
      </c>
      <c r="F101" s="471">
        <v>0</v>
      </c>
      <c r="G101" s="480"/>
      <c r="H101" s="483">
        <f t="shared" si="12"/>
        <v>0</v>
      </c>
    </row>
    <row r="102" spans="1:8" s="124" customFormat="1" hidden="1" x14ac:dyDescent="0.3">
      <c r="A102" s="97"/>
      <c r="B102" s="123">
        <v>3210</v>
      </c>
      <c r="C102" s="438"/>
      <c r="D102" s="438"/>
      <c r="E102" s="185">
        <f t="shared" si="11"/>
        <v>0</v>
      </c>
      <c r="F102" s="472"/>
      <c r="G102" s="480"/>
      <c r="H102" s="483">
        <f t="shared" si="12"/>
        <v>0</v>
      </c>
    </row>
    <row r="103" spans="1:8" s="124" customFormat="1" hidden="1" x14ac:dyDescent="0.3">
      <c r="A103" s="97"/>
      <c r="B103" s="123">
        <v>4910</v>
      </c>
      <c r="C103" s="438"/>
      <c r="D103" s="438"/>
      <c r="E103" s="185">
        <f t="shared" si="11"/>
        <v>0</v>
      </c>
      <c r="F103" s="472"/>
      <c r="G103" s="480"/>
      <c r="H103" s="483">
        <f t="shared" si="12"/>
        <v>0</v>
      </c>
    </row>
    <row r="104" spans="1:8" s="124" customFormat="1" hidden="1" x14ac:dyDescent="0.3">
      <c r="A104" s="97"/>
      <c r="B104" s="123">
        <v>5410</v>
      </c>
      <c r="C104" s="438"/>
      <c r="D104" s="438"/>
      <c r="E104" s="185">
        <f t="shared" si="11"/>
        <v>0</v>
      </c>
      <c r="F104" s="472"/>
      <c r="G104" s="480"/>
      <c r="H104" s="483">
        <f t="shared" si="12"/>
        <v>0</v>
      </c>
    </row>
    <row r="105" spans="1:8" s="124" customFormat="1" hidden="1" x14ac:dyDescent="0.3">
      <c r="A105" s="97"/>
      <c r="B105" s="123">
        <v>6210</v>
      </c>
      <c r="C105" s="438"/>
      <c r="D105" s="438"/>
      <c r="E105" s="185">
        <f t="shared" si="11"/>
        <v>0</v>
      </c>
      <c r="F105" s="472"/>
      <c r="G105" s="480"/>
      <c r="H105" s="483">
        <f t="shared" si="12"/>
        <v>0</v>
      </c>
    </row>
    <row r="106" spans="1:8" s="124" customFormat="1" hidden="1" x14ac:dyDescent="0.3">
      <c r="A106" s="97"/>
      <c r="B106" s="123">
        <v>7210</v>
      </c>
      <c r="C106" s="438"/>
      <c r="D106" s="438"/>
      <c r="E106" s="185">
        <f t="shared" si="11"/>
        <v>0</v>
      </c>
      <c r="F106" s="472"/>
      <c r="G106" s="480"/>
      <c r="H106" s="483">
        <f t="shared" si="12"/>
        <v>0</v>
      </c>
    </row>
    <row r="107" spans="1:8" s="124" customFormat="1" hidden="1" x14ac:dyDescent="0.3">
      <c r="A107" s="97"/>
      <c r="B107" s="123">
        <v>8210</v>
      </c>
      <c r="C107" s="438"/>
      <c r="D107" s="438"/>
      <c r="E107" s="185">
        <f t="shared" si="11"/>
        <v>0</v>
      </c>
      <c r="F107" s="472"/>
      <c r="G107" s="480"/>
      <c r="H107" s="483">
        <f t="shared" si="12"/>
        <v>0</v>
      </c>
    </row>
    <row r="108" spans="1:8" s="124" customFormat="1" ht="26.4" hidden="1" x14ac:dyDescent="0.3">
      <c r="A108" s="175">
        <v>6394</v>
      </c>
      <c r="B108" s="98" t="s">
        <v>218</v>
      </c>
      <c r="C108" s="437"/>
      <c r="D108" s="448"/>
      <c r="E108" s="185">
        <f t="shared" si="11"/>
        <v>0</v>
      </c>
      <c r="F108" s="471">
        <v>0</v>
      </c>
      <c r="G108" s="480"/>
      <c r="H108" s="483">
        <f t="shared" si="12"/>
        <v>0</v>
      </c>
    </row>
    <row r="109" spans="1:8" s="124" customFormat="1" hidden="1" x14ac:dyDescent="0.3">
      <c r="A109" s="97"/>
      <c r="B109" s="123">
        <v>3210</v>
      </c>
      <c r="C109" s="438"/>
      <c r="D109" s="438"/>
      <c r="E109" s="185">
        <f t="shared" si="11"/>
        <v>0</v>
      </c>
      <c r="F109" s="472"/>
      <c r="G109" s="480"/>
      <c r="H109" s="483">
        <f t="shared" si="12"/>
        <v>0</v>
      </c>
    </row>
    <row r="110" spans="1:8" s="124" customFormat="1" hidden="1" x14ac:dyDescent="0.3">
      <c r="A110" s="97"/>
      <c r="B110" s="123">
        <v>4910</v>
      </c>
      <c r="C110" s="438"/>
      <c r="D110" s="438"/>
      <c r="E110" s="185">
        <f t="shared" si="11"/>
        <v>0</v>
      </c>
      <c r="F110" s="472"/>
      <c r="G110" s="480"/>
      <c r="H110" s="483">
        <f t="shared" si="12"/>
        <v>0</v>
      </c>
    </row>
    <row r="111" spans="1:8" s="124" customFormat="1" hidden="1" x14ac:dyDescent="0.3">
      <c r="A111" s="97"/>
      <c r="B111" s="123">
        <v>5410</v>
      </c>
      <c r="C111" s="438"/>
      <c r="D111" s="438"/>
      <c r="E111" s="185">
        <f t="shared" si="11"/>
        <v>0</v>
      </c>
      <c r="F111" s="472"/>
      <c r="G111" s="480"/>
      <c r="H111" s="483">
        <f t="shared" si="12"/>
        <v>0</v>
      </c>
    </row>
    <row r="112" spans="1:8" s="124" customFormat="1" hidden="1" x14ac:dyDescent="0.3">
      <c r="A112" s="97"/>
      <c r="B112" s="123">
        <v>6210</v>
      </c>
      <c r="C112" s="438"/>
      <c r="D112" s="438"/>
      <c r="E112" s="185">
        <f t="shared" si="11"/>
        <v>0</v>
      </c>
      <c r="F112" s="472"/>
      <c r="G112" s="480"/>
      <c r="H112" s="483">
        <f t="shared" si="12"/>
        <v>0</v>
      </c>
    </row>
    <row r="113" spans="1:8" s="124" customFormat="1" hidden="1" x14ac:dyDescent="0.3">
      <c r="A113" s="97"/>
      <c r="B113" s="123">
        <v>7210</v>
      </c>
      <c r="C113" s="438"/>
      <c r="D113" s="438"/>
      <c r="E113" s="185">
        <f t="shared" si="11"/>
        <v>0</v>
      </c>
      <c r="F113" s="472"/>
      <c r="G113" s="480"/>
      <c r="H113" s="483">
        <f t="shared" si="12"/>
        <v>0</v>
      </c>
    </row>
    <row r="114" spans="1:8" s="124" customFormat="1" hidden="1" x14ac:dyDescent="0.3">
      <c r="A114" s="97"/>
      <c r="B114" s="123">
        <v>8210</v>
      </c>
      <c r="C114" s="438"/>
      <c r="D114" s="438"/>
      <c r="E114" s="185">
        <f t="shared" si="11"/>
        <v>0</v>
      </c>
      <c r="F114" s="472"/>
      <c r="G114" s="480"/>
      <c r="H114" s="483">
        <f t="shared" si="12"/>
        <v>0</v>
      </c>
    </row>
    <row r="115" spans="1:8" s="170" customFormat="1" ht="18" customHeight="1" x14ac:dyDescent="0.3">
      <c r="A115" s="169">
        <v>638</v>
      </c>
      <c r="B115" s="392" t="s">
        <v>1084</v>
      </c>
      <c r="C115" s="436">
        <v>44500</v>
      </c>
      <c r="D115" s="447">
        <v>-44500</v>
      </c>
      <c r="E115" s="185">
        <f t="shared" si="11"/>
        <v>0</v>
      </c>
      <c r="F115" s="474">
        <v>2</v>
      </c>
      <c r="G115" s="479"/>
      <c r="H115" s="483">
        <f t="shared" si="12"/>
        <v>0</v>
      </c>
    </row>
    <row r="116" spans="1:8" s="124" customFormat="1" hidden="1" x14ac:dyDescent="0.3">
      <c r="A116" s="175">
        <v>6412</v>
      </c>
      <c r="B116" s="98" t="s">
        <v>219</v>
      </c>
      <c r="C116" s="437"/>
      <c r="D116" s="448"/>
      <c r="E116" s="185">
        <f t="shared" si="11"/>
        <v>0</v>
      </c>
      <c r="F116" s="471">
        <v>0</v>
      </c>
      <c r="G116" s="480"/>
      <c r="H116" s="483">
        <f t="shared" si="12"/>
        <v>0</v>
      </c>
    </row>
    <row r="117" spans="1:8" s="124" customFormat="1" hidden="1" x14ac:dyDescent="0.3">
      <c r="A117" s="97"/>
      <c r="B117" s="123">
        <v>3210</v>
      </c>
      <c r="C117" s="438"/>
      <c r="D117" s="438"/>
      <c r="E117" s="185">
        <f t="shared" si="11"/>
        <v>0</v>
      </c>
      <c r="F117" s="472"/>
      <c r="G117" s="480"/>
      <c r="H117" s="483">
        <f t="shared" si="12"/>
        <v>0</v>
      </c>
    </row>
    <row r="118" spans="1:8" s="124" customFormat="1" hidden="1" x14ac:dyDescent="0.3">
      <c r="A118" s="97"/>
      <c r="B118" s="123">
        <v>4910</v>
      </c>
      <c r="C118" s="438"/>
      <c r="D118" s="438"/>
      <c r="E118" s="185">
        <f t="shared" si="11"/>
        <v>0</v>
      </c>
      <c r="F118" s="472"/>
      <c r="G118" s="480"/>
      <c r="H118" s="483">
        <f t="shared" si="12"/>
        <v>0</v>
      </c>
    </row>
    <row r="119" spans="1:8" s="124" customFormat="1" hidden="1" x14ac:dyDescent="0.3">
      <c r="A119" s="97"/>
      <c r="B119" s="123">
        <v>5410</v>
      </c>
      <c r="C119" s="438"/>
      <c r="D119" s="438"/>
      <c r="E119" s="185">
        <f t="shared" si="11"/>
        <v>0</v>
      </c>
      <c r="F119" s="472"/>
      <c r="G119" s="480"/>
      <c r="H119" s="483">
        <f t="shared" si="12"/>
        <v>0</v>
      </c>
    </row>
    <row r="120" spans="1:8" s="124" customFormat="1" hidden="1" x14ac:dyDescent="0.3">
      <c r="A120" s="97"/>
      <c r="B120" s="123">
        <v>6210</v>
      </c>
      <c r="C120" s="438"/>
      <c r="D120" s="438"/>
      <c r="E120" s="185">
        <f t="shared" si="11"/>
        <v>0</v>
      </c>
      <c r="F120" s="472"/>
      <c r="G120" s="480"/>
      <c r="H120" s="483">
        <f t="shared" si="12"/>
        <v>0</v>
      </c>
    </row>
    <row r="121" spans="1:8" s="124" customFormat="1" hidden="1" x14ac:dyDescent="0.3">
      <c r="A121" s="97"/>
      <c r="B121" s="123">
        <v>7210</v>
      </c>
      <c r="C121" s="438"/>
      <c r="D121" s="438"/>
      <c r="E121" s="185">
        <f t="shared" si="11"/>
        <v>0</v>
      </c>
      <c r="F121" s="472"/>
      <c r="G121" s="480"/>
      <c r="H121" s="483">
        <f t="shared" si="12"/>
        <v>0</v>
      </c>
    </row>
    <row r="122" spans="1:8" s="124" customFormat="1" hidden="1" x14ac:dyDescent="0.3">
      <c r="A122" s="97"/>
      <c r="B122" s="123">
        <v>8210</v>
      </c>
      <c r="C122" s="438"/>
      <c r="D122" s="438"/>
      <c r="E122" s="185">
        <f t="shared" si="11"/>
        <v>0</v>
      </c>
      <c r="F122" s="472"/>
      <c r="G122" s="480"/>
      <c r="H122" s="483">
        <f t="shared" si="12"/>
        <v>0</v>
      </c>
    </row>
    <row r="123" spans="1:8" s="124" customFormat="1" hidden="1" x14ac:dyDescent="0.3">
      <c r="A123" s="175">
        <v>6413</v>
      </c>
      <c r="B123" s="98" t="s">
        <v>7</v>
      </c>
      <c r="C123" s="437"/>
      <c r="D123" s="448"/>
      <c r="E123" s="185">
        <f t="shared" si="11"/>
        <v>0</v>
      </c>
      <c r="F123" s="471">
        <v>2</v>
      </c>
      <c r="G123" s="480"/>
      <c r="H123" s="483">
        <f t="shared" si="12"/>
        <v>0</v>
      </c>
    </row>
    <row r="124" spans="1:8" s="124" customFormat="1" hidden="1" x14ac:dyDescent="0.3">
      <c r="A124" s="97"/>
      <c r="B124" s="123">
        <v>3210</v>
      </c>
      <c r="C124" s="438"/>
      <c r="D124" s="438"/>
      <c r="E124" s="185">
        <f t="shared" si="11"/>
        <v>0</v>
      </c>
      <c r="F124" s="472">
        <v>2</v>
      </c>
      <c r="G124" s="480"/>
      <c r="H124" s="483">
        <f t="shared" si="12"/>
        <v>0</v>
      </c>
    </row>
    <row r="125" spans="1:8" s="124" customFormat="1" hidden="1" x14ac:dyDescent="0.3">
      <c r="A125" s="97"/>
      <c r="B125" s="123">
        <v>4910</v>
      </c>
      <c r="C125" s="438"/>
      <c r="D125" s="438"/>
      <c r="E125" s="185">
        <f t="shared" si="11"/>
        <v>0</v>
      </c>
      <c r="F125" s="472"/>
      <c r="G125" s="480"/>
      <c r="H125" s="483">
        <f t="shared" si="12"/>
        <v>0</v>
      </c>
    </row>
    <row r="126" spans="1:8" s="124" customFormat="1" hidden="1" x14ac:dyDescent="0.3">
      <c r="A126" s="97"/>
      <c r="B126" s="123">
        <v>5410</v>
      </c>
      <c r="C126" s="438"/>
      <c r="D126" s="438"/>
      <c r="E126" s="185">
        <f t="shared" si="11"/>
        <v>0</v>
      </c>
      <c r="F126" s="472"/>
      <c r="G126" s="480"/>
      <c r="H126" s="483">
        <f t="shared" si="12"/>
        <v>0</v>
      </c>
    </row>
    <row r="127" spans="1:8" s="124" customFormat="1" hidden="1" x14ac:dyDescent="0.3">
      <c r="A127" s="97"/>
      <c r="B127" s="123">
        <v>6210</v>
      </c>
      <c r="C127" s="438"/>
      <c r="D127" s="438"/>
      <c r="E127" s="185">
        <f t="shared" si="11"/>
        <v>0</v>
      </c>
      <c r="F127" s="472"/>
      <c r="G127" s="480"/>
      <c r="H127" s="483">
        <f t="shared" si="12"/>
        <v>0</v>
      </c>
    </row>
    <row r="128" spans="1:8" s="124" customFormat="1" hidden="1" x14ac:dyDescent="0.3">
      <c r="A128" s="97"/>
      <c r="B128" s="123">
        <v>7210</v>
      </c>
      <c r="C128" s="438"/>
      <c r="D128" s="438"/>
      <c r="E128" s="185">
        <f t="shared" ref="E128:E191" si="13">C128+D128</f>
        <v>0</v>
      </c>
      <c r="F128" s="472"/>
      <c r="G128" s="480"/>
      <c r="H128" s="483">
        <f t="shared" ref="H128:H191" si="14">E128</f>
        <v>0</v>
      </c>
    </row>
    <row r="129" spans="1:8" s="124" customFormat="1" hidden="1" x14ac:dyDescent="0.3">
      <c r="A129" s="97"/>
      <c r="B129" s="123">
        <v>8210</v>
      </c>
      <c r="C129" s="438"/>
      <c r="D129" s="438"/>
      <c r="E129" s="185">
        <f t="shared" si="13"/>
        <v>0</v>
      </c>
      <c r="F129" s="472"/>
      <c r="G129" s="480"/>
      <c r="H129" s="483">
        <f t="shared" si="14"/>
        <v>0</v>
      </c>
    </row>
    <row r="130" spans="1:8" s="124" customFormat="1" hidden="1" x14ac:dyDescent="0.3">
      <c r="A130" s="175">
        <v>6414</v>
      </c>
      <c r="B130" s="98" t="s">
        <v>8</v>
      </c>
      <c r="C130" s="437"/>
      <c r="D130" s="448"/>
      <c r="E130" s="185">
        <f t="shared" si="13"/>
        <v>0</v>
      </c>
      <c r="F130" s="471">
        <v>0</v>
      </c>
      <c r="G130" s="480"/>
      <c r="H130" s="483">
        <f t="shared" si="14"/>
        <v>0</v>
      </c>
    </row>
    <row r="131" spans="1:8" s="124" customFormat="1" hidden="1" x14ac:dyDescent="0.3">
      <c r="A131" s="97"/>
      <c r="B131" s="123">
        <v>3210</v>
      </c>
      <c r="C131" s="438"/>
      <c r="D131" s="438"/>
      <c r="E131" s="185">
        <f t="shared" si="13"/>
        <v>0</v>
      </c>
      <c r="F131" s="472"/>
      <c r="G131" s="480"/>
      <c r="H131" s="483">
        <f t="shared" si="14"/>
        <v>0</v>
      </c>
    </row>
    <row r="132" spans="1:8" s="124" customFormat="1" hidden="1" x14ac:dyDescent="0.3">
      <c r="A132" s="97"/>
      <c r="B132" s="123">
        <v>4910</v>
      </c>
      <c r="C132" s="438"/>
      <c r="D132" s="438"/>
      <c r="E132" s="185">
        <f t="shared" si="13"/>
        <v>0</v>
      </c>
      <c r="F132" s="472"/>
      <c r="G132" s="480"/>
      <c r="H132" s="483">
        <f t="shared" si="14"/>
        <v>0</v>
      </c>
    </row>
    <row r="133" spans="1:8" s="124" customFormat="1" hidden="1" x14ac:dyDescent="0.3">
      <c r="A133" s="97"/>
      <c r="B133" s="123">
        <v>5410</v>
      </c>
      <c r="C133" s="438"/>
      <c r="D133" s="438"/>
      <c r="E133" s="185">
        <f t="shared" si="13"/>
        <v>0</v>
      </c>
      <c r="F133" s="472"/>
      <c r="G133" s="480"/>
      <c r="H133" s="483">
        <f t="shared" si="14"/>
        <v>0</v>
      </c>
    </row>
    <row r="134" spans="1:8" s="124" customFormat="1" hidden="1" x14ac:dyDescent="0.3">
      <c r="A134" s="97"/>
      <c r="B134" s="123">
        <v>6210</v>
      </c>
      <c r="C134" s="438"/>
      <c r="D134" s="438"/>
      <c r="E134" s="185">
        <f t="shared" si="13"/>
        <v>0</v>
      </c>
      <c r="F134" s="472"/>
      <c r="G134" s="480"/>
      <c r="H134" s="483">
        <f t="shared" si="14"/>
        <v>0</v>
      </c>
    </row>
    <row r="135" spans="1:8" s="124" customFormat="1" hidden="1" x14ac:dyDescent="0.3">
      <c r="A135" s="97"/>
      <c r="B135" s="123">
        <v>7210</v>
      </c>
      <c r="C135" s="438"/>
      <c r="D135" s="438"/>
      <c r="E135" s="185">
        <f t="shared" si="13"/>
        <v>0</v>
      </c>
      <c r="F135" s="472"/>
      <c r="G135" s="480"/>
      <c r="H135" s="483">
        <f t="shared" si="14"/>
        <v>0</v>
      </c>
    </row>
    <row r="136" spans="1:8" s="124" customFormat="1" hidden="1" x14ac:dyDescent="0.3">
      <c r="A136" s="97"/>
      <c r="B136" s="123">
        <v>8210</v>
      </c>
      <c r="C136" s="438"/>
      <c r="D136" s="438"/>
      <c r="E136" s="185">
        <f t="shared" si="13"/>
        <v>0</v>
      </c>
      <c r="F136" s="472"/>
      <c r="G136" s="480"/>
      <c r="H136" s="483">
        <f t="shared" si="14"/>
        <v>0</v>
      </c>
    </row>
    <row r="137" spans="1:8" s="124" customFormat="1" hidden="1" x14ac:dyDescent="0.3">
      <c r="A137" s="175">
        <v>6415</v>
      </c>
      <c r="B137" s="98" t="s">
        <v>9</v>
      </c>
      <c r="C137" s="437"/>
      <c r="D137" s="448"/>
      <c r="E137" s="185">
        <f t="shared" si="13"/>
        <v>0</v>
      </c>
      <c r="F137" s="471">
        <v>0</v>
      </c>
      <c r="G137" s="480"/>
      <c r="H137" s="483">
        <f t="shared" si="14"/>
        <v>0</v>
      </c>
    </row>
    <row r="138" spans="1:8" s="124" customFormat="1" hidden="1" x14ac:dyDescent="0.3">
      <c r="A138" s="97"/>
      <c r="B138" s="123">
        <v>3210</v>
      </c>
      <c r="C138" s="438"/>
      <c r="D138" s="438"/>
      <c r="E138" s="185">
        <f t="shared" si="13"/>
        <v>0</v>
      </c>
      <c r="F138" s="472"/>
      <c r="G138" s="480"/>
      <c r="H138" s="483">
        <f t="shared" si="14"/>
        <v>0</v>
      </c>
    </row>
    <row r="139" spans="1:8" s="124" customFormat="1" hidden="1" x14ac:dyDescent="0.3">
      <c r="A139" s="97"/>
      <c r="B139" s="123">
        <v>4910</v>
      </c>
      <c r="C139" s="438"/>
      <c r="D139" s="438"/>
      <c r="E139" s="185">
        <f t="shared" si="13"/>
        <v>0</v>
      </c>
      <c r="F139" s="472"/>
      <c r="G139" s="480"/>
      <c r="H139" s="483">
        <f t="shared" si="14"/>
        <v>0</v>
      </c>
    </row>
    <row r="140" spans="1:8" s="124" customFormat="1" hidden="1" x14ac:dyDescent="0.3">
      <c r="A140" s="97"/>
      <c r="B140" s="123">
        <v>5410</v>
      </c>
      <c r="C140" s="438"/>
      <c r="D140" s="438"/>
      <c r="E140" s="185">
        <f t="shared" si="13"/>
        <v>0</v>
      </c>
      <c r="F140" s="472"/>
      <c r="G140" s="480"/>
      <c r="H140" s="483">
        <f t="shared" si="14"/>
        <v>0</v>
      </c>
    </row>
    <row r="141" spans="1:8" s="124" customFormat="1" hidden="1" x14ac:dyDescent="0.3">
      <c r="A141" s="97"/>
      <c r="B141" s="123">
        <v>6210</v>
      </c>
      <c r="C141" s="438"/>
      <c r="D141" s="438"/>
      <c r="E141" s="185">
        <f t="shared" si="13"/>
        <v>0</v>
      </c>
      <c r="F141" s="472"/>
      <c r="G141" s="480"/>
      <c r="H141" s="483">
        <f t="shared" si="14"/>
        <v>0</v>
      </c>
    </row>
    <row r="142" spans="1:8" s="124" customFormat="1" hidden="1" x14ac:dyDescent="0.3">
      <c r="A142" s="97"/>
      <c r="B142" s="123">
        <v>7210</v>
      </c>
      <c r="C142" s="438"/>
      <c r="D142" s="438"/>
      <c r="E142" s="185">
        <f t="shared" si="13"/>
        <v>0</v>
      </c>
      <c r="F142" s="472"/>
      <c r="G142" s="480"/>
      <c r="H142" s="483">
        <f t="shared" si="14"/>
        <v>0</v>
      </c>
    </row>
    <row r="143" spans="1:8" s="124" customFormat="1" hidden="1" x14ac:dyDescent="0.3">
      <c r="A143" s="97"/>
      <c r="B143" s="123">
        <v>8210</v>
      </c>
      <c r="C143" s="438"/>
      <c r="D143" s="438"/>
      <c r="E143" s="185">
        <f t="shared" si="13"/>
        <v>0</v>
      </c>
      <c r="F143" s="472"/>
      <c r="G143" s="480"/>
      <c r="H143" s="483">
        <f t="shared" si="14"/>
        <v>0</v>
      </c>
    </row>
    <row r="144" spans="1:8" s="124" customFormat="1" hidden="1" x14ac:dyDescent="0.3">
      <c r="A144" s="175">
        <v>6416</v>
      </c>
      <c r="B144" s="98" t="s">
        <v>220</v>
      </c>
      <c r="C144" s="437"/>
      <c r="D144" s="448"/>
      <c r="E144" s="185">
        <f t="shared" si="13"/>
        <v>0</v>
      </c>
      <c r="F144" s="471">
        <v>0</v>
      </c>
      <c r="G144" s="480"/>
      <c r="H144" s="483">
        <f t="shared" si="14"/>
        <v>0</v>
      </c>
    </row>
    <row r="145" spans="1:8" s="124" customFormat="1" hidden="1" x14ac:dyDescent="0.3">
      <c r="A145" s="97"/>
      <c r="B145" s="123">
        <v>3210</v>
      </c>
      <c r="C145" s="438"/>
      <c r="D145" s="438"/>
      <c r="E145" s="185">
        <f t="shared" si="13"/>
        <v>0</v>
      </c>
      <c r="F145" s="472"/>
      <c r="G145" s="480"/>
      <c r="H145" s="483">
        <f t="shared" si="14"/>
        <v>0</v>
      </c>
    </row>
    <row r="146" spans="1:8" s="124" customFormat="1" hidden="1" x14ac:dyDescent="0.3">
      <c r="A146" s="97"/>
      <c r="B146" s="123">
        <v>4910</v>
      </c>
      <c r="C146" s="438"/>
      <c r="D146" s="438"/>
      <c r="E146" s="185">
        <f t="shared" si="13"/>
        <v>0</v>
      </c>
      <c r="F146" s="472"/>
      <c r="G146" s="480"/>
      <c r="H146" s="483">
        <f t="shared" si="14"/>
        <v>0</v>
      </c>
    </row>
    <row r="147" spans="1:8" s="124" customFormat="1" hidden="1" x14ac:dyDescent="0.3">
      <c r="A147" s="97"/>
      <c r="B147" s="123">
        <v>5410</v>
      </c>
      <c r="C147" s="438"/>
      <c r="D147" s="438"/>
      <c r="E147" s="185">
        <f t="shared" si="13"/>
        <v>0</v>
      </c>
      <c r="F147" s="472"/>
      <c r="G147" s="480"/>
      <c r="H147" s="483">
        <f t="shared" si="14"/>
        <v>0</v>
      </c>
    </row>
    <row r="148" spans="1:8" s="124" customFormat="1" hidden="1" x14ac:dyDescent="0.3">
      <c r="A148" s="97"/>
      <c r="B148" s="123">
        <v>6210</v>
      </c>
      <c r="C148" s="438"/>
      <c r="D148" s="438"/>
      <c r="E148" s="185">
        <f t="shared" si="13"/>
        <v>0</v>
      </c>
      <c r="F148" s="472"/>
      <c r="G148" s="480"/>
      <c r="H148" s="483">
        <f t="shared" si="14"/>
        <v>0</v>
      </c>
    </row>
    <row r="149" spans="1:8" s="124" customFormat="1" hidden="1" x14ac:dyDescent="0.3">
      <c r="A149" s="97"/>
      <c r="B149" s="123">
        <v>7210</v>
      </c>
      <c r="C149" s="438"/>
      <c r="D149" s="438"/>
      <c r="E149" s="185">
        <f t="shared" si="13"/>
        <v>0</v>
      </c>
      <c r="F149" s="472"/>
      <c r="G149" s="480"/>
      <c r="H149" s="483">
        <f t="shared" si="14"/>
        <v>0</v>
      </c>
    </row>
    <row r="150" spans="1:8" s="124" customFormat="1" hidden="1" x14ac:dyDescent="0.3">
      <c r="A150" s="97"/>
      <c r="B150" s="123">
        <v>8210</v>
      </c>
      <c r="C150" s="438"/>
      <c r="D150" s="438"/>
      <c r="E150" s="185">
        <f t="shared" si="13"/>
        <v>0</v>
      </c>
      <c r="F150" s="472"/>
      <c r="G150" s="480"/>
      <c r="H150" s="483">
        <f t="shared" si="14"/>
        <v>0</v>
      </c>
    </row>
    <row r="151" spans="1:8" s="124" customFormat="1" ht="26.4" hidden="1" x14ac:dyDescent="0.3">
      <c r="A151" s="175">
        <v>6417</v>
      </c>
      <c r="B151" s="98" t="s">
        <v>10</v>
      </c>
      <c r="C151" s="437"/>
      <c r="D151" s="448"/>
      <c r="E151" s="185">
        <f t="shared" si="13"/>
        <v>0</v>
      </c>
      <c r="F151" s="471">
        <v>0</v>
      </c>
      <c r="G151" s="480"/>
      <c r="H151" s="483">
        <f t="shared" si="14"/>
        <v>0</v>
      </c>
    </row>
    <row r="152" spans="1:8" s="124" customFormat="1" hidden="1" x14ac:dyDescent="0.3">
      <c r="A152" s="97"/>
      <c r="B152" s="123">
        <v>3210</v>
      </c>
      <c r="C152" s="438"/>
      <c r="D152" s="438"/>
      <c r="E152" s="185">
        <f t="shared" si="13"/>
        <v>0</v>
      </c>
      <c r="F152" s="472"/>
      <c r="G152" s="480"/>
      <c r="H152" s="483">
        <f t="shared" si="14"/>
        <v>0</v>
      </c>
    </row>
    <row r="153" spans="1:8" s="124" customFormat="1" hidden="1" x14ac:dyDescent="0.3">
      <c r="A153" s="97"/>
      <c r="B153" s="123">
        <v>4910</v>
      </c>
      <c r="C153" s="438"/>
      <c r="D153" s="438"/>
      <c r="E153" s="185">
        <f t="shared" si="13"/>
        <v>0</v>
      </c>
      <c r="F153" s="472"/>
      <c r="G153" s="480"/>
      <c r="H153" s="483">
        <f t="shared" si="14"/>
        <v>0</v>
      </c>
    </row>
    <row r="154" spans="1:8" s="124" customFormat="1" hidden="1" x14ac:dyDescent="0.3">
      <c r="A154" s="97"/>
      <c r="B154" s="123">
        <v>5410</v>
      </c>
      <c r="C154" s="438"/>
      <c r="D154" s="438"/>
      <c r="E154" s="185">
        <f t="shared" si="13"/>
        <v>0</v>
      </c>
      <c r="F154" s="472"/>
      <c r="G154" s="480"/>
      <c r="H154" s="483">
        <f t="shared" si="14"/>
        <v>0</v>
      </c>
    </row>
    <row r="155" spans="1:8" s="124" customFormat="1" hidden="1" x14ac:dyDescent="0.3">
      <c r="A155" s="97"/>
      <c r="B155" s="123">
        <v>6210</v>
      </c>
      <c r="C155" s="438"/>
      <c r="D155" s="438"/>
      <c r="E155" s="185">
        <f t="shared" si="13"/>
        <v>0</v>
      </c>
      <c r="F155" s="472"/>
      <c r="G155" s="480"/>
      <c r="H155" s="483">
        <f t="shared" si="14"/>
        <v>0</v>
      </c>
    </row>
    <row r="156" spans="1:8" s="124" customFormat="1" hidden="1" x14ac:dyDescent="0.3">
      <c r="A156" s="97"/>
      <c r="B156" s="123">
        <v>7210</v>
      </c>
      <c r="C156" s="438"/>
      <c r="D156" s="438"/>
      <c r="E156" s="185">
        <f t="shared" si="13"/>
        <v>0</v>
      </c>
      <c r="F156" s="472"/>
      <c r="G156" s="480"/>
      <c r="H156" s="483">
        <f t="shared" si="14"/>
        <v>0</v>
      </c>
    </row>
    <row r="157" spans="1:8" s="124" customFormat="1" hidden="1" x14ac:dyDescent="0.3">
      <c r="A157" s="97"/>
      <c r="B157" s="123">
        <v>8210</v>
      </c>
      <c r="C157" s="438"/>
      <c r="D157" s="438"/>
      <c r="E157" s="185">
        <f t="shared" si="13"/>
        <v>0</v>
      </c>
      <c r="F157" s="472"/>
      <c r="G157" s="480"/>
      <c r="H157" s="483">
        <f t="shared" si="14"/>
        <v>0</v>
      </c>
    </row>
    <row r="158" spans="1:8" s="124" customFormat="1" hidden="1" x14ac:dyDescent="0.3">
      <c r="A158" s="175">
        <v>6419</v>
      </c>
      <c r="B158" s="98" t="s">
        <v>221</v>
      </c>
      <c r="C158" s="437"/>
      <c r="D158" s="448"/>
      <c r="E158" s="185">
        <f t="shared" si="13"/>
        <v>0</v>
      </c>
      <c r="F158" s="471">
        <v>0</v>
      </c>
      <c r="G158" s="480"/>
      <c r="H158" s="483">
        <f t="shared" si="14"/>
        <v>0</v>
      </c>
    </row>
    <row r="159" spans="1:8" s="124" customFormat="1" hidden="1" x14ac:dyDescent="0.3">
      <c r="A159" s="97"/>
      <c r="B159" s="123">
        <v>3210</v>
      </c>
      <c r="C159" s="438"/>
      <c r="D159" s="438"/>
      <c r="E159" s="185">
        <f t="shared" si="13"/>
        <v>0</v>
      </c>
      <c r="F159" s="472"/>
      <c r="G159" s="480"/>
      <c r="H159" s="483">
        <f t="shared" si="14"/>
        <v>0</v>
      </c>
    </row>
    <row r="160" spans="1:8" s="124" customFormat="1" hidden="1" x14ac:dyDescent="0.3">
      <c r="A160" s="97"/>
      <c r="B160" s="123">
        <v>4910</v>
      </c>
      <c r="C160" s="438"/>
      <c r="D160" s="438"/>
      <c r="E160" s="185">
        <f t="shared" si="13"/>
        <v>0</v>
      </c>
      <c r="F160" s="472"/>
      <c r="G160" s="480"/>
      <c r="H160" s="483">
        <f t="shared" si="14"/>
        <v>0</v>
      </c>
    </row>
    <row r="161" spans="1:8" s="124" customFormat="1" hidden="1" x14ac:dyDescent="0.3">
      <c r="A161" s="97"/>
      <c r="B161" s="123">
        <v>5410</v>
      </c>
      <c r="C161" s="438"/>
      <c r="D161" s="438"/>
      <c r="E161" s="185">
        <f t="shared" si="13"/>
        <v>0</v>
      </c>
      <c r="F161" s="472"/>
      <c r="G161" s="480"/>
      <c r="H161" s="483">
        <f t="shared" si="14"/>
        <v>0</v>
      </c>
    </row>
    <row r="162" spans="1:8" s="124" customFormat="1" hidden="1" x14ac:dyDescent="0.3">
      <c r="A162" s="97"/>
      <c r="B162" s="123">
        <v>6210</v>
      </c>
      <c r="C162" s="438"/>
      <c r="D162" s="438"/>
      <c r="E162" s="185">
        <f t="shared" si="13"/>
        <v>0</v>
      </c>
      <c r="F162" s="472"/>
      <c r="G162" s="480"/>
      <c r="H162" s="483">
        <f t="shared" si="14"/>
        <v>0</v>
      </c>
    </row>
    <row r="163" spans="1:8" s="124" customFormat="1" hidden="1" x14ac:dyDescent="0.3">
      <c r="A163" s="97"/>
      <c r="B163" s="123">
        <v>7210</v>
      </c>
      <c r="C163" s="438"/>
      <c r="D163" s="438"/>
      <c r="E163" s="185">
        <f t="shared" si="13"/>
        <v>0</v>
      </c>
      <c r="F163" s="472"/>
      <c r="G163" s="480"/>
      <c r="H163" s="483">
        <f t="shared" si="14"/>
        <v>0</v>
      </c>
    </row>
    <row r="164" spans="1:8" s="124" customFormat="1" hidden="1" x14ac:dyDescent="0.3">
      <c r="A164" s="97"/>
      <c r="B164" s="123">
        <v>8210</v>
      </c>
      <c r="C164" s="438"/>
      <c r="D164" s="438"/>
      <c r="E164" s="185">
        <f t="shared" si="13"/>
        <v>0</v>
      </c>
      <c r="F164" s="472"/>
      <c r="G164" s="480"/>
      <c r="H164" s="483">
        <f t="shared" si="14"/>
        <v>0</v>
      </c>
    </row>
    <row r="165" spans="1:8" s="170" customFormat="1" ht="18" hidden="1" customHeight="1" x14ac:dyDescent="0.3">
      <c r="A165" s="169">
        <v>642</v>
      </c>
      <c r="B165" s="392" t="s">
        <v>2414</v>
      </c>
      <c r="C165" s="436"/>
      <c r="D165" s="447"/>
      <c r="E165" s="185">
        <f t="shared" si="13"/>
        <v>0</v>
      </c>
      <c r="F165" s="474">
        <v>0</v>
      </c>
      <c r="G165" s="479"/>
      <c r="H165" s="483">
        <f t="shared" si="14"/>
        <v>0</v>
      </c>
    </row>
    <row r="166" spans="1:8" s="124" customFormat="1" hidden="1" x14ac:dyDescent="0.3">
      <c r="A166" s="175">
        <v>6421</v>
      </c>
      <c r="B166" s="98" t="s">
        <v>11</v>
      </c>
      <c r="C166" s="437"/>
      <c r="D166" s="448"/>
      <c r="E166" s="185">
        <f t="shared" si="13"/>
        <v>0</v>
      </c>
      <c r="F166" s="471">
        <v>0</v>
      </c>
      <c r="G166" s="480"/>
      <c r="H166" s="483">
        <f t="shared" si="14"/>
        <v>0</v>
      </c>
    </row>
    <row r="167" spans="1:8" s="124" customFormat="1" hidden="1" x14ac:dyDescent="0.3">
      <c r="A167" s="97"/>
      <c r="B167" s="123">
        <v>3210</v>
      </c>
      <c r="C167" s="438"/>
      <c r="D167" s="438"/>
      <c r="E167" s="185">
        <f t="shared" si="13"/>
        <v>0</v>
      </c>
      <c r="F167" s="472"/>
      <c r="G167" s="480"/>
      <c r="H167" s="483">
        <f t="shared" si="14"/>
        <v>0</v>
      </c>
    </row>
    <row r="168" spans="1:8" s="124" customFormat="1" hidden="1" x14ac:dyDescent="0.3">
      <c r="A168" s="97"/>
      <c r="B168" s="123">
        <v>4910</v>
      </c>
      <c r="C168" s="438"/>
      <c r="D168" s="438"/>
      <c r="E168" s="185">
        <f t="shared" si="13"/>
        <v>0</v>
      </c>
      <c r="F168" s="472"/>
      <c r="G168" s="480"/>
      <c r="H168" s="483">
        <f t="shared" si="14"/>
        <v>0</v>
      </c>
    </row>
    <row r="169" spans="1:8" s="124" customFormat="1" hidden="1" x14ac:dyDescent="0.3">
      <c r="A169" s="97"/>
      <c r="B169" s="123">
        <v>5410</v>
      </c>
      <c r="C169" s="438"/>
      <c r="D169" s="438"/>
      <c r="E169" s="185">
        <f t="shared" si="13"/>
        <v>0</v>
      </c>
      <c r="F169" s="472"/>
      <c r="G169" s="480"/>
      <c r="H169" s="483">
        <f t="shared" si="14"/>
        <v>0</v>
      </c>
    </row>
    <row r="170" spans="1:8" s="124" customFormat="1" hidden="1" x14ac:dyDescent="0.3">
      <c r="A170" s="97"/>
      <c r="B170" s="123">
        <v>6210</v>
      </c>
      <c r="C170" s="438"/>
      <c r="D170" s="438"/>
      <c r="E170" s="185">
        <f t="shared" si="13"/>
        <v>0</v>
      </c>
      <c r="F170" s="472"/>
      <c r="G170" s="480"/>
      <c r="H170" s="483">
        <f t="shared" si="14"/>
        <v>0</v>
      </c>
    </row>
    <row r="171" spans="1:8" s="124" customFormat="1" hidden="1" x14ac:dyDescent="0.3">
      <c r="A171" s="97"/>
      <c r="B171" s="123">
        <v>7210</v>
      </c>
      <c r="C171" s="438"/>
      <c r="D171" s="438"/>
      <c r="E171" s="185">
        <f t="shared" si="13"/>
        <v>0</v>
      </c>
      <c r="F171" s="472"/>
      <c r="G171" s="480"/>
      <c r="H171" s="483">
        <f t="shared" si="14"/>
        <v>0</v>
      </c>
    </row>
    <row r="172" spans="1:8" s="124" customFormat="1" hidden="1" x14ac:dyDescent="0.3">
      <c r="A172" s="97"/>
      <c r="B172" s="123">
        <v>8210</v>
      </c>
      <c r="C172" s="438"/>
      <c r="D172" s="438"/>
      <c r="E172" s="185">
        <f t="shared" si="13"/>
        <v>0</v>
      </c>
      <c r="F172" s="472"/>
      <c r="G172" s="480"/>
      <c r="H172" s="483">
        <f t="shared" si="14"/>
        <v>0</v>
      </c>
    </row>
    <row r="173" spans="1:8" s="124" customFormat="1" hidden="1" x14ac:dyDescent="0.3">
      <c r="A173" s="175">
        <v>6422</v>
      </c>
      <c r="B173" s="98" t="s">
        <v>12</v>
      </c>
      <c r="C173" s="437"/>
      <c r="D173" s="448"/>
      <c r="E173" s="185">
        <f t="shared" si="13"/>
        <v>0</v>
      </c>
      <c r="F173" s="471">
        <v>0</v>
      </c>
      <c r="G173" s="480"/>
      <c r="H173" s="483">
        <f t="shared" si="14"/>
        <v>0</v>
      </c>
    </row>
    <row r="174" spans="1:8" s="124" customFormat="1" hidden="1" x14ac:dyDescent="0.3">
      <c r="A174" s="97"/>
      <c r="B174" s="123">
        <v>3210</v>
      </c>
      <c r="C174" s="438"/>
      <c r="D174" s="438"/>
      <c r="E174" s="185">
        <f t="shared" si="13"/>
        <v>0</v>
      </c>
      <c r="F174" s="472"/>
      <c r="G174" s="480"/>
      <c r="H174" s="483">
        <f t="shared" si="14"/>
        <v>0</v>
      </c>
    </row>
    <row r="175" spans="1:8" s="124" customFormat="1" hidden="1" x14ac:dyDescent="0.3">
      <c r="A175" s="97"/>
      <c r="B175" s="123">
        <v>4910</v>
      </c>
      <c r="C175" s="438"/>
      <c r="D175" s="438"/>
      <c r="E175" s="185">
        <f t="shared" si="13"/>
        <v>0</v>
      </c>
      <c r="F175" s="472"/>
      <c r="G175" s="480"/>
      <c r="H175" s="483">
        <f t="shared" si="14"/>
        <v>0</v>
      </c>
    </row>
    <row r="176" spans="1:8" s="124" customFormat="1" hidden="1" x14ac:dyDescent="0.3">
      <c r="A176" s="97"/>
      <c r="B176" s="123">
        <v>5410</v>
      </c>
      <c r="C176" s="438"/>
      <c r="D176" s="438"/>
      <c r="E176" s="185">
        <f t="shared" si="13"/>
        <v>0</v>
      </c>
      <c r="F176" s="472"/>
      <c r="G176" s="480"/>
      <c r="H176" s="483">
        <f t="shared" si="14"/>
        <v>0</v>
      </c>
    </row>
    <row r="177" spans="1:8" s="124" customFormat="1" hidden="1" x14ac:dyDescent="0.3">
      <c r="A177" s="97"/>
      <c r="B177" s="123">
        <v>6210</v>
      </c>
      <c r="C177" s="438"/>
      <c r="D177" s="438"/>
      <c r="E177" s="185">
        <f t="shared" si="13"/>
        <v>0</v>
      </c>
      <c r="F177" s="472"/>
      <c r="G177" s="480"/>
      <c r="H177" s="483">
        <f t="shared" si="14"/>
        <v>0</v>
      </c>
    </row>
    <row r="178" spans="1:8" s="124" customFormat="1" hidden="1" x14ac:dyDescent="0.3">
      <c r="A178" s="97"/>
      <c r="B178" s="123">
        <v>7210</v>
      </c>
      <c r="C178" s="438"/>
      <c r="D178" s="438"/>
      <c r="E178" s="185">
        <f t="shared" si="13"/>
        <v>0</v>
      </c>
      <c r="F178" s="472"/>
      <c r="G178" s="480"/>
      <c r="H178" s="483">
        <f t="shared" si="14"/>
        <v>0</v>
      </c>
    </row>
    <row r="179" spans="1:8" s="124" customFormat="1" hidden="1" x14ac:dyDescent="0.3">
      <c r="A179" s="97"/>
      <c r="B179" s="123">
        <v>8210</v>
      </c>
      <c r="C179" s="438"/>
      <c r="D179" s="438"/>
      <c r="E179" s="185">
        <f t="shared" si="13"/>
        <v>0</v>
      </c>
      <c r="F179" s="472"/>
      <c r="G179" s="480"/>
      <c r="H179" s="483">
        <f t="shared" si="14"/>
        <v>0</v>
      </c>
    </row>
    <row r="180" spans="1:8" s="124" customFormat="1" hidden="1" x14ac:dyDescent="0.3">
      <c r="A180" s="175">
        <v>6423</v>
      </c>
      <c r="B180" s="98" t="s">
        <v>13</v>
      </c>
      <c r="C180" s="437"/>
      <c r="D180" s="448"/>
      <c r="E180" s="185">
        <f t="shared" si="13"/>
        <v>0</v>
      </c>
      <c r="F180" s="471">
        <v>0</v>
      </c>
      <c r="G180" s="480"/>
      <c r="H180" s="483">
        <f t="shared" si="14"/>
        <v>0</v>
      </c>
    </row>
    <row r="181" spans="1:8" s="124" customFormat="1" hidden="1" x14ac:dyDescent="0.3">
      <c r="A181" s="97"/>
      <c r="B181" s="123">
        <v>3210</v>
      </c>
      <c r="C181" s="438"/>
      <c r="D181" s="438"/>
      <c r="E181" s="185">
        <f t="shared" si="13"/>
        <v>0</v>
      </c>
      <c r="F181" s="472"/>
      <c r="G181" s="480"/>
      <c r="H181" s="483">
        <f t="shared" si="14"/>
        <v>0</v>
      </c>
    </row>
    <row r="182" spans="1:8" s="124" customFormat="1" hidden="1" x14ac:dyDescent="0.3">
      <c r="A182" s="97"/>
      <c r="B182" s="123">
        <v>4910</v>
      </c>
      <c r="C182" s="438"/>
      <c r="D182" s="438"/>
      <c r="E182" s="185">
        <f t="shared" si="13"/>
        <v>0</v>
      </c>
      <c r="F182" s="472"/>
      <c r="G182" s="480"/>
      <c r="H182" s="483">
        <f t="shared" si="14"/>
        <v>0</v>
      </c>
    </row>
    <row r="183" spans="1:8" s="124" customFormat="1" hidden="1" x14ac:dyDescent="0.3">
      <c r="A183" s="97"/>
      <c r="B183" s="123">
        <v>5410</v>
      </c>
      <c r="C183" s="438"/>
      <c r="D183" s="438"/>
      <c r="E183" s="185">
        <f t="shared" si="13"/>
        <v>0</v>
      </c>
      <c r="F183" s="472"/>
      <c r="G183" s="480"/>
      <c r="H183" s="483">
        <f t="shared" si="14"/>
        <v>0</v>
      </c>
    </row>
    <row r="184" spans="1:8" s="124" customFormat="1" hidden="1" x14ac:dyDescent="0.3">
      <c r="A184" s="97"/>
      <c r="B184" s="123">
        <v>6210</v>
      </c>
      <c r="C184" s="438"/>
      <c r="D184" s="438"/>
      <c r="E184" s="185">
        <f t="shared" si="13"/>
        <v>0</v>
      </c>
      <c r="F184" s="472"/>
      <c r="G184" s="480"/>
      <c r="H184" s="483">
        <f t="shared" si="14"/>
        <v>0</v>
      </c>
    </row>
    <row r="185" spans="1:8" s="124" customFormat="1" hidden="1" x14ac:dyDescent="0.3">
      <c r="A185" s="97"/>
      <c r="B185" s="123">
        <v>7210</v>
      </c>
      <c r="C185" s="438"/>
      <c r="D185" s="438"/>
      <c r="E185" s="185">
        <f t="shared" si="13"/>
        <v>0</v>
      </c>
      <c r="F185" s="472"/>
      <c r="G185" s="480"/>
      <c r="H185" s="483">
        <f t="shared" si="14"/>
        <v>0</v>
      </c>
    </row>
    <row r="186" spans="1:8" s="124" customFormat="1" hidden="1" x14ac:dyDescent="0.3">
      <c r="A186" s="97"/>
      <c r="B186" s="123">
        <v>8210</v>
      </c>
      <c r="C186" s="438"/>
      <c r="D186" s="438"/>
      <c r="E186" s="185">
        <f t="shared" si="13"/>
        <v>0</v>
      </c>
      <c r="F186" s="472"/>
      <c r="G186" s="480"/>
      <c r="H186" s="483">
        <f t="shared" si="14"/>
        <v>0</v>
      </c>
    </row>
    <row r="187" spans="1:8" s="124" customFormat="1" hidden="1" x14ac:dyDescent="0.3">
      <c r="A187" s="175">
        <v>6425</v>
      </c>
      <c r="B187" s="99" t="s">
        <v>14</v>
      </c>
      <c r="C187" s="439"/>
      <c r="D187" s="449"/>
      <c r="E187" s="185">
        <f t="shared" si="13"/>
        <v>0</v>
      </c>
      <c r="F187" s="471">
        <v>0</v>
      </c>
      <c r="G187" s="480"/>
      <c r="H187" s="483">
        <f t="shared" si="14"/>
        <v>0</v>
      </c>
    </row>
    <row r="188" spans="1:8" s="124" customFormat="1" hidden="1" x14ac:dyDescent="0.3">
      <c r="A188" s="97"/>
      <c r="B188" s="123">
        <v>3210</v>
      </c>
      <c r="C188" s="438"/>
      <c r="D188" s="438"/>
      <c r="E188" s="185">
        <f t="shared" si="13"/>
        <v>0</v>
      </c>
      <c r="F188" s="472"/>
      <c r="G188" s="480"/>
      <c r="H188" s="483">
        <f t="shared" si="14"/>
        <v>0</v>
      </c>
    </row>
    <row r="189" spans="1:8" s="124" customFormat="1" hidden="1" x14ac:dyDescent="0.3">
      <c r="A189" s="97"/>
      <c r="B189" s="123">
        <v>4910</v>
      </c>
      <c r="C189" s="438"/>
      <c r="D189" s="438"/>
      <c r="E189" s="185">
        <f t="shared" si="13"/>
        <v>0</v>
      </c>
      <c r="F189" s="472"/>
      <c r="G189" s="480"/>
      <c r="H189" s="483">
        <f t="shared" si="14"/>
        <v>0</v>
      </c>
    </row>
    <row r="190" spans="1:8" s="124" customFormat="1" hidden="1" x14ac:dyDescent="0.3">
      <c r="A190" s="97"/>
      <c r="B190" s="123">
        <v>5410</v>
      </c>
      <c r="C190" s="438"/>
      <c r="D190" s="438"/>
      <c r="E190" s="185">
        <f t="shared" si="13"/>
        <v>0</v>
      </c>
      <c r="F190" s="472"/>
      <c r="G190" s="480"/>
      <c r="H190" s="483">
        <f t="shared" si="14"/>
        <v>0</v>
      </c>
    </row>
    <row r="191" spans="1:8" s="124" customFormat="1" hidden="1" x14ac:dyDescent="0.3">
      <c r="A191" s="97"/>
      <c r="B191" s="123">
        <v>6210</v>
      </c>
      <c r="C191" s="438"/>
      <c r="D191" s="438"/>
      <c r="E191" s="185">
        <f t="shared" si="13"/>
        <v>0</v>
      </c>
      <c r="F191" s="472"/>
      <c r="G191" s="480"/>
      <c r="H191" s="483">
        <f t="shared" si="14"/>
        <v>0</v>
      </c>
    </row>
    <row r="192" spans="1:8" s="124" customFormat="1" hidden="1" x14ac:dyDescent="0.3">
      <c r="A192" s="97"/>
      <c r="B192" s="123">
        <v>7210</v>
      </c>
      <c r="C192" s="438"/>
      <c r="D192" s="438"/>
      <c r="E192" s="185">
        <f t="shared" ref="E192:E256" si="15">C192+D192</f>
        <v>0</v>
      </c>
      <c r="F192" s="472"/>
      <c r="G192" s="480"/>
      <c r="H192" s="483">
        <f t="shared" ref="H192:H225" si="16">E192</f>
        <v>0</v>
      </c>
    </row>
    <row r="193" spans="1:8" s="124" customFormat="1" hidden="1" x14ac:dyDescent="0.3">
      <c r="A193" s="97"/>
      <c r="B193" s="123">
        <v>8210</v>
      </c>
      <c r="C193" s="438"/>
      <c r="D193" s="438"/>
      <c r="E193" s="185">
        <f t="shared" si="15"/>
        <v>0</v>
      </c>
      <c r="F193" s="472"/>
      <c r="G193" s="480"/>
      <c r="H193" s="483">
        <f t="shared" si="16"/>
        <v>0</v>
      </c>
    </row>
    <row r="194" spans="1:8" s="124" customFormat="1" hidden="1" x14ac:dyDescent="0.3">
      <c r="A194" s="175">
        <v>6429</v>
      </c>
      <c r="B194" s="98" t="s">
        <v>15</v>
      </c>
      <c r="C194" s="437"/>
      <c r="D194" s="448"/>
      <c r="E194" s="185">
        <f t="shared" si="15"/>
        <v>0</v>
      </c>
      <c r="F194" s="471">
        <v>0</v>
      </c>
      <c r="G194" s="480"/>
      <c r="H194" s="483">
        <f t="shared" si="16"/>
        <v>0</v>
      </c>
    </row>
    <row r="195" spans="1:8" s="124" customFormat="1" hidden="1" x14ac:dyDescent="0.3">
      <c r="A195" s="97"/>
      <c r="B195" s="123">
        <v>3210</v>
      </c>
      <c r="C195" s="438"/>
      <c r="D195" s="438"/>
      <c r="E195" s="185">
        <f t="shared" si="15"/>
        <v>0</v>
      </c>
      <c r="F195" s="472"/>
      <c r="G195" s="480"/>
      <c r="H195" s="483">
        <f t="shared" si="16"/>
        <v>0</v>
      </c>
    </row>
    <row r="196" spans="1:8" s="124" customFormat="1" hidden="1" x14ac:dyDescent="0.3">
      <c r="A196" s="97"/>
      <c r="B196" s="123">
        <v>4910</v>
      </c>
      <c r="C196" s="438"/>
      <c r="D196" s="438"/>
      <c r="E196" s="185">
        <f t="shared" si="15"/>
        <v>0</v>
      </c>
      <c r="F196" s="472"/>
      <c r="G196" s="480"/>
      <c r="H196" s="483">
        <f t="shared" si="16"/>
        <v>0</v>
      </c>
    </row>
    <row r="197" spans="1:8" s="124" customFormat="1" hidden="1" x14ac:dyDescent="0.3">
      <c r="A197" s="97"/>
      <c r="B197" s="123">
        <v>5410</v>
      </c>
      <c r="C197" s="438"/>
      <c r="D197" s="438"/>
      <c r="E197" s="185">
        <f t="shared" si="15"/>
        <v>0</v>
      </c>
      <c r="F197" s="472"/>
      <c r="G197" s="480"/>
      <c r="H197" s="483">
        <f t="shared" si="16"/>
        <v>0</v>
      </c>
    </row>
    <row r="198" spans="1:8" s="124" customFormat="1" hidden="1" x14ac:dyDescent="0.3">
      <c r="A198" s="97"/>
      <c r="B198" s="123">
        <v>6210</v>
      </c>
      <c r="C198" s="438"/>
      <c r="D198" s="438"/>
      <c r="E198" s="185">
        <f t="shared" si="15"/>
        <v>0</v>
      </c>
      <c r="F198" s="472"/>
      <c r="G198" s="480"/>
      <c r="H198" s="483">
        <f t="shared" si="16"/>
        <v>0</v>
      </c>
    </row>
    <row r="199" spans="1:8" s="124" customFormat="1" hidden="1" x14ac:dyDescent="0.3">
      <c r="A199" s="97"/>
      <c r="B199" s="123">
        <v>7210</v>
      </c>
      <c r="C199" s="438"/>
      <c r="D199" s="438"/>
      <c r="E199" s="185">
        <f t="shared" si="15"/>
        <v>0</v>
      </c>
      <c r="F199" s="472"/>
      <c r="G199" s="480"/>
      <c r="H199" s="483">
        <f t="shared" si="16"/>
        <v>0</v>
      </c>
    </row>
    <row r="200" spans="1:8" s="124" customFormat="1" hidden="1" x14ac:dyDescent="0.3">
      <c r="A200" s="97"/>
      <c r="B200" s="123">
        <v>8210</v>
      </c>
      <c r="C200" s="438"/>
      <c r="D200" s="438"/>
      <c r="E200" s="185">
        <f t="shared" si="15"/>
        <v>0</v>
      </c>
      <c r="F200" s="472"/>
      <c r="G200" s="480"/>
      <c r="H200" s="483">
        <f t="shared" si="16"/>
        <v>0</v>
      </c>
    </row>
    <row r="201" spans="1:8" s="170" customFormat="1" ht="18" hidden="1" customHeight="1" x14ac:dyDescent="0.3">
      <c r="A201" s="169">
        <v>643</v>
      </c>
      <c r="B201" s="392" t="s">
        <v>2474</v>
      </c>
      <c r="C201" s="436"/>
      <c r="D201" s="447"/>
      <c r="E201" s="185">
        <f t="shared" si="15"/>
        <v>0</v>
      </c>
      <c r="F201" s="474">
        <v>0</v>
      </c>
      <c r="G201" s="479"/>
      <c r="H201" s="483">
        <f t="shared" si="16"/>
        <v>0</v>
      </c>
    </row>
    <row r="202" spans="1:8" s="124" customFormat="1" ht="26.4" hidden="1" x14ac:dyDescent="0.3">
      <c r="A202" s="175">
        <v>6435</v>
      </c>
      <c r="B202" s="98" t="s">
        <v>16</v>
      </c>
      <c r="C202" s="437"/>
      <c r="D202" s="448"/>
      <c r="E202" s="185">
        <f t="shared" si="15"/>
        <v>0</v>
      </c>
      <c r="F202" s="471">
        <v>0</v>
      </c>
      <c r="G202" s="480"/>
      <c r="H202" s="483">
        <f t="shared" si="16"/>
        <v>0</v>
      </c>
    </row>
    <row r="203" spans="1:8" s="124" customFormat="1" hidden="1" x14ac:dyDescent="0.3">
      <c r="A203" s="97"/>
      <c r="B203" s="123">
        <v>3210</v>
      </c>
      <c r="C203" s="438"/>
      <c r="D203" s="438"/>
      <c r="E203" s="185">
        <f t="shared" si="15"/>
        <v>0</v>
      </c>
      <c r="F203" s="472"/>
      <c r="G203" s="480"/>
      <c r="H203" s="483">
        <f t="shared" si="16"/>
        <v>0</v>
      </c>
    </row>
    <row r="204" spans="1:8" s="124" customFormat="1" hidden="1" x14ac:dyDescent="0.3">
      <c r="A204" s="97"/>
      <c r="B204" s="123">
        <v>4910</v>
      </c>
      <c r="C204" s="438"/>
      <c r="D204" s="438"/>
      <c r="E204" s="185">
        <f t="shared" si="15"/>
        <v>0</v>
      </c>
      <c r="F204" s="472"/>
      <c r="G204" s="480"/>
      <c r="H204" s="483">
        <f t="shared" si="16"/>
        <v>0</v>
      </c>
    </row>
    <row r="205" spans="1:8" s="124" customFormat="1" hidden="1" x14ac:dyDescent="0.3">
      <c r="A205" s="97"/>
      <c r="B205" s="123">
        <v>5410</v>
      </c>
      <c r="C205" s="438"/>
      <c r="D205" s="438"/>
      <c r="E205" s="185">
        <f t="shared" si="15"/>
        <v>0</v>
      </c>
      <c r="F205" s="472"/>
      <c r="G205" s="480"/>
      <c r="H205" s="483">
        <f t="shared" si="16"/>
        <v>0</v>
      </c>
    </row>
    <row r="206" spans="1:8" s="124" customFormat="1" hidden="1" x14ac:dyDescent="0.3">
      <c r="A206" s="97"/>
      <c r="B206" s="123">
        <v>6210</v>
      </c>
      <c r="C206" s="438"/>
      <c r="D206" s="438"/>
      <c r="E206" s="185">
        <f t="shared" si="15"/>
        <v>0</v>
      </c>
      <c r="F206" s="472"/>
      <c r="G206" s="480"/>
      <c r="H206" s="483">
        <f t="shared" si="16"/>
        <v>0</v>
      </c>
    </row>
    <row r="207" spans="1:8" s="124" customFormat="1" hidden="1" x14ac:dyDescent="0.3">
      <c r="A207" s="97"/>
      <c r="B207" s="123">
        <v>7210</v>
      </c>
      <c r="C207" s="438"/>
      <c r="D207" s="438"/>
      <c r="E207" s="185">
        <f t="shared" si="15"/>
        <v>0</v>
      </c>
      <c r="F207" s="472"/>
      <c r="G207" s="480"/>
      <c r="H207" s="483">
        <f t="shared" si="16"/>
        <v>0</v>
      </c>
    </row>
    <row r="208" spans="1:8" s="124" customFormat="1" hidden="1" x14ac:dyDescent="0.3">
      <c r="A208" s="97"/>
      <c r="B208" s="123">
        <v>8210</v>
      </c>
      <c r="C208" s="438"/>
      <c r="D208" s="438"/>
      <c r="E208" s="185">
        <f t="shared" si="15"/>
        <v>0</v>
      </c>
      <c r="F208" s="472"/>
      <c r="G208" s="480"/>
      <c r="H208" s="483">
        <f t="shared" si="16"/>
        <v>0</v>
      </c>
    </row>
    <row r="209" spans="1:8" s="170" customFormat="1" ht="18" hidden="1" customHeight="1" x14ac:dyDescent="0.3">
      <c r="A209" s="169">
        <v>651</v>
      </c>
      <c r="B209" s="392" t="s">
        <v>867</v>
      </c>
      <c r="C209" s="436"/>
      <c r="D209" s="447"/>
      <c r="E209" s="185">
        <f t="shared" si="15"/>
        <v>0</v>
      </c>
      <c r="F209" s="474">
        <v>0</v>
      </c>
      <c r="G209" s="479"/>
      <c r="H209" s="483">
        <f t="shared" si="16"/>
        <v>0</v>
      </c>
    </row>
    <row r="210" spans="1:8" s="124" customFormat="1" hidden="1" x14ac:dyDescent="0.3">
      <c r="A210" s="176">
        <v>6514</v>
      </c>
      <c r="B210" s="100" t="s">
        <v>19</v>
      </c>
      <c r="C210" s="440"/>
      <c r="D210" s="450"/>
      <c r="E210" s="185">
        <f t="shared" si="15"/>
        <v>0</v>
      </c>
      <c r="F210" s="471">
        <v>0</v>
      </c>
      <c r="G210" s="480"/>
      <c r="H210" s="483">
        <f t="shared" si="16"/>
        <v>0</v>
      </c>
    </row>
    <row r="211" spans="1:8" s="124" customFormat="1" hidden="1" x14ac:dyDescent="0.3">
      <c r="A211" s="97"/>
      <c r="B211" s="123">
        <v>3210</v>
      </c>
      <c r="C211" s="438"/>
      <c r="D211" s="438"/>
      <c r="E211" s="185">
        <f t="shared" si="15"/>
        <v>0</v>
      </c>
      <c r="F211" s="472"/>
      <c r="G211" s="480"/>
      <c r="H211" s="483">
        <f t="shared" si="16"/>
        <v>0</v>
      </c>
    </row>
    <row r="212" spans="1:8" s="124" customFormat="1" hidden="1" x14ac:dyDescent="0.3">
      <c r="A212" s="97"/>
      <c r="B212" s="123">
        <v>4910</v>
      </c>
      <c r="C212" s="438"/>
      <c r="D212" s="438"/>
      <c r="E212" s="185">
        <f t="shared" si="15"/>
        <v>0</v>
      </c>
      <c r="F212" s="472"/>
      <c r="G212" s="480"/>
      <c r="H212" s="483">
        <f t="shared" si="16"/>
        <v>0</v>
      </c>
    </row>
    <row r="213" spans="1:8" s="124" customFormat="1" hidden="1" x14ac:dyDescent="0.3">
      <c r="A213" s="97"/>
      <c r="B213" s="123">
        <v>5410</v>
      </c>
      <c r="C213" s="438"/>
      <c r="D213" s="438"/>
      <c r="E213" s="185">
        <f t="shared" si="15"/>
        <v>0</v>
      </c>
      <c r="F213" s="472"/>
      <c r="G213" s="480"/>
      <c r="H213" s="483">
        <f t="shared" si="16"/>
        <v>0</v>
      </c>
    </row>
    <row r="214" spans="1:8" s="124" customFormat="1" hidden="1" x14ac:dyDescent="0.3">
      <c r="A214" s="97"/>
      <c r="B214" s="123">
        <v>6210</v>
      </c>
      <c r="C214" s="438"/>
      <c r="D214" s="438"/>
      <c r="E214" s="185">
        <f t="shared" si="15"/>
        <v>0</v>
      </c>
      <c r="F214" s="472"/>
      <c r="G214" s="480"/>
      <c r="H214" s="483">
        <f t="shared" si="16"/>
        <v>0</v>
      </c>
    </row>
    <row r="215" spans="1:8" s="124" customFormat="1" hidden="1" x14ac:dyDescent="0.3">
      <c r="A215" s="97"/>
      <c r="B215" s="123">
        <v>7210</v>
      </c>
      <c r="C215" s="438"/>
      <c r="D215" s="438"/>
      <c r="E215" s="185">
        <f t="shared" si="15"/>
        <v>0</v>
      </c>
      <c r="F215" s="472"/>
      <c r="G215" s="480"/>
      <c r="H215" s="483">
        <f t="shared" si="16"/>
        <v>0</v>
      </c>
    </row>
    <row r="216" spans="1:8" s="124" customFormat="1" hidden="1" x14ac:dyDescent="0.3">
      <c r="A216" s="97"/>
      <c r="B216" s="123">
        <v>8210</v>
      </c>
      <c r="C216" s="438"/>
      <c r="D216" s="438"/>
      <c r="E216" s="185">
        <f t="shared" si="15"/>
        <v>0</v>
      </c>
      <c r="F216" s="472"/>
      <c r="G216" s="480"/>
      <c r="H216" s="483">
        <f t="shared" si="16"/>
        <v>0</v>
      </c>
    </row>
    <row r="217" spans="1:8" s="170" customFormat="1" ht="18" customHeight="1" x14ac:dyDescent="0.3">
      <c r="A217" s="169">
        <v>652</v>
      </c>
      <c r="B217" s="392" t="s">
        <v>2576</v>
      </c>
      <c r="C217" s="436">
        <v>19427</v>
      </c>
      <c r="D217" s="447">
        <v>14318</v>
      </c>
      <c r="E217" s="185">
        <f t="shared" si="15"/>
        <v>33745</v>
      </c>
      <c r="F217" s="474">
        <v>44700</v>
      </c>
      <c r="G217" s="479"/>
      <c r="H217" s="483">
        <f t="shared" si="16"/>
        <v>33745</v>
      </c>
    </row>
    <row r="218" spans="1:8" s="124" customFormat="1" hidden="1" x14ac:dyDescent="0.3">
      <c r="A218" s="175">
        <v>6526</v>
      </c>
      <c r="B218" s="98" t="s">
        <v>20</v>
      </c>
      <c r="C218" s="437"/>
      <c r="D218" s="448"/>
      <c r="E218" s="185">
        <f t="shared" si="15"/>
        <v>0</v>
      </c>
      <c r="F218" s="471">
        <v>44700</v>
      </c>
      <c r="G218" s="480"/>
      <c r="H218" s="483">
        <f t="shared" si="16"/>
        <v>0</v>
      </c>
    </row>
    <row r="219" spans="1:8" s="124" customFormat="1" hidden="1" x14ac:dyDescent="0.3">
      <c r="A219" s="97"/>
      <c r="B219" s="123">
        <v>3210</v>
      </c>
      <c r="C219" s="438"/>
      <c r="D219" s="438"/>
      <c r="E219" s="185">
        <f t="shared" si="15"/>
        <v>0</v>
      </c>
      <c r="F219" s="472"/>
      <c r="G219" s="480"/>
      <c r="H219" s="483">
        <f t="shared" si="16"/>
        <v>0</v>
      </c>
    </row>
    <row r="220" spans="1:8" s="124" customFormat="1" hidden="1" x14ac:dyDescent="0.3">
      <c r="A220" s="97"/>
      <c r="B220" s="123">
        <v>4910</v>
      </c>
      <c r="C220" s="438"/>
      <c r="D220" s="438"/>
      <c r="E220" s="185">
        <f t="shared" si="15"/>
        <v>0</v>
      </c>
      <c r="F220" s="472">
        <v>44700</v>
      </c>
      <c r="G220" s="480"/>
      <c r="H220" s="483">
        <f t="shared" si="16"/>
        <v>0</v>
      </c>
    </row>
    <row r="221" spans="1:8" s="124" customFormat="1" hidden="1" x14ac:dyDescent="0.3">
      <c r="A221" s="97"/>
      <c r="B221" s="123">
        <v>5410</v>
      </c>
      <c r="C221" s="438"/>
      <c r="D221" s="438"/>
      <c r="E221" s="185">
        <f t="shared" si="15"/>
        <v>0</v>
      </c>
      <c r="F221" s="472"/>
      <c r="G221" s="480"/>
      <c r="H221" s="483">
        <f t="shared" si="16"/>
        <v>0</v>
      </c>
    </row>
    <row r="222" spans="1:8" s="124" customFormat="1" hidden="1" x14ac:dyDescent="0.3">
      <c r="A222" s="97"/>
      <c r="B222" s="123">
        <v>6210</v>
      </c>
      <c r="C222" s="438"/>
      <c r="D222" s="438"/>
      <c r="E222" s="185">
        <f t="shared" si="15"/>
        <v>0</v>
      </c>
      <c r="F222" s="472"/>
      <c r="G222" s="480"/>
      <c r="H222" s="483">
        <f t="shared" si="16"/>
        <v>0</v>
      </c>
    </row>
    <row r="223" spans="1:8" s="124" customFormat="1" hidden="1" x14ac:dyDescent="0.3">
      <c r="A223" s="97"/>
      <c r="B223" s="123">
        <v>7210</v>
      </c>
      <c r="C223" s="438"/>
      <c r="D223" s="438"/>
      <c r="E223" s="185">
        <f t="shared" si="15"/>
        <v>0</v>
      </c>
      <c r="F223" s="472"/>
      <c r="G223" s="480"/>
      <c r="H223" s="483">
        <f t="shared" si="16"/>
        <v>0</v>
      </c>
    </row>
    <row r="224" spans="1:8" s="124" customFormat="1" hidden="1" x14ac:dyDescent="0.3">
      <c r="A224" s="97"/>
      <c r="B224" s="123">
        <v>8210</v>
      </c>
      <c r="C224" s="438"/>
      <c r="D224" s="438"/>
      <c r="E224" s="185">
        <f t="shared" si="15"/>
        <v>0</v>
      </c>
      <c r="F224" s="472"/>
      <c r="G224" s="480"/>
      <c r="H224" s="483">
        <f t="shared" si="16"/>
        <v>0</v>
      </c>
    </row>
    <row r="225" spans="1:8" s="170" customFormat="1" ht="18" customHeight="1" x14ac:dyDescent="0.3">
      <c r="A225" s="169">
        <v>661</v>
      </c>
      <c r="B225" s="392" t="s">
        <v>2634</v>
      </c>
      <c r="C225" s="436">
        <v>12300</v>
      </c>
      <c r="D225" s="447">
        <v>-10300</v>
      </c>
      <c r="E225" s="185">
        <f t="shared" si="15"/>
        <v>2000</v>
      </c>
      <c r="F225" s="474">
        <v>90994</v>
      </c>
      <c r="G225" s="479"/>
      <c r="H225" s="483">
        <f t="shared" si="16"/>
        <v>2000</v>
      </c>
    </row>
    <row r="226" spans="1:8" s="124" customFormat="1" hidden="1" x14ac:dyDescent="0.3">
      <c r="A226" s="175">
        <v>6614</v>
      </c>
      <c r="B226" s="98" t="s">
        <v>21</v>
      </c>
      <c r="C226" s="437"/>
      <c r="D226" s="448"/>
      <c r="E226" s="185">
        <f t="shared" si="15"/>
        <v>0</v>
      </c>
      <c r="F226" s="471">
        <v>5000</v>
      </c>
      <c r="G226" s="480"/>
      <c r="H226" s="480"/>
    </row>
    <row r="227" spans="1:8" s="124" customFormat="1" hidden="1" x14ac:dyDescent="0.3">
      <c r="A227" s="97"/>
      <c r="B227" s="123">
        <v>3210</v>
      </c>
      <c r="C227" s="438"/>
      <c r="D227" s="438"/>
      <c r="E227" s="185">
        <f t="shared" si="15"/>
        <v>0</v>
      </c>
      <c r="F227" s="472">
        <v>5000</v>
      </c>
      <c r="G227" s="480"/>
      <c r="H227" s="480"/>
    </row>
    <row r="228" spans="1:8" s="124" customFormat="1" hidden="1" x14ac:dyDescent="0.3">
      <c r="A228" s="97"/>
      <c r="B228" s="123">
        <v>4910</v>
      </c>
      <c r="C228" s="438"/>
      <c r="D228" s="438"/>
      <c r="E228" s="185">
        <f t="shared" si="15"/>
        <v>0</v>
      </c>
      <c r="F228" s="472"/>
      <c r="G228" s="480"/>
      <c r="H228" s="480"/>
    </row>
    <row r="229" spans="1:8" s="124" customFormat="1" hidden="1" x14ac:dyDescent="0.3">
      <c r="A229" s="97"/>
      <c r="B229" s="123">
        <v>5410</v>
      </c>
      <c r="C229" s="438"/>
      <c r="D229" s="438"/>
      <c r="E229" s="185">
        <f t="shared" si="15"/>
        <v>0</v>
      </c>
      <c r="F229" s="472"/>
      <c r="G229" s="480"/>
      <c r="H229" s="480"/>
    </row>
    <row r="230" spans="1:8" s="124" customFormat="1" hidden="1" x14ac:dyDescent="0.3">
      <c r="A230" s="97"/>
      <c r="B230" s="123">
        <v>6210</v>
      </c>
      <c r="C230" s="438"/>
      <c r="D230" s="438"/>
      <c r="E230" s="185">
        <f t="shared" si="15"/>
        <v>0</v>
      </c>
      <c r="F230" s="472"/>
      <c r="G230" s="480"/>
      <c r="H230" s="480"/>
    </row>
    <row r="231" spans="1:8" s="124" customFormat="1" hidden="1" x14ac:dyDescent="0.3">
      <c r="A231" s="97"/>
      <c r="B231" s="123">
        <v>7210</v>
      </c>
      <c r="C231" s="438"/>
      <c r="D231" s="438"/>
      <c r="E231" s="185">
        <f t="shared" si="15"/>
        <v>0</v>
      </c>
      <c r="F231" s="472"/>
      <c r="G231" s="480"/>
      <c r="H231" s="480"/>
    </row>
    <row r="232" spans="1:8" s="124" customFormat="1" hidden="1" x14ac:dyDescent="0.3">
      <c r="A232" s="97"/>
      <c r="B232" s="123">
        <v>8210</v>
      </c>
      <c r="C232" s="438"/>
      <c r="D232" s="438"/>
      <c r="E232" s="185">
        <f t="shared" si="15"/>
        <v>0</v>
      </c>
      <c r="F232" s="472"/>
      <c r="G232" s="480"/>
      <c r="H232" s="480"/>
    </row>
    <row r="233" spans="1:8" s="124" customFormat="1" hidden="1" x14ac:dyDescent="0.3">
      <c r="A233" s="176">
        <v>6615</v>
      </c>
      <c r="B233" s="100" t="s">
        <v>22</v>
      </c>
      <c r="C233" s="440"/>
      <c r="D233" s="450"/>
      <c r="E233" s="185">
        <f t="shared" si="15"/>
        <v>0</v>
      </c>
      <c r="F233" s="471">
        <v>85994</v>
      </c>
      <c r="G233" s="480"/>
      <c r="H233" s="480"/>
    </row>
    <row r="234" spans="1:8" s="124" customFormat="1" hidden="1" x14ac:dyDescent="0.3">
      <c r="A234" s="97"/>
      <c r="B234" s="123">
        <v>3210</v>
      </c>
      <c r="C234" s="438"/>
      <c r="D234" s="438"/>
      <c r="E234" s="185">
        <f t="shared" si="15"/>
        <v>0</v>
      </c>
      <c r="F234" s="472">
        <v>85994</v>
      </c>
      <c r="G234" s="480"/>
      <c r="H234" s="480"/>
    </row>
    <row r="235" spans="1:8" s="124" customFormat="1" hidden="1" x14ac:dyDescent="0.3">
      <c r="A235" s="97"/>
      <c r="B235" s="123">
        <v>4910</v>
      </c>
      <c r="C235" s="438"/>
      <c r="D235" s="438"/>
      <c r="E235" s="185">
        <f t="shared" si="15"/>
        <v>0</v>
      </c>
      <c r="F235" s="472"/>
      <c r="G235" s="480"/>
      <c r="H235" s="480"/>
    </row>
    <row r="236" spans="1:8" s="124" customFormat="1" hidden="1" x14ac:dyDescent="0.3">
      <c r="A236" s="97"/>
      <c r="B236" s="123">
        <v>5410</v>
      </c>
      <c r="C236" s="438"/>
      <c r="D236" s="438"/>
      <c r="E236" s="185">
        <f t="shared" si="15"/>
        <v>0</v>
      </c>
      <c r="F236" s="472"/>
      <c r="G236" s="480"/>
      <c r="H236" s="480"/>
    </row>
    <row r="237" spans="1:8" s="124" customFormat="1" hidden="1" x14ac:dyDescent="0.3">
      <c r="A237" s="97"/>
      <c r="B237" s="123">
        <v>6210</v>
      </c>
      <c r="C237" s="438"/>
      <c r="D237" s="438"/>
      <c r="E237" s="185">
        <f t="shared" si="15"/>
        <v>0</v>
      </c>
      <c r="F237" s="472"/>
      <c r="G237" s="480"/>
      <c r="H237" s="480"/>
    </row>
    <row r="238" spans="1:8" s="124" customFormat="1" hidden="1" x14ac:dyDescent="0.3">
      <c r="A238" s="97"/>
      <c r="B238" s="123">
        <v>7210</v>
      </c>
      <c r="C238" s="438"/>
      <c r="D238" s="438"/>
      <c r="E238" s="185">
        <f t="shared" si="15"/>
        <v>0</v>
      </c>
      <c r="F238" s="472"/>
      <c r="G238" s="480"/>
      <c r="H238" s="480"/>
    </row>
    <row r="239" spans="1:8" s="124" customFormat="1" hidden="1" x14ac:dyDescent="0.3">
      <c r="A239" s="97"/>
      <c r="B239" s="123">
        <v>8210</v>
      </c>
      <c r="C239" s="438"/>
      <c r="D239" s="438"/>
      <c r="E239" s="185">
        <f t="shared" si="15"/>
        <v>0</v>
      </c>
      <c r="F239" s="472"/>
      <c r="G239" s="480"/>
      <c r="H239" s="480"/>
    </row>
    <row r="240" spans="1:8" s="170" customFormat="1" ht="18" hidden="1" customHeight="1" x14ac:dyDescent="0.3">
      <c r="A240" s="169">
        <v>663</v>
      </c>
      <c r="B240" s="392" t="s">
        <v>2638</v>
      </c>
      <c r="C240" s="436"/>
      <c r="D240" s="447"/>
      <c r="E240" s="185">
        <f t="shared" si="15"/>
        <v>0</v>
      </c>
      <c r="F240" s="474">
        <v>0</v>
      </c>
      <c r="G240" s="479"/>
      <c r="H240" s="479"/>
    </row>
    <row r="241" spans="1:8" s="124" customFormat="1" hidden="1" x14ac:dyDescent="0.3">
      <c r="A241" s="175">
        <v>6631</v>
      </c>
      <c r="B241" s="99" t="s">
        <v>67</v>
      </c>
      <c r="C241" s="439"/>
      <c r="D241" s="449"/>
      <c r="E241" s="185">
        <f t="shared" si="15"/>
        <v>0</v>
      </c>
      <c r="F241" s="471">
        <v>0</v>
      </c>
      <c r="G241" s="480"/>
      <c r="H241" s="480"/>
    </row>
    <row r="242" spans="1:8" s="124" customFormat="1" hidden="1" x14ac:dyDescent="0.3">
      <c r="A242" s="97"/>
      <c r="B242" s="123">
        <v>3210</v>
      </c>
      <c r="C242" s="438"/>
      <c r="D242" s="438"/>
      <c r="E242" s="185">
        <f t="shared" si="15"/>
        <v>0</v>
      </c>
      <c r="F242" s="472"/>
      <c r="G242" s="480"/>
      <c r="H242" s="480"/>
    </row>
    <row r="243" spans="1:8" s="124" customFormat="1" hidden="1" x14ac:dyDescent="0.3">
      <c r="A243" s="97"/>
      <c r="B243" s="123">
        <v>4910</v>
      </c>
      <c r="C243" s="438"/>
      <c r="D243" s="438"/>
      <c r="E243" s="185">
        <f t="shared" si="15"/>
        <v>0</v>
      </c>
      <c r="F243" s="472"/>
      <c r="G243" s="480"/>
      <c r="H243" s="480"/>
    </row>
    <row r="244" spans="1:8" s="124" customFormat="1" hidden="1" x14ac:dyDescent="0.3">
      <c r="A244" s="97"/>
      <c r="B244" s="123">
        <v>5410</v>
      </c>
      <c r="C244" s="438"/>
      <c r="D244" s="438"/>
      <c r="E244" s="185">
        <f t="shared" si="15"/>
        <v>0</v>
      </c>
      <c r="F244" s="472"/>
      <c r="G244" s="480"/>
      <c r="H244" s="480"/>
    </row>
    <row r="245" spans="1:8" s="124" customFormat="1" hidden="1" x14ac:dyDescent="0.3">
      <c r="A245" s="97"/>
      <c r="B245" s="123">
        <v>6210</v>
      </c>
      <c r="C245" s="438"/>
      <c r="D245" s="438"/>
      <c r="E245" s="185">
        <f t="shared" si="15"/>
        <v>0</v>
      </c>
      <c r="F245" s="472">
        <v>0</v>
      </c>
      <c r="G245" s="480"/>
      <c r="H245" s="480"/>
    </row>
    <row r="246" spans="1:8" s="124" customFormat="1" hidden="1" x14ac:dyDescent="0.3">
      <c r="A246" s="97"/>
      <c r="B246" s="123">
        <v>7210</v>
      </c>
      <c r="C246" s="438"/>
      <c r="D246" s="438"/>
      <c r="E246" s="185">
        <f t="shared" si="15"/>
        <v>0</v>
      </c>
      <c r="F246" s="472"/>
      <c r="G246" s="480"/>
      <c r="H246" s="480"/>
    </row>
    <row r="247" spans="1:8" s="124" customFormat="1" hidden="1" x14ac:dyDescent="0.3">
      <c r="A247" s="97"/>
      <c r="B247" s="123">
        <v>8210</v>
      </c>
      <c r="C247" s="438"/>
      <c r="D247" s="438"/>
      <c r="E247" s="185">
        <f t="shared" si="15"/>
        <v>0</v>
      </c>
      <c r="F247" s="472"/>
      <c r="G247" s="480"/>
      <c r="H247" s="480"/>
    </row>
    <row r="248" spans="1:8" s="124" customFormat="1" hidden="1" x14ac:dyDescent="0.3">
      <c r="A248" s="175">
        <v>6632</v>
      </c>
      <c r="B248" s="98" t="s">
        <v>107</v>
      </c>
      <c r="C248" s="437"/>
      <c r="D248" s="448"/>
      <c r="E248" s="185">
        <f t="shared" si="15"/>
        <v>0</v>
      </c>
      <c r="F248" s="471">
        <v>0</v>
      </c>
      <c r="G248" s="480"/>
      <c r="H248" s="480"/>
    </row>
    <row r="249" spans="1:8" s="124" customFormat="1" hidden="1" x14ac:dyDescent="0.3">
      <c r="A249" s="97"/>
      <c r="B249" s="123">
        <v>3210</v>
      </c>
      <c r="C249" s="438"/>
      <c r="D249" s="438"/>
      <c r="E249" s="185">
        <f t="shared" si="15"/>
        <v>0</v>
      </c>
      <c r="F249" s="472"/>
      <c r="G249" s="480"/>
      <c r="H249" s="480"/>
    </row>
    <row r="250" spans="1:8" s="124" customFormat="1" hidden="1" x14ac:dyDescent="0.3">
      <c r="A250" s="97"/>
      <c r="B250" s="123">
        <v>4910</v>
      </c>
      <c r="C250" s="438"/>
      <c r="D250" s="438"/>
      <c r="E250" s="185">
        <f t="shared" si="15"/>
        <v>0</v>
      </c>
      <c r="F250" s="472"/>
      <c r="G250" s="480"/>
      <c r="H250" s="480"/>
    </row>
    <row r="251" spans="1:8" s="124" customFormat="1" hidden="1" x14ac:dyDescent="0.3">
      <c r="A251" s="97"/>
      <c r="B251" s="123">
        <v>5410</v>
      </c>
      <c r="C251" s="438"/>
      <c r="D251" s="438"/>
      <c r="E251" s="185">
        <f t="shared" si="15"/>
        <v>0</v>
      </c>
      <c r="F251" s="472"/>
      <c r="G251" s="480"/>
      <c r="H251" s="480"/>
    </row>
    <row r="252" spans="1:8" s="124" customFormat="1" hidden="1" x14ac:dyDescent="0.3">
      <c r="A252" s="97"/>
      <c r="B252" s="123">
        <v>6210</v>
      </c>
      <c r="C252" s="438"/>
      <c r="D252" s="438"/>
      <c r="E252" s="185">
        <f t="shared" si="15"/>
        <v>0</v>
      </c>
      <c r="F252" s="472">
        <v>0</v>
      </c>
      <c r="G252" s="480"/>
      <c r="H252" s="480"/>
    </row>
    <row r="253" spans="1:8" s="124" customFormat="1" hidden="1" x14ac:dyDescent="0.3">
      <c r="A253" s="97"/>
      <c r="B253" s="123">
        <v>7210</v>
      </c>
      <c r="C253" s="438"/>
      <c r="D253" s="438"/>
      <c r="E253" s="185">
        <f t="shared" si="15"/>
        <v>0</v>
      </c>
      <c r="F253" s="472"/>
      <c r="G253" s="480"/>
      <c r="H253" s="480"/>
    </row>
    <row r="254" spans="1:8" s="124" customFormat="1" hidden="1" x14ac:dyDescent="0.3">
      <c r="A254" s="97"/>
      <c r="B254" s="123">
        <v>8210</v>
      </c>
      <c r="C254" s="438"/>
      <c r="D254" s="438"/>
      <c r="E254" s="185">
        <f t="shared" si="15"/>
        <v>0</v>
      </c>
      <c r="F254" s="472"/>
      <c r="G254" s="480"/>
      <c r="H254" s="480"/>
    </row>
    <row r="255" spans="1:8" s="124" customFormat="1" x14ac:dyDescent="0.3">
      <c r="A255" s="97">
        <v>663</v>
      </c>
      <c r="B255" s="506" t="s">
        <v>2638</v>
      </c>
      <c r="C255" s="507">
        <v>95640</v>
      </c>
      <c r="D255" s="508">
        <v>-93840</v>
      </c>
      <c r="E255" s="185">
        <v>1800</v>
      </c>
      <c r="F255" s="472"/>
      <c r="G255" s="480"/>
      <c r="H255" s="480"/>
    </row>
    <row r="256" spans="1:8" s="170" customFormat="1" ht="26.25" customHeight="1" x14ac:dyDescent="0.3">
      <c r="A256" s="169">
        <v>671</v>
      </c>
      <c r="B256" s="392" t="s">
        <v>2656</v>
      </c>
      <c r="C256" s="436">
        <v>914590</v>
      </c>
      <c r="D256" s="447">
        <v>11349</v>
      </c>
      <c r="E256" s="185">
        <f t="shared" si="15"/>
        <v>925939</v>
      </c>
      <c r="F256" s="474">
        <f t="shared" ref="F256" si="17">SUM(F257,F264)</f>
        <v>1408844</v>
      </c>
      <c r="G256" s="481">
        <v>-145898</v>
      </c>
      <c r="H256" s="483">
        <f>E256+G256</f>
        <v>780041</v>
      </c>
    </row>
    <row r="257" spans="1:8" s="124" customFormat="1" hidden="1" x14ac:dyDescent="0.3">
      <c r="A257" s="89">
        <v>6711</v>
      </c>
      <c r="B257" s="90" t="s">
        <v>262</v>
      </c>
      <c r="C257" s="441"/>
      <c r="D257" s="442"/>
      <c r="E257" s="184">
        <f>SUM(E258:E263)</f>
        <v>1743190</v>
      </c>
      <c r="F257" s="475">
        <f>SUM(F258:F263)</f>
        <v>1286690</v>
      </c>
      <c r="G257" s="480"/>
      <c r="H257" s="480"/>
    </row>
    <row r="258" spans="1:8" s="124" customFormat="1" hidden="1" x14ac:dyDescent="0.3">
      <c r="A258" s="97"/>
      <c r="B258" s="89">
        <v>11</v>
      </c>
      <c r="C258" s="442"/>
      <c r="D258" s="442"/>
      <c r="E258" s="183">
        <v>499460</v>
      </c>
      <c r="F258" s="472">
        <f>42955.26+4.74</f>
        <v>42960</v>
      </c>
      <c r="G258" s="480"/>
      <c r="H258" s="480"/>
    </row>
    <row r="259" spans="1:8" s="124" customFormat="1" hidden="1" x14ac:dyDescent="0.3">
      <c r="A259" s="97"/>
      <c r="B259" s="133">
        <v>12</v>
      </c>
      <c r="C259" s="443"/>
      <c r="D259" s="443"/>
      <c r="E259" s="183">
        <f t="shared" ref="E259:E263" si="18">SUM(F259:F259)</f>
        <v>1231630</v>
      </c>
      <c r="F259" s="472">
        <v>1231630</v>
      </c>
      <c r="G259" s="480"/>
      <c r="H259" s="480"/>
    </row>
    <row r="260" spans="1:8" s="124" customFormat="1" hidden="1" x14ac:dyDescent="0.3">
      <c r="A260" s="97"/>
      <c r="B260" s="133">
        <v>5103</v>
      </c>
      <c r="C260" s="443"/>
      <c r="D260" s="443"/>
      <c r="E260" s="183">
        <f t="shared" si="18"/>
        <v>0</v>
      </c>
      <c r="F260" s="472">
        <v>0</v>
      </c>
      <c r="G260" s="480"/>
      <c r="H260" s="480"/>
    </row>
    <row r="261" spans="1:8" s="124" customFormat="1" hidden="1" x14ac:dyDescent="0.3">
      <c r="A261" s="97"/>
      <c r="B261" s="133">
        <v>526</v>
      </c>
      <c r="C261" s="443"/>
      <c r="D261" s="443"/>
      <c r="E261" s="183">
        <f t="shared" si="18"/>
        <v>0</v>
      </c>
      <c r="F261" s="472">
        <v>0</v>
      </c>
      <c r="G261" s="480"/>
      <c r="H261" s="480"/>
    </row>
    <row r="262" spans="1:8" s="124" customFormat="1" hidden="1" x14ac:dyDescent="0.3">
      <c r="A262" s="97"/>
      <c r="B262" s="133">
        <v>527</v>
      </c>
      <c r="C262" s="443"/>
      <c r="D262" s="443"/>
      <c r="E262" s="183">
        <f t="shared" si="18"/>
        <v>0</v>
      </c>
      <c r="F262" s="472">
        <v>0</v>
      </c>
      <c r="G262" s="480"/>
      <c r="H262" s="480"/>
    </row>
    <row r="263" spans="1:8" s="124" customFormat="1" hidden="1" x14ac:dyDescent="0.3">
      <c r="A263" s="97"/>
      <c r="B263" s="133">
        <v>5212</v>
      </c>
      <c r="C263" s="443"/>
      <c r="D263" s="443"/>
      <c r="E263" s="183">
        <f t="shared" si="18"/>
        <v>12100</v>
      </c>
      <c r="F263" s="472">
        <v>12100</v>
      </c>
      <c r="G263" s="480"/>
      <c r="H263" s="480"/>
    </row>
    <row r="264" spans="1:8" s="124" customFormat="1" ht="26.4" hidden="1" x14ac:dyDescent="0.3">
      <c r="A264" s="89">
        <v>6712</v>
      </c>
      <c r="B264" s="90" t="s">
        <v>263</v>
      </c>
      <c r="C264" s="441"/>
      <c r="D264" s="442"/>
      <c r="E264" s="184">
        <f>SUM(E265:E270)</f>
        <v>122154</v>
      </c>
      <c r="F264" s="471">
        <v>122154</v>
      </c>
      <c r="G264" s="480"/>
      <c r="H264" s="480"/>
    </row>
    <row r="265" spans="1:8" s="124" customFormat="1" hidden="1" x14ac:dyDescent="0.3">
      <c r="A265" s="97"/>
      <c r="B265" s="89">
        <v>11</v>
      </c>
      <c r="C265" s="442"/>
      <c r="D265" s="442"/>
      <c r="E265" s="183">
        <f t="shared" ref="E265:E270" si="19">SUM(F265:F265)</f>
        <v>0</v>
      </c>
      <c r="F265" s="472"/>
      <c r="G265" s="480"/>
      <c r="H265" s="480"/>
    </row>
    <row r="266" spans="1:8" s="124" customFormat="1" hidden="1" x14ac:dyDescent="0.3">
      <c r="A266" s="97"/>
      <c r="B266" s="133">
        <v>12</v>
      </c>
      <c r="C266" s="443"/>
      <c r="D266" s="443"/>
      <c r="E266" s="183">
        <f t="shared" si="19"/>
        <v>122154</v>
      </c>
      <c r="F266" s="472">
        <v>122154</v>
      </c>
      <c r="G266" s="480"/>
      <c r="H266" s="480"/>
    </row>
    <row r="267" spans="1:8" s="124" customFormat="1" hidden="1" x14ac:dyDescent="0.3">
      <c r="A267" s="97"/>
      <c r="B267" s="133">
        <v>5103</v>
      </c>
      <c r="C267" s="443"/>
      <c r="D267" s="443"/>
      <c r="E267" s="183">
        <f t="shared" si="19"/>
        <v>0</v>
      </c>
      <c r="F267" s="472"/>
      <c r="G267" s="480"/>
      <c r="H267" s="480"/>
    </row>
    <row r="268" spans="1:8" s="124" customFormat="1" hidden="1" x14ac:dyDescent="0.3">
      <c r="A268" s="97"/>
      <c r="B268" s="133">
        <v>526</v>
      </c>
      <c r="C268" s="443"/>
      <c r="D268" s="443"/>
      <c r="E268" s="183">
        <f t="shared" si="19"/>
        <v>0</v>
      </c>
      <c r="F268" s="472"/>
      <c r="G268" s="480"/>
      <c r="H268" s="480"/>
    </row>
    <row r="269" spans="1:8" s="124" customFormat="1" hidden="1" x14ac:dyDescent="0.3">
      <c r="A269" s="97"/>
      <c r="B269" s="133">
        <v>527</v>
      </c>
      <c r="C269" s="443"/>
      <c r="D269" s="443"/>
      <c r="E269" s="183">
        <f t="shared" si="19"/>
        <v>0</v>
      </c>
      <c r="F269" s="472"/>
      <c r="G269" s="480"/>
      <c r="H269" s="480"/>
    </row>
    <row r="270" spans="1:8" s="124" customFormat="1" hidden="1" x14ac:dyDescent="0.3">
      <c r="A270" s="97"/>
      <c r="B270" s="133">
        <v>5212</v>
      </c>
      <c r="C270" s="443"/>
      <c r="D270" s="443"/>
      <c r="E270" s="183">
        <f t="shared" si="19"/>
        <v>0</v>
      </c>
      <c r="F270" s="472"/>
      <c r="G270" s="480"/>
      <c r="H270" s="480"/>
    </row>
    <row r="271" spans="1:8" s="170" customFormat="1" ht="18" hidden="1" customHeight="1" x14ac:dyDescent="0.3">
      <c r="A271" s="169">
        <v>681</v>
      </c>
      <c r="B271" s="392" t="s">
        <v>2659</v>
      </c>
      <c r="C271" s="436"/>
      <c r="D271" s="447"/>
      <c r="E271" s="185">
        <f t="shared" ref="E271" si="20">SUM(E272,E279)</f>
        <v>0</v>
      </c>
      <c r="F271" s="474">
        <v>0</v>
      </c>
      <c r="G271" s="479"/>
      <c r="H271" s="479"/>
    </row>
    <row r="272" spans="1:8" s="124" customFormat="1" hidden="1" x14ac:dyDescent="0.3">
      <c r="A272" s="175">
        <v>6813</v>
      </c>
      <c r="B272" s="98" t="s">
        <v>24</v>
      </c>
      <c r="C272" s="437"/>
      <c r="D272" s="448"/>
      <c r="E272" s="184">
        <f>SUM(E273:E278)</f>
        <v>0</v>
      </c>
      <c r="F272" s="471">
        <v>0</v>
      </c>
      <c r="G272" s="480"/>
      <c r="H272" s="480"/>
    </row>
    <row r="273" spans="1:8" s="124" customFormat="1" hidden="1" x14ac:dyDescent="0.3">
      <c r="A273" s="97"/>
      <c r="B273" s="123">
        <v>3210</v>
      </c>
      <c r="C273" s="438"/>
      <c r="D273" s="438"/>
      <c r="E273" s="183">
        <f t="shared" ref="E273:E278" si="21">SUM(F273:F273)</f>
        <v>0</v>
      </c>
      <c r="F273" s="472"/>
      <c r="G273" s="480"/>
      <c r="H273" s="480"/>
    </row>
    <row r="274" spans="1:8" s="124" customFormat="1" hidden="1" x14ac:dyDescent="0.3">
      <c r="A274" s="97"/>
      <c r="B274" s="123">
        <v>4910</v>
      </c>
      <c r="C274" s="438"/>
      <c r="D274" s="438"/>
      <c r="E274" s="183">
        <f t="shared" si="21"/>
        <v>0</v>
      </c>
      <c r="F274" s="472"/>
      <c r="G274" s="480"/>
      <c r="H274" s="480"/>
    </row>
    <row r="275" spans="1:8" s="124" customFormat="1" hidden="1" x14ac:dyDescent="0.3">
      <c r="A275" s="97"/>
      <c r="B275" s="123">
        <v>5410</v>
      </c>
      <c r="C275" s="438"/>
      <c r="D275" s="438"/>
      <c r="E275" s="183">
        <f t="shared" si="21"/>
        <v>0</v>
      </c>
      <c r="F275" s="472"/>
      <c r="G275" s="480"/>
      <c r="H275" s="480"/>
    </row>
    <row r="276" spans="1:8" s="124" customFormat="1" hidden="1" x14ac:dyDescent="0.3">
      <c r="A276" s="97"/>
      <c r="B276" s="123">
        <v>6210</v>
      </c>
      <c r="C276" s="438"/>
      <c r="D276" s="438"/>
      <c r="E276" s="183">
        <f t="shared" si="21"/>
        <v>0</v>
      </c>
      <c r="F276" s="472"/>
      <c r="G276" s="480"/>
      <c r="H276" s="480"/>
    </row>
    <row r="277" spans="1:8" s="124" customFormat="1" hidden="1" x14ac:dyDescent="0.3">
      <c r="A277" s="97"/>
      <c r="B277" s="123">
        <v>7210</v>
      </c>
      <c r="C277" s="438"/>
      <c r="D277" s="438"/>
      <c r="E277" s="183">
        <f t="shared" si="21"/>
        <v>0</v>
      </c>
      <c r="F277" s="472"/>
      <c r="G277" s="480"/>
      <c r="H277" s="480"/>
    </row>
    <row r="278" spans="1:8" s="124" customFormat="1" hidden="1" x14ac:dyDescent="0.3">
      <c r="A278" s="97"/>
      <c r="B278" s="123">
        <v>8210</v>
      </c>
      <c r="C278" s="438"/>
      <c r="D278" s="438"/>
      <c r="E278" s="183">
        <f t="shared" si="21"/>
        <v>0</v>
      </c>
      <c r="F278" s="472"/>
      <c r="G278" s="480"/>
      <c r="H278" s="480"/>
    </row>
    <row r="279" spans="1:8" s="124" customFormat="1" hidden="1" x14ac:dyDescent="0.3">
      <c r="A279" s="175">
        <v>6819</v>
      </c>
      <c r="B279" s="98" t="s">
        <v>25</v>
      </c>
      <c r="C279" s="437"/>
      <c r="D279" s="448"/>
      <c r="E279" s="184">
        <f>SUM(E280:E285)</f>
        <v>0</v>
      </c>
      <c r="F279" s="471">
        <v>0</v>
      </c>
      <c r="G279" s="480"/>
      <c r="H279" s="480"/>
    </row>
    <row r="280" spans="1:8" s="124" customFormat="1" hidden="1" x14ac:dyDescent="0.3">
      <c r="A280" s="97"/>
      <c r="B280" s="123">
        <v>3210</v>
      </c>
      <c r="C280" s="438"/>
      <c r="D280" s="438"/>
      <c r="E280" s="183">
        <f t="shared" ref="E280:E285" si="22">SUM(F280:F280)</f>
        <v>0</v>
      </c>
      <c r="F280" s="472"/>
      <c r="G280" s="480"/>
      <c r="H280" s="480"/>
    </row>
    <row r="281" spans="1:8" s="124" customFormat="1" hidden="1" x14ac:dyDescent="0.3">
      <c r="A281" s="97"/>
      <c r="B281" s="123">
        <v>4910</v>
      </c>
      <c r="C281" s="438"/>
      <c r="D281" s="438"/>
      <c r="E281" s="183">
        <f t="shared" si="22"/>
        <v>0</v>
      </c>
      <c r="F281" s="472"/>
      <c r="G281" s="480"/>
      <c r="H281" s="480"/>
    </row>
    <row r="282" spans="1:8" s="124" customFormat="1" hidden="1" x14ac:dyDescent="0.3">
      <c r="A282" s="97"/>
      <c r="B282" s="123">
        <v>5410</v>
      </c>
      <c r="C282" s="438"/>
      <c r="D282" s="438"/>
      <c r="E282" s="183">
        <f t="shared" si="22"/>
        <v>0</v>
      </c>
      <c r="F282" s="472"/>
      <c r="G282" s="480"/>
      <c r="H282" s="480"/>
    </row>
    <row r="283" spans="1:8" s="124" customFormat="1" hidden="1" x14ac:dyDescent="0.3">
      <c r="A283" s="97"/>
      <c r="B283" s="123">
        <v>6210</v>
      </c>
      <c r="C283" s="438"/>
      <c r="D283" s="438"/>
      <c r="E283" s="183">
        <f t="shared" si="22"/>
        <v>0</v>
      </c>
      <c r="F283" s="472"/>
      <c r="G283" s="480"/>
      <c r="H283" s="480"/>
    </row>
    <row r="284" spans="1:8" s="124" customFormat="1" hidden="1" x14ac:dyDescent="0.3">
      <c r="A284" s="97"/>
      <c r="B284" s="123">
        <v>7210</v>
      </c>
      <c r="C284" s="438"/>
      <c r="D284" s="438"/>
      <c r="E284" s="183">
        <f t="shared" si="22"/>
        <v>0</v>
      </c>
      <c r="F284" s="472"/>
      <c r="G284" s="480"/>
      <c r="H284" s="480"/>
    </row>
    <row r="285" spans="1:8" s="124" customFormat="1" hidden="1" x14ac:dyDescent="0.3">
      <c r="A285" s="97"/>
      <c r="B285" s="123">
        <v>8210</v>
      </c>
      <c r="C285" s="438"/>
      <c r="D285" s="438"/>
      <c r="E285" s="183">
        <f t="shared" si="22"/>
        <v>0</v>
      </c>
      <c r="F285" s="472"/>
      <c r="G285" s="480"/>
      <c r="H285" s="480"/>
    </row>
    <row r="286" spans="1:8" s="170" customFormat="1" ht="18" hidden="1" customHeight="1" x14ac:dyDescent="0.3">
      <c r="A286" s="169">
        <v>683</v>
      </c>
      <c r="B286" s="392" t="s">
        <v>26</v>
      </c>
      <c r="C286" s="436"/>
      <c r="D286" s="447"/>
      <c r="E286" s="185">
        <f t="shared" ref="E286" si="23">SUM(E287)</f>
        <v>0</v>
      </c>
      <c r="F286" s="474">
        <v>0</v>
      </c>
      <c r="G286" s="479"/>
      <c r="H286" s="479"/>
    </row>
    <row r="287" spans="1:8" s="124" customFormat="1" hidden="1" x14ac:dyDescent="0.3">
      <c r="A287" s="175">
        <v>6831</v>
      </c>
      <c r="B287" s="98" t="s">
        <v>26</v>
      </c>
      <c r="C287" s="437"/>
      <c r="D287" s="448"/>
      <c r="E287" s="184">
        <f>SUM(E288:E293)</f>
        <v>0</v>
      </c>
      <c r="F287" s="471">
        <v>0</v>
      </c>
      <c r="G287" s="480"/>
      <c r="H287" s="480"/>
    </row>
    <row r="288" spans="1:8" s="124" customFormat="1" hidden="1" x14ac:dyDescent="0.3">
      <c r="A288" s="97"/>
      <c r="B288" s="123">
        <v>3210</v>
      </c>
      <c r="C288" s="438"/>
      <c r="D288" s="438"/>
      <c r="E288" s="183">
        <f t="shared" ref="E288:E293" si="24">SUM(F288:F288)</f>
        <v>0</v>
      </c>
      <c r="F288" s="472"/>
      <c r="G288" s="480"/>
      <c r="H288" s="480"/>
    </row>
    <row r="289" spans="1:8" s="124" customFormat="1" hidden="1" x14ac:dyDescent="0.3">
      <c r="A289" s="97"/>
      <c r="B289" s="123">
        <v>4910</v>
      </c>
      <c r="C289" s="438"/>
      <c r="D289" s="438"/>
      <c r="E289" s="183">
        <f t="shared" si="24"/>
        <v>0</v>
      </c>
      <c r="F289" s="472"/>
      <c r="G289" s="480"/>
      <c r="H289" s="480"/>
    </row>
    <row r="290" spans="1:8" s="124" customFormat="1" hidden="1" x14ac:dyDescent="0.3">
      <c r="A290" s="97"/>
      <c r="B290" s="123">
        <v>5410</v>
      </c>
      <c r="C290" s="438"/>
      <c r="D290" s="438"/>
      <c r="E290" s="183">
        <f t="shared" si="24"/>
        <v>0</v>
      </c>
      <c r="F290" s="472"/>
      <c r="G290" s="480"/>
      <c r="H290" s="480"/>
    </row>
    <row r="291" spans="1:8" s="124" customFormat="1" hidden="1" x14ac:dyDescent="0.3">
      <c r="A291" s="97"/>
      <c r="B291" s="123">
        <v>6210</v>
      </c>
      <c r="C291" s="438"/>
      <c r="D291" s="438"/>
      <c r="E291" s="183">
        <f t="shared" si="24"/>
        <v>0</v>
      </c>
      <c r="F291" s="472"/>
      <c r="G291" s="480"/>
      <c r="H291" s="480"/>
    </row>
    <row r="292" spans="1:8" s="124" customFormat="1" hidden="1" x14ac:dyDescent="0.3">
      <c r="A292" s="97"/>
      <c r="B292" s="123">
        <v>7210</v>
      </c>
      <c r="C292" s="438"/>
      <c r="D292" s="438"/>
      <c r="E292" s="183">
        <f t="shared" si="24"/>
        <v>0</v>
      </c>
      <c r="F292" s="472"/>
      <c r="G292" s="480"/>
      <c r="H292" s="480"/>
    </row>
    <row r="293" spans="1:8" s="124" customFormat="1" hidden="1" x14ac:dyDescent="0.3">
      <c r="A293" s="97"/>
      <c r="B293" s="123">
        <v>8210</v>
      </c>
      <c r="C293" s="438"/>
      <c r="D293" s="438"/>
      <c r="E293" s="183">
        <f t="shared" si="24"/>
        <v>0</v>
      </c>
      <c r="F293" s="472"/>
      <c r="G293" s="480"/>
      <c r="H293" s="480"/>
    </row>
    <row r="294" spans="1:8" s="173" customFormat="1" ht="23.25" customHeight="1" x14ac:dyDescent="0.3">
      <c r="A294" s="171">
        <v>7</v>
      </c>
      <c r="B294" s="391" t="s">
        <v>2680</v>
      </c>
      <c r="C294" s="444">
        <f>C303</f>
        <v>0</v>
      </c>
      <c r="D294" s="451"/>
      <c r="E294" s="183">
        <f t="shared" ref="E294" si="25">SUM(E295,E303,E325,E354)</f>
        <v>0</v>
      </c>
      <c r="F294" s="469">
        <v>200</v>
      </c>
      <c r="G294" s="478"/>
      <c r="H294" s="482">
        <f>E294</f>
        <v>0</v>
      </c>
    </row>
    <row r="295" spans="1:8" s="170" customFormat="1" ht="18" hidden="1" customHeight="1" x14ac:dyDescent="0.3">
      <c r="A295" s="169">
        <v>711</v>
      </c>
      <c r="B295" s="392" t="s">
        <v>27</v>
      </c>
      <c r="C295" s="436"/>
      <c r="D295" s="447"/>
      <c r="E295" s="185">
        <f t="shared" ref="E295" si="26">SUM(E296)</f>
        <v>0</v>
      </c>
      <c r="F295" s="474">
        <v>0</v>
      </c>
      <c r="G295" s="479"/>
      <c r="H295" s="479"/>
    </row>
    <row r="296" spans="1:8" s="124" customFormat="1" hidden="1" x14ac:dyDescent="0.3">
      <c r="A296" s="175">
        <v>7111</v>
      </c>
      <c r="B296" s="98" t="s">
        <v>27</v>
      </c>
      <c r="C296" s="437"/>
      <c r="D296" s="448"/>
      <c r="E296" s="184">
        <f>SUM(E297:E302)</f>
        <v>0</v>
      </c>
      <c r="F296" s="471">
        <v>0</v>
      </c>
      <c r="G296" s="480"/>
      <c r="H296" s="480"/>
    </row>
    <row r="297" spans="1:8" s="124" customFormat="1" hidden="1" x14ac:dyDescent="0.3">
      <c r="A297" s="97"/>
      <c r="B297" s="123">
        <v>3210</v>
      </c>
      <c r="C297" s="438"/>
      <c r="D297" s="438"/>
      <c r="E297" s="183">
        <f t="shared" ref="E297:E302" si="27">SUM(F297:F297)</f>
        <v>0</v>
      </c>
      <c r="F297" s="472"/>
      <c r="G297" s="480"/>
      <c r="H297" s="480"/>
    </row>
    <row r="298" spans="1:8" s="124" customFormat="1" hidden="1" x14ac:dyDescent="0.3">
      <c r="A298" s="97"/>
      <c r="B298" s="123">
        <v>4910</v>
      </c>
      <c r="C298" s="438"/>
      <c r="D298" s="438"/>
      <c r="E298" s="183">
        <f t="shared" si="27"/>
        <v>0</v>
      </c>
      <c r="F298" s="472"/>
      <c r="G298" s="480"/>
      <c r="H298" s="480"/>
    </row>
    <row r="299" spans="1:8" s="124" customFormat="1" hidden="1" x14ac:dyDescent="0.3">
      <c r="A299" s="97"/>
      <c r="B299" s="123">
        <v>5410</v>
      </c>
      <c r="C299" s="438"/>
      <c r="D299" s="438"/>
      <c r="E299" s="183">
        <f t="shared" si="27"/>
        <v>0</v>
      </c>
      <c r="F299" s="472"/>
      <c r="G299" s="480"/>
      <c r="H299" s="480"/>
    </row>
    <row r="300" spans="1:8" s="124" customFormat="1" hidden="1" x14ac:dyDescent="0.3">
      <c r="A300" s="97"/>
      <c r="B300" s="123">
        <v>6210</v>
      </c>
      <c r="C300" s="438"/>
      <c r="D300" s="438"/>
      <c r="E300" s="183">
        <f t="shared" si="27"/>
        <v>0</v>
      </c>
      <c r="F300" s="472"/>
      <c r="G300" s="480"/>
      <c r="H300" s="480"/>
    </row>
    <row r="301" spans="1:8" s="124" customFormat="1" hidden="1" x14ac:dyDescent="0.3">
      <c r="A301" s="97"/>
      <c r="B301" s="123">
        <v>7210</v>
      </c>
      <c r="C301" s="438"/>
      <c r="D301" s="438"/>
      <c r="E301" s="183">
        <f t="shared" si="27"/>
        <v>0</v>
      </c>
      <c r="F301" s="472"/>
      <c r="G301" s="480"/>
      <c r="H301" s="480"/>
    </row>
    <row r="302" spans="1:8" s="124" customFormat="1" hidden="1" x14ac:dyDescent="0.3">
      <c r="A302" s="97"/>
      <c r="B302" s="123">
        <v>8210</v>
      </c>
      <c r="C302" s="438"/>
      <c r="D302" s="438"/>
      <c r="E302" s="183">
        <f t="shared" si="27"/>
        <v>0</v>
      </c>
      <c r="F302" s="472"/>
      <c r="G302" s="480"/>
      <c r="H302" s="480"/>
    </row>
    <row r="303" spans="1:8" s="170" customFormat="1" ht="18" customHeight="1" x14ac:dyDescent="0.3">
      <c r="A303" s="169">
        <v>721</v>
      </c>
      <c r="B303" s="392" t="s">
        <v>2711</v>
      </c>
      <c r="C303" s="436">
        <v>0</v>
      </c>
      <c r="D303" s="447"/>
      <c r="E303" s="185">
        <v>0</v>
      </c>
      <c r="F303" s="474">
        <v>200</v>
      </c>
      <c r="G303" s="479"/>
      <c r="H303" s="483">
        <f>E303</f>
        <v>0</v>
      </c>
    </row>
    <row r="304" spans="1:8" s="124" customFormat="1" hidden="1" x14ac:dyDescent="0.3">
      <c r="A304" s="175">
        <v>7211</v>
      </c>
      <c r="B304" s="100" t="s">
        <v>222</v>
      </c>
      <c r="C304" s="440"/>
      <c r="D304" s="450"/>
      <c r="E304" s="184">
        <f>SUM(E305:E310)</f>
        <v>0</v>
      </c>
      <c r="F304" s="471">
        <v>0</v>
      </c>
      <c r="G304" s="480"/>
      <c r="H304" s="480"/>
    </row>
    <row r="305" spans="1:8" s="124" customFormat="1" hidden="1" x14ac:dyDescent="0.3">
      <c r="A305" s="97"/>
      <c r="B305" s="123">
        <v>3210</v>
      </c>
      <c r="C305" s="438"/>
      <c r="D305" s="438"/>
      <c r="E305" s="183">
        <f t="shared" ref="E305:E310" si="28">SUM(F305:F305)</f>
        <v>0</v>
      </c>
      <c r="F305" s="472"/>
      <c r="G305" s="480"/>
      <c r="H305" s="480"/>
    </row>
    <row r="306" spans="1:8" s="124" customFormat="1" hidden="1" x14ac:dyDescent="0.3">
      <c r="A306" s="97"/>
      <c r="B306" s="123">
        <v>4910</v>
      </c>
      <c r="C306" s="438"/>
      <c r="D306" s="438"/>
      <c r="E306" s="183">
        <f t="shared" si="28"/>
        <v>0</v>
      </c>
      <c r="F306" s="472"/>
      <c r="G306" s="480"/>
      <c r="H306" s="480"/>
    </row>
    <row r="307" spans="1:8" s="124" customFormat="1" hidden="1" x14ac:dyDescent="0.3">
      <c r="A307" s="97"/>
      <c r="B307" s="123">
        <v>5410</v>
      </c>
      <c r="C307" s="438"/>
      <c r="D307" s="438"/>
      <c r="E307" s="183">
        <f t="shared" si="28"/>
        <v>0</v>
      </c>
      <c r="F307" s="472"/>
      <c r="G307" s="480"/>
      <c r="H307" s="480"/>
    </row>
    <row r="308" spans="1:8" s="124" customFormat="1" hidden="1" x14ac:dyDescent="0.3">
      <c r="A308" s="97"/>
      <c r="B308" s="123">
        <v>6210</v>
      </c>
      <c r="C308" s="438"/>
      <c r="D308" s="438"/>
      <c r="E308" s="183">
        <f t="shared" si="28"/>
        <v>0</v>
      </c>
      <c r="F308" s="472"/>
      <c r="G308" s="480"/>
      <c r="H308" s="480"/>
    </row>
    <row r="309" spans="1:8" s="124" customFormat="1" hidden="1" x14ac:dyDescent="0.3">
      <c r="A309" s="97"/>
      <c r="B309" s="123">
        <v>7210</v>
      </c>
      <c r="C309" s="438"/>
      <c r="D309" s="438"/>
      <c r="E309" s="183">
        <v>0</v>
      </c>
      <c r="F309" s="472">
        <v>0</v>
      </c>
      <c r="G309" s="480"/>
      <c r="H309" s="480"/>
    </row>
    <row r="310" spans="1:8" s="124" customFormat="1" hidden="1" x14ac:dyDescent="0.3">
      <c r="A310" s="97"/>
      <c r="B310" s="123">
        <v>8210</v>
      </c>
      <c r="C310" s="438"/>
      <c r="D310" s="438"/>
      <c r="E310" s="183">
        <f t="shared" si="28"/>
        <v>0</v>
      </c>
      <c r="F310" s="472"/>
      <c r="G310" s="480"/>
      <c r="H310" s="480"/>
    </row>
    <row r="311" spans="1:8" s="124" customFormat="1" hidden="1" x14ac:dyDescent="0.3">
      <c r="A311" s="175">
        <v>7212</v>
      </c>
      <c r="B311" s="101" t="s">
        <v>148</v>
      </c>
      <c r="C311" s="445"/>
      <c r="D311" s="452"/>
      <c r="E311" s="184">
        <f>SUM(E312:E317)</f>
        <v>200</v>
      </c>
      <c r="F311" s="471">
        <v>200</v>
      </c>
      <c r="G311" s="480"/>
      <c r="H311" s="480"/>
    </row>
    <row r="312" spans="1:8" s="124" customFormat="1" hidden="1" x14ac:dyDescent="0.3">
      <c r="A312" s="97"/>
      <c r="B312" s="123">
        <v>3210</v>
      </c>
      <c r="C312" s="438"/>
      <c r="D312" s="438"/>
      <c r="E312" s="183">
        <f t="shared" ref="E312:E317" si="29">SUM(F312:F312)</f>
        <v>0</v>
      </c>
      <c r="F312" s="472"/>
      <c r="G312" s="480"/>
      <c r="H312" s="480"/>
    </row>
    <row r="313" spans="1:8" s="124" customFormat="1" hidden="1" x14ac:dyDescent="0.3">
      <c r="A313" s="97"/>
      <c r="B313" s="123">
        <v>4910</v>
      </c>
      <c r="C313" s="438"/>
      <c r="D313" s="438"/>
      <c r="E313" s="183">
        <f t="shared" si="29"/>
        <v>0</v>
      </c>
      <c r="F313" s="472"/>
      <c r="G313" s="480"/>
      <c r="H313" s="480"/>
    </row>
    <row r="314" spans="1:8" s="124" customFormat="1" hidden="1" x14ac:dyDescent="0.3">
      <c r="A314" s="97"/>
      <c r="B314" s="123">
        <v>5410</v>
      </c>
      <c r="C314" s="438"/>
      <c r="D314" s="438"/>
      <c r="E314" s="183">
        <f t="shared" si="29"/>
        <v>0</v>
      </c>
      <c r="F314" s="472"/>
      <c r="G314" s="480"/>
      <c r="H314" s="480"/>
    </row>
    <row r="315" spans="1:8" s="124" customFormat="1" hidden="1" x14ac:dyDescent="0.3">
      <c r="A315" s="97"/>
      <c r="B315" s="123">
        <v>6210</v>
      </c>
      <c r="C315" s="438"/>
      <c r="D315" s="438"/>
      <c r="E315" s="183">
        <f t="shared" si="29"/>
        <v>0</v>
      </c>
      <c r="F315" s="472"/>
      <c r="G315" s="480"/>
      <c r="H315" s="480"/>
    </row>
    <row r="316" spans="1:8" s="124" customFormat="1" hidden="1" x14ac:dyDescent="0.3">
      <c r="A316" s="97"/>
      <c r="B316" s="123">
        <v>7210</v>
      </c>
      <c r="C316" s="438"/>
      <c r="D316" s="438"/>
      <c r="E316" s="183">
        <f t="shared" si="29"/>
        <v>200</v>
      </c>
      <c r="F316" s="472">
        <v>200</v>
      </c>
      <c r="G316" s="480"/>
      <c r="H316" s="480"/>
    </row>
    <row r="317" spans="1:8" s="124" customFormat="1" hidden="1" x14ac:dyDescent="0.3">
      <c r="A317" s="97"/>
      <c r="B317" s="123">
        <v>8210</v>
      </c>
      <c r="C317" s="438"/>
      <c r="D317" s="438"/>
      <c r="E317" s="183">
        <f t="shared" si="29"/>
        <v>0</v>
      </c>
      <c r="F317" s="472"/>
      <c r="G317" s="480"/>
      <c r="H317" s="480"/>
    </row>
    <row r="318" spans="1:8" s="124" customFormat="1" hidden="1" x14ac:dyDescent="0.3">
      <c r="A318" s="175">
        <v>7214</v>
      </c>
      <c r="B318" s="100" t="s">
        <v>121</v>
      </c>
      <c r="C318" s="440"/>
      <c r="D318" s="450"/>
      <c r="E318" s="184">
        <f>SUM(E319:E324)</f>
        <v>0</v>
      </c>
      <c r="F318" s="471">
        <v>0</v>
      </c>
      <c r="G318" s="480"/>
      <c r="H318" s="480"/>
    </row>
    <row r="319" spans="1:8" s="124" customFormat="1" hidden="1" x14ac:dyDescent="0.3">
      <c r="A319" s="97"/>
      <c r="B319" s="123">
        <v>3210</v>
      </c>
      <c r="C319" s="438"/>
      <c r="D319" s="438"/>
      <c r="E319" s="183">
        <f t="shared" ref="E319:E324" si="30">SUM(F319:F319)</f>
        <v>0</v>
      </c>
      <c r="F319" s="472"/>
      <c r="G319" s="480"/>
      <c r="H319" s="480"/>
    </row>
    <row r="320" spans="1:8" s="124" customFormat="1" hidden="1" x14ac:dyDescent="0.3">
      <c r="A320" s="97"/>
      <c r="B320" s="123">
        <v>4910</v>
      </c>
      <c r="C320" s="438"/>
      <c r="D320" s="438"/>
      <c r="E320" s="183">
        <f t="shared" si="30"/>
        <v>0</v>
      </c>
      <c r="F320" s="472"/>
      <c r="G320" s="480"/>
      <c r="H320" s="480"/>
    </row>
    <row r="321" spans="1:8" s="124" customFormat="1" hidden="1" x14ac:dyDescent="0.3">
      <c r="A321" s="97"/>
      <c r="B321" s="123">
        <v>5410</v>
      </c>
      <c r="C321" s="438"/>
      <c r="D321" s="438"/>
      <c r="E321" s="183">
        <f t="shared" si="30"/>
        <v>0</v>
      </c>
      <c r="F321" s="472"/>
      <c r="G321" s="480"/>
      <c r="H321" s="480"/>
    </row>
    <row r="322" spans="1:8" s="124" customFormat="1" hidden="1" x14ac:dyDescent="0.3">
      <c r="A322" s="97"/>
      <c r="B322" s="123">
        <v>6210</v>
      </c>
      <c r="C322" s="438"/>
      <c r="D322" s="438"/>
      <c r="E322" s="183">
        <f t="shared" si="30"/>
        <v>0</v>
      </c>
      <c r="F322" s="472"/>
      <c r="G322" s="480"/>
      <c r="H322" s="480"/>
    </row>
    <row r="323" spans="1:8" s="124" customFormat="1" hidden="1" x14ac:dyDescent="0.3">
      <c r="A323" s="97"/>
      <c r="B323" s="123">
        <v>7210</v>
      </c>
      <c r="C323" s="438"/>
      <c r="D323" s="438"/>
      <c r="E323" s="183">
        <f t="shared" si="30"/>
        <v>0</v>
      </c>
      <c r="F323" s="472"/>
      <c r="G323" s="480"/>
      <c r="H323" s="480"/>
    </row>
    <row r="324" spans="1:8" s="124" customFormat="1" hidden="1" x14ac:dyDescent="0.3">
      <c r="A324" s="97"/>
      <c r="B324" s="123">
        <v>8210</v>
      </c>
      <c r="C324" s="438"/>
      <c r="D324" s="438"/>
      <c r="E324" s="183">
        <f t="shared" si="30"/>
        <v>0</v>
      </c>
      <c r="F324" s="472"/>
      <c r="G324" s="480"/>
      <c r="H324" s="480"/>
    </row>
    <row r="325" spans="1:8" s="170" customFormat="1" ht="18" hidden="1" customHeight="1" x14ac:dyDescent="0.3">
      <c r="A325" s="169">
        <v>722</v>
      </c>
      <c r="B325" s="392" t="s">
        <v>2737</v>
      </c>
      <c r="C325" s="436"/>
      <c r="D325" s="447"/>
      <c r="E325" s="185">
        <f t="shared" ref="E325" si="31">SUM(E326,E333,E340,E347)</f>
        <v>0</v>
      </c>
      <c r="F325" s="474">
        <v>0</v>
      </c>
      <c r="G325" s="479"/>
      <c r="H325" s="479"/>
    </row>
    <row r="326" spans="1:8" s="124" customFormat="1" hidden="1" x14ac:dyDescent="0.3">
      <c r="A326" s="175">
        <v>7221</v>
      </c>
      <c r="B326" s="100" t="s">
        <v>74</v>
      </c>
      <c r="C326" s="440"/>
      <c r="D326" s="450"/>
      <c r="E326" s="184">
        <f>SUM(E327:E332)</f>
        <v>0</v>
      </c>
      <c r="F326" s="471">
        <v>0</v>
      </c>
      <c r="G326" s="480"/>
      <c r="H326" s="480"/>
    </row>
    <row r="327" spans="1:8" s="124" customFormat="1" hidden="1" x14ac:dyDescent="0.3">
      <c r="A327" s="97"/>
      <c r="B327" s="123">
        <v>3210</v>
      </c>
      <c r="C327" s="438"/>
      <c r="D327" s="438"/>
      <c r="E327" s="183">
        <f t="shared" ref="E327:E332" si="32">SUM(F327:F327)</f>
        <v>0</v>
      </c>
      <c r="F327" s="472"/>
      <c r="G327" s="480"/>
      <c r="H327" s="480"/>
    </row>
    <row r="328" spans="1:8" s="124" customFormat="1" hidden="1" x14ac:dyDescent="0.3">
      <c r="A328" s="97"/>
      <c r="B328" s="123">
        <v>4910</v>
      </c>
      <c r="C328" s="438"/>
      <c r="D328" s="438"/>
      <c r="E328" s="183">
        <f t="shared" si="32"/>
        <v>0</v>
      </c>
      <c r="F328" s="472"/>
      <c r="G328" s="480"/>
      <c r="H328" s="480"/>
    </row>
    <row r="329" spans="1:8" s="124" customFormat="1" hidden="1" x14ac:dyDescent="0.3">
      <c r="A329" s="97"/>
      <c r="B329" s="123">
        <v>5410</v>
      </c>
      <c r="C329" s="438"/>
      <c r="D329" s="438"/>
      <c r="E329" s="183">
        <f t="shared" si="32"/>
        <v>0</v>
      </c>
      <c r="F329" s="472"/>
      <c r="G329" s="480"/>
      <c r="H329" s="480"/>
    </row>
    <row r="330" spans="1:8" s="124" customFormat="1" hidden="1" x14ac:dyDescent="0.3">
      <c r="A330" s="97"/>
      <c r="B330" s="123">
        <v>6210</v>
      </c>
      <c r="C330" s="438"/>
      <c r="D330" s="438"/>
      <c r="E330" s="183">
        <f t="shared" si="32"/>
        <v>0</v>
      </c>
      <c r="F330" s="472"/>
      <c r="G330" s="480"/>
      <c r="H330" s="480"/>
    </row>
    <row r="331" spans="1:8" s="124" customFormat="1" hidden="1" x14ac:dyDescent="0.3">
      <c r="A331" s="97"/>
      <c r="B331" s="123">
        <v>7210</v>
      </c>
      <c r="C331" s="438"/>
      <c r="D331" s="438"/>
      <c r="E331" s="183">
        <f t="shared" si="32"/>
        <v>0</v>
      </c>
      <c r="F331" s="472"/>
      <c r="G331" s="480"/>
      <c r="H331" s="480"/>
    </row>
    <row r="332" spans="1:8" s="124" customFormat="1" hidden="1" x14ac:dyDescent="0.3">
      <c r="A332" s="97"/>
      <c r="B332" s="123">
        <v>8210</v>
      </c>
      <c r="C332" s="438"/>
      <c r="D332" s="438"/>
      <c r="E332" s="183">
        <f t="shared" si="32"/>
        <v>0</v>
      </c>
      <c r="F332" s="472"/>
      <c r="G332" s="480"/>
      <c r="H332" s="480"/>
    </row>
    <row r="333" spans="1:8" s="124" customFormat="1" hidden="1" x14ac:dyDescent="0.3">
      <c r="A333" s="175">
        <v>7224</v>
      </c>
      <c r="B333" s="100" t="s">
        <v>122</v>
      </c>
      <c r="C333" s="440"/>
      <c r="D333" s="450"/>
      <c r="E333" s="184">
        <f>SUM(E334:E339)</f>
        <v>0</v>
      </c>
      <c r="F333" s="471">
        <v>0</v>
      </c>
      <c r="G333" s="480"/>
      <c r="H333" s="480"/>
    </row>
    <row r="334" spans="1:8" s="124" customFormat="1" hidden="1" x14ac:dyDescent="0.3">
      <c r="A334" s="97"/>
      <c r="B334" s="123">
        <v>3210</v>
      </c>
      <c r="C334" s="438"/>
      <c r="D334" s="438"/>
      <c r="E334" s="183">
        <f t="shared" ref="E334:E339" si="33">SUM(F334:F334)</f>
        <v>0</v>
      </c>
      <c r="F334" s="472"/>
      <c r="G334" s="480"/>
      <c r="H334" s="480"/>
    </row>
    <row r="335" spans="1:8" s="124" customFormat="1" hidden="1" x14ac:dyDescent="0.3">
      <c r="A335" s="97"/>
      <c r="B335" s="123">
        <v>4910</v>
      </c>
      <c r="C335" s="438"/>
      <c r="D335" s="438"/>
      <c r="E335" s="183">
        <f t="shared" si="33"/>
        <v>0</v>
      </c>
      <c r="F335" s="472"/>
      <c r="G335" s="480"/>
      <c r="H335" s="480"/>
    </row>
    <row r="336" spans="1:8" s="124" customFormat="1" hidden="1" x14ac:dyDescent="0.3">
      <c r="A336" s="97"/>
      <c r="B336" s="123">
        <v>5410</v>
      </c>
      <c r="C336" s="438"/>
      <c r="D336" s="438"/>
      <c r="E336" s="183">
        <f t="shared" si="33"/>
        <v>0</v>
      </c>
      <c r="F336" s="472"/>
      <c r="G336" s="480"/>
      <c r="H336" s="480"/>
    </row>
    <row r="337" spans="1:8" s="124" customFormat="1" hidden="1" x14ac:dyDescent="0.3">
      <c r="A337" s="97"/>
      <c r="B337" s="123">
        <v>6210</v>
      </c>
      <c r="C337" s="438"/>
      <c r="D337" s="438"/>
      <c r="E337" s="183">
        <f t="shared" si="33"/>
        <v>0</v>
      </c>
      <c r="F337" s="472"/>
      <c r="G337" s="480"/>
      <c r="H337" s="480"/>
    </row>
    <row r="338" spans="1:8" s="124" customFormat="1" hidden="1" x14ac:dyDescent="0.3">
      <c r="A338" s="97"/>
      <c r="B338" s="123">
        <v>7210</v>
      </c>
      <c r="C338" s="438"/>
      <c r="D338" s="438"/>
      <c r="E338" s="183">
        <f t="shared" si="33"/>
        <v>0</v>
      </c>
      <c r="F338" s="472"/>
      <c r="G338" s="480"/>
      <c r="H338" s="480"/>
    </row>
    <row r="339" spans="1:8" s="124" customFormat="1" hidden="1" x14ac:dyDescent="0.3">
      <c r="A339" s="97"/>
      <c r="B339" s="123">
        <v>8210</v>
      </c>
      <c r="C339" s="438"/>
      <c r="D339" s="438"/>
      <c r="E339" s="183">
        <f t="shared" si="33"/>
        <v>0</v>
      </c>
      <c r="F339" s="472"/>
      <c r="G339" s="480"/>
      <c r="H339" s="480"/>
    </row>
    <row r="340" spans="1:8" s="124" customFormat="1" hidden="1" x14ac:dyDescent="0.3">
      <c r="A340" s="175">
        <v>7225</v>
      </c>
      <c r="B340" s="100" t="s">
        <v>108</v>
      </c>
      <c r="C340" s="440"/>
      <c r="D340" s="450"/>
      <c r="E340" s="184">
        <f>SUM(E341:E346)</f>
        <v>0</v>
      </c>
      <c r="F340" s="471">
        <v>0</v>
      </c>
      <c r="G340" s="480"/>
      <c r="H340" s="480"/>
    </row>
    <row r="341" spans="1:8" s="124" customFormat="1" hidden="1" x14ac:dyDescent="0.3">
      <c r="A341" s="97"/>
      <c r="B341" s="123">
        <v>3210</v>
      </c>
      <c r="C341" s="438"/>
      <c r="D341" s="438"/>
      <c r="E341" s="183">
        <f t="shared" ref="E341:E346" si="34">SUM(F341:F341)</f>
        <v>0</v>
      </c>
      <c r="F341" s="472"/>
      <c r="G341" s="480"/>
      <c r="H341" s="480"/>
    </row>
    <row r="342" spans="1:8" s="124" customFormat="1" hidden="1" x14ac:dyDescent="0.3">
      <c r="A342" s="97"/>
      <c r="B342" s="123">
        <v>4910</v>
      </c>
      <c r="C342" s="438"/>
      <c r="D342" s="438"/>
      <c r="E342" s="183">
        <f t="shared" si="34"/>
        <v>0</v>
      </c>
      <c r="F342" s="472"/>
      <c r="G342" s="480"/>
      <c r="H342" s="480"/>
    </row>
    <row r="343" spans="1:8" s="124" customFormat="1" hidden="1" x14ac:dyDescent="0.3">
      <c r="A343" s="97"/>
      <c r="B343" s="123">
        <v>5410</v>
      </c>
      <c r="C343" s="438"/>
      <c r="D343" s="438"/>
      <c r="E343" s="183">
        <f t="shared" si="34"/>
        <v>0</v>
      </c>
      <c r="F343" s="472"/>
      <c r="G343" s="480"/>
      <c r="H343" s="480"/>
    </row>
    <row r="344" spans="1:8" s="124" customFormat="1" hidden="1" x14ac:dyDescent="0.3">
      <c r="A344" s="97"/>
      <c r="B344" s="123">
        <v>6210</v>
      </c>
      <c r="C344" s="438"/>
      <c r="D344" s="438"/>
      <c r="E344" s="183">
        <f t="shared" si="34"/>
        <v>0</v>
      </c>
      <c r="F344" s="472"/>
      <c r="G344" s="480"/>
      <c r="H344" s="480"/>
    </row>
    <row r="345" spans="1:8" s="124" customFormat="1" hidden="1" x14ac:dyDescent="0.3">
      <c r="A345" s="97"/>
      <c r="B345" s="123">
        <v>7210</v>
      </c>
      <c r="C345" s="438"/>
      <c r="D345" s="438"/>
      <c r="E345" s="183">
        <f t="shared" si="34"/>
        <v>0</v>
      </c>
      <c r="F345" s="472"/>
      <c r="G345" s="480"/>
      <c r="H345" s="480"/>
    </row>
    <row r="346" spans="1:8" s="124" customFormat="1" hidden="1" x14ac:dyDescent="0.3">
      <c r="A346" s="97"/>
      <c r="B346" s="123">
        <v>8210</v>
      </c>
      <c r="C346" s="438"/>
      <c r="D346" s="438"/>
      <c r="E346" s="183">
        <f t="shared" si="34"/>
        <v>0</v>
      </c>
      <c r="F346" s="472"/>
      <c r="G346" s="480"/>
      <c r="H346" s="480"/>
    </row>
    <row r="347" spans="1:8" s="124" customFormat="1" hidden="1" x14ac:dyDescent="0.3">
      <c r="A347" s="175">
        <v>7227</v>
      </c>
      <c r="B347" s="100" t="s">
        <v>103</v>
      </c>
      <c r="C347" s="440"/>
      <c r="D347" s="450"/>
      <c r="E347" s="184">
        <f>SUM(E348:E353)</f>
        <v>0</v>
      </c>
      <c r="F347" s="471">
        <v>0</v>
      </c>
      <c r="G347" s="480"/>
      <c r="H347" s="480"/>
    </row>
    <row r="348" spans="1:8" s="124" customFormat="1" hidden="1" x14ac:dyDescent="0.3">
      <c r="A348" s="97"/>
      <c r="B348" s="123">
        <v>3210</v>
      </c>
      <c r="C348" s="438"/>
      <c r="D348" s="438"/>
      <c r="E348" s="183">
        <f t="shared" ref="E348:E353" si="35">SUM(F348:F348)</f>
        <v>0</v>
      </c>
      <c r="F348" s="472"/>
      <c r="G348" s="480"/>
      <c r="H348" s="480"/>
    </row>
    <row r="349" spans="1:8" s="124" customFormat="1" hidden="1" x14ac:dyDescent="0.3">
      <c r="A349" s="97"/>
      <c r="B349" s="123">
        <v>4910</v>
      </c>
      <c r="C349" s="438"/>
      <c r="D349" s="438"/>
      <c r="E349" s="183">
        <f t="shared" si="35"/>
        <v>0</v>
      </c>
      <c r="F349" s="472"/>
      <c r="G349" s="480"/>
      <c r="H349" s="480"/>
    </row>
    <row r="350" spans="1:8" s="124" customFormat="1" hidden="1" x14ac:dyDescent="0.3">
      <c r="A350" s="97"/>
      <c r="B350" s="123">
        <v>5410</v>
      </c>
      <c r="C350" s="438"/>
      <c r="D350" s="438"/>
      <c r="E350" s="183">
        <f t="shared" si="35"/>
        <v>0</v>
      </c>
      <c r="F350" s="472"/>
      <c r="G350" s="480"/>
      <c r="H350" s="480"/>
    </row>
    <row r="351" spans="1:8" s="124" customFormat="1" hidden="1" x14ac:dyDescent="0.3">
      <c r="A351" s="97"/>
      <c r="B351" s="123">
        <v>6210</v>
      </c>
      <c r="C351" s="438"/>
      <c r="D351" s="438"/>
      <c r="E351" s="183">
        <f t="shared" si="35"/>
        <v>0</v>
      </c>
      <c r="F351" s="472"/>
      <c r="G351" s="480"/>
      <c r="H351" s="480"/>
    </row>
    <row r="352" spans="1:8" s="124" customFormat="1" hidden="1" x14ac:dyDescent="0.3">
      <c r="A352" s="97"/>
      <c r="B352" s="123">
        <v>7210</v>
      </c>
      <c r="C352" s="438"/>
      <c r="D352" s="438"/>
      <c r="E352" s="183">
        <f t="shared" si="35"/>
        <v>0</v>
      </c>
      <c r="F352" s="472"/>
      <c r="G352" s="480"/>
      <c r="H352" s="480"/>
    </row>
    <row r="353" spans="1:8" s="124" customFormat="1" hidden="1" x14ac:dyDescent="0.3">
      <c r="A353" s="97"/>
      <c r="B353" s="123">
        <v>8210</v>
      </c>
      <c r="C353" s="438"/>
      <c r="D353" s="438"/>
      <c r="E353" s="183">
        <f t="shared" si="35"/>
        <v>0</v>
      </c>
      <c r="F353" s="472"/>
      <c r="G353" s="480"/>
      <c r="H353" s="480"/>
    </row>
    <row r="354" spans="1:8" s="170" customFormat="1" ht="18" hidden="1" customHeight="1" x14ac:dyDescent="0.3">
      <c r="A354" s="169">
        <v>723</v>
      </c>
      <c r="B354" s="392" t="s">
        <v>2766</v>
      </c>
      <c r="C354" s="436"/>
      <c r="D354" s="447"/>
      <c r="E354" s="185">
        <f t="shared" ref="E354" si="36">SUM(E355)</f>
        <v>0</v>
      </c>
      <c r="F354" s="474">
        <v>0</v>
      </c>
      <c r="G354" s="479"/>
      <c r="H354" s="479"/>
    </row>
    <row r="355" spans="1:8" s="124" customFormat="1" hidden="1" x14ac:dyDescent="0.3">
      <c r="A355" s="175">
        <v>7231</v>
      </c>
      <c r="B355" s="100" t="s">
        <v>153</v>
      </c>
      <c r="C355" s="440"/>
      <c r="D355" s="450"/>
      <c r="E355" s="184">
        <f>SUM(E356:E361)</f>
        <v>0</v>
      </c>
      <c r="F355" s="471">
        <v>0</v>
      </c>
      <c r="G355" s="480"/>
      <c r="H355" s="480"/>
    </row>
    <row r="356" spans="1:8" s="124" customFormat="1" hidden="1" x14ac:dyDescent="0.3">
      <c r="A356" s="97"/>
      <c r="B356" s="123">
        <v>3210</v>
      </c>
      <c r="C356" s="438"/>
      <c r="D356" s="438"/>
      <c r="E356" s="183">
        <f t="shared" ref="E356:E361" si="37">SUM(F356:F356)</f>
        <v>0</v>
      </c>
      <c r="F356" s="472"/>
      <c r="G356" s="480"/>
      <c r="H356" s="480"/>
    </row>
    <row r="357" spans="1:8" s="124" customFormat="1" hidden="1" x14ac:dyDescent="0.3">
      <c r="A357" s="97"/>
      <c r="B357" s="123">
        <v>4910</v>
      </c>
      <c r="C357" s="438"/>
      <c r="D357" s="438"/>
      <c r="E357" s="183">
        <f t="shared" si="37"/>
        <v>0</v>
      </c>
      <c r="F357" s="472"/>
      <c r="G357" s="480"/>
      <c r="H357" s="480"/>
    </row>
    <row r="358" spans="1:8" s="124" customFormat="1" hidden="1" x14ac:dyDescent="0.3">
      <c r="A358" s="97"/>
      <c r="B358" s="123">
        <v>5410</v>
      </c>
      <c r="C358" s="438"/>
      <c r="D358" s="438"/>
      <c r="E358" s="183">
        <f t="shared" si="37"/>
        <v>0</v>
      </c>
      <c r="F358" s="472"/>
      <c r="G358" s="480"/>
      <c r="H358" s="480"/>
    </row>
    <row r="359" spans="1:8" s="124" customFormat="1" hidden="1" x14ac:dyDescent="0.3">
      <c r="A359" s="97"/>
      <c r="B359" s="123">
        <v>6210</v>
      </c>
      <c r="C359" s="438"/>
      <c r="D359" s="438"/>
      <c r="E359" s="183">
        <f t="shared" si="37"/>
        <v>0</v>
      </c>
      <c r="F359" s="472"/>
      <c r="G359" s="480"/>
      <c r="H359" s="480"/>
    </row>
    <row r="360" spans="1:8" s="124" customFormat="1" hidden="1" x14ac:dyDescent="0.3">
      <c r="A360" s="97"/>
      <c r="B360" s="123">
        <v>7210</v>
      </c>
      <c r="C360" s="438"/>
      <c r="D360" s="438"/>
      <c r="E360" s="183">
        <f t="shared" si="37"/>
        <v>0</v>
      </c>
      <c r="F360" s="472"/>
      <c r="G360" s="480"/>
      <c r="H360" s="480"/>
    </row>
    <row r="361" spans="1:8" s="124" customFormat="1" hidden="1" x14ac:dyDescent="0.3">
      <c r="A361" s="97"/>
      <c r="B361" s="123">
        <v>8210</v>
      </c>
      <c r="C361" s="438"/>
      <c r="D361" s="438"/>
      <c r="E361" s="183">
        <f t="shared" si="37"/>
        <v>0</v>
      </c>
      <c r="F361" s="472"/>
      <c r="G361" s="480"/>
      <c r="H361" s="480"/>
    </row>
    <row r="362" spans="1:8" s="173" customFormat="1" hidden="1" x14ac:dyDescent="0.3">
      <c r="A362" s="171">
        <v>8</v>
      </c>
      <c r="B362" s="391" t="s">
        <v>2841</v>
      </c>
      <c r="C362" s="444"/>
      <c r="D362" s="451"/>
      <c r="E362" s="183">
        <f t="shared" ref="E362" si="38">SUM(E363,E371,E379,E387,E395)</f>
        <v>0</v>
      </c>
      <c r="F362" s="469">
        <v>0</v>
      </c>
      <c r="G362" s="478"/>
      <c r="H362" s="478"/>
    </row>
    <row r="363" spans="1:8" s="170" customFormat="1" ht="21" hidden="1" customHeight="1" x14ac:dyDescent="0.3">
      <c r="A363" s="169">
        <v>812</v>
      </c>
      <c r="B363" s="392" t="s">
        <v>2871</v>
      </c>
      <c r="C363" s="436"/>
      <c r="D363" s="447"/>
      <c r="E363" s="185">
        <f t="shared" ref="E363" si="39">SUM(E364)</f>
        <v>0</v>
      </c>
      <c r="F363" s="474">
        <v>0</v>
      </c>
      <c r="G363" s="479"/>
      <c r="H363" s="479"/>
    </row>
    <row r="364" spans="1:8" s="124" customFormat="1" ht="26.4" hidden="1" x14ac:dyDescent="0.3">
      <c r="A364" s="175">
        <v>8121</v>
      </c>
      <c r="B364" s="100" t="s">
        <v>28</v>
      </c>
      <c r="C364" s="440"/>
      <c r="D364" s="450"/>
      <c r="E364" s="184">
        <f>SUM(E365:E370)</f>
        <v>0</v>
      </c>
      <c r="F364" s="471">
        <v>0</v>
      </c>
      <c r="G364" s="480"/>
      <c r="H364" s="480"/>
    </row>
    <row r="365" spans="1:8" s="124" customFormat="1" hidden="1" x14ac:dyDescent="0.3">
      <c r="A365" s="97"/>
      <c r="B365" s="123">
        <v>3210</v>
      </c>
      <c r="C365" s="438"/>
      <c r="D365" s="438"/>
      <c r="E365" s="183">
        <f t="shared" ref="E365:E370" si="40">SUM(F365:F365)</f>
        <v>0</v>
      </c>
      <c r="F365" s="472"/>
      <c r="G365" s="480"/>
      <c r="H365" s="480"/>
    </row>
    <row r="366" spans="1:8" s="124" customFormat="1" hidden="1" x14ac:dyDescent="0.3">
      <c r="A366" s="97"/>
      <c r="B366" s="123">
        <v>4910</v>
      </c>
      <c r="C366" s="438"/>
      <c r="D366" s="438"/>
      <c r="E366" s="183">
        <f t="shared" si="40"/>
        <v>0</v>
      </c>
      <c r="F366" s="472"/>
      <c r="G366" s="480"/>
      <c r="H366" s="480"/>
    </row>
    <row r="367" spans="1:8" s="124" customFormat="1" hidden="1" x14ac:dyDescent="0.3">
      <c r="A367" s="97"/>
      <c r="B367" s="123">
        <v>5410</v>
      </c>
      <c r="C367" s="438"/>
      <c r="D367" s="438"/>
      <c r="E367" s="183">
        <f t="shared" si="40"/>
        <v>0</v>
      </c>
      <c r="F367" s="472"/>
      <c r="G367" s="480"/>
      <c r="H367" s="480"/>
    </row>
    <row r="368" spans="1:8" s="124" customFormat="1" hidden="1" x14ac:dyDescent="0.3">
      <c r="A368" s="97"/>
      <c r="B368" s="123">
        <v>6210</v>
      </c>
      <c r="C368" s="438"/>
      <c r="D368" s="438"/>
      <c r="E368" s="183">
        <f t="shared" si="40"/>
        <v>0</v>
      </c>
      <c r="F368" s="472"/>
      <c r="G368" s="480"/>
      <c r="H368" s="480"/>
    </row>
    <row r="369" spans="1:8" s="124" customFormat="1" hidden="1" x14ac:dyDescent="0.3">
      <c r="A369" s="97"/>
      <c r="B369" s="123">
        <v>7210</v>
      </c>
      <c r="C369" s="438"/>
      <c r="D369" s="438"/>
      <c r="E369" s="183">
        <f t="shared" si="40"/>
        <v>0</v>
      </c>
      <c r="F369" s="472"/>
      <c r="G369" s="480"/>
      <c r="H369" s="480"/>
    </row>
    <row r="370" spans="1:8" s="124" customFormat="1" hidden="1" x14ac:dyDescent="0.3">
      <c r="A370" s="97"/>
      <c r="B370" s="123">
        <v>8210</v>
      </c>
      <c r="C370" s="438"/>
      <c r="D370" s="438"/>
      <c r="E370" s="183">
        <f t="shared" si="40"/>
        <v>0</v>
      </c>
      <c r="F370" s="472"/>
      <c r="G370" s="480"/>
      <c r="H370" s="480"/>
    </row>
    <row r="371" spans="1:8" s="170" customFormat="1" ht="22.5" hidden="1" customHeight="1" x14ac:dyDescent="0.3">
      <c r="A371" s="169">
        <v>815</v>
      </c>
      <c r="B371" s="392" t="s">
        <v>2907</v>
      </c>
      <c r="C371" s="436"/>
      <c r="D371" s="447"/>
      <c r="E371" s="185">
        <f t="shared" ref="E371" si="41">SUM(E372)</f>
        <v>0</v>
      </c>
      <c r="F371" s="474">
        <v>0</v>
      </c>
      <c r="G371" s="479"/>
      <c r="H371" s="479"/>
    </row>
    <row r="372" spans="1:8" s="124" customFormat="1" hidden="1" x14ac:dyDescent="0.3">
      <c r="A372" s="175">
        <v>8153</v>
      </c>
      <c r="B372" s="100" t="s">
        <v>29</v>
      </c>
      <c r="C372" s="440"/>
      <c r="D372" s="450"/>
      <c r="E372" s="184">
        <f>SUM(E373:E378)</f>
        <v>0</v>
      </c>
      <c r="F372" s="471">
        <v>0</v>
      </c>
      <c r="G372" s="480"/>
      <c r="H372" s="480"/>
    </row>
    <row r="373" spans="1:8" s="124" customFormat="1" hidden="1" x14ac:dyDescent="0.3">
      <c r="A373" s="97"/>
      <c r="B373" s="123">
        <v>3210</v>
      </c>
      <c r="C373" s="438"/>
      <c r="D373" s="438"/>
      <c r="E373" s="183">
        <f t="shared" ref="E373:E378" si="42">SUM(F373:F373)</f>
        <v>0</v>
      </c>
      <c r="F373" s="472"/>
      <c r="G373" s="480"/>
      <c r="H373" s="480"/>
    </row>
    <row r="374" spans="1:8" s="124" customFormat="1" hidden="1" x14ac:dyDescent="0.3">
      <c r="A374" s="97"/>
      <c r="B374" s="123">
        <v>4910</v>
      </c>
      <c r="C374" s="438"/>
      <c r="D374" s="438"/>
      <c r="E374" s="183">
        <f t="shared" si="42"/>
        <v>0</v>
      </c>
      <c r="F374" s="472"/>
      <c r="G374" s="480"/>
      <c r="H374" s="480"/>
    </row>
    <row r="375" spans="1:8" s="124" customFormat="1" hidden="1" x14ac:dyDescent="0.3">
      <c r="A375" s="97"/>
      <c r="B375" s="123">
        <v>5410</v>
      </c>
      <c r="C375" s="438"/>
      <c r="D375" s="438"/>
      <c r="E375" s="183">
        <f t="shared" si="42"/>
        <v>0</v>
      </c>
      <c r="F375" s="472"/>
      <c r="G375" s="480"/>
      <c r="H375" s="480"/>
    </row>
    <row r="376" spans="1:8" s="124" customFormat="1" hidden="1" x14ac:dyDescent="0.3">
      <c r="A376" s="97"/>
      <c r="B376" s="123">
        <v>6210</v>
      </c>
      <c r="C376" s="438"/>
      <c r="D376" s="438"/>
      <c r="E376" s="183">
        <f t="shared" si="42"/>
        <v>0</v>
      </c>
      <c r="F376" s="472"/>
      <c r="G376" s="480"/>
      <c r="H376" s="480"/>
    </row>
    <row r="377" spans="1:8" s="124" customFormat="1" hidden="1" x14ac:dyDescent="0.3">
      <c r="A377" s="97"/>
      <c r="B377" s="123">
        <v>7210</v>
      </c>
      <c r="C377" s="438"/>
      <c r="D377" s="438"/>
      <c r="E377" s="183">
        <f t="shared" si="42"/>
        <v>0</v>
      </c>
      <c r="F377" s="472"/>
      <c r="G377" s="480"/>
      <c r="H377" s="480"/>
    </row>
    <row r="378" spans="1:8" s="124" customFormat="1" hidden="1" x14ac:dyDescent="0.3">
      <c r="A378" s="97"/>
      <c r="B378" s="123">
        <v>8210</v>
      </c>
      <c r="C378" s="438"/>
      <c r="D378" s="438"/>
      <c r="E378" s="183">
        <f t="shared" si="42"/>
        <v>0</v>
      </c>
      <c r="F378" s="472"/>
      <c r="G378" s="480"/>
      <c r="H378" s="480"/>
    </row>
    <row r="379" spans="1:8" s="170" customFormat="1" ht="24.75" hidden="1" customHeight="1" x14ac:dyDescent="0.3">
      <c r="A379" s="169">
        <v>834</v>
      </c>
      <c r="B379" s="392" t="s">
        <v>3048</v>
      </c>
      <c r="C379" s="436"/>
      <c r="D379" s="447"/>
      <c r="E379" s="185">
        <f t="shared" ref="E379" si="43">SUM(E380)</f>
        <v>0</v>
      </c>
      <c r="F379" s="474">
        <v>0</v>
      </c>
      <c r="G379" s="479"/>
      <c r="H379" s="479"/>
    </row>
    <row r="380" spans="1:8" s="124" customFormat="1" hidden="1" x14ac:dyDescent="0.3">
      <c r="A380" s="175">
        <v>8341</v>
      </c>
      <c r="B380" s="100" t="s">
        <v>30</v>
      </c>
      <c r="C380" s="440"/>
      <c r="D380" s="450"/>
      <c r="E380" s="184">
        <f>SUM(E381:E386)</f>
        <v>0</v>
      </c>
      <c r="F380" s="471">
        <v>0</v>
      </c>
      <c r="G380" s="480"/>
      <c r="H380" s="480"/>
    </row>
    <row r="381" spans="1:8" s="124" customFormat="1" hidden="1" x14ac:dyDescent="0.3">
      <c r="A381" s="97"/>
      <c r="B381" s="123">
        <v>3210</v>
      </c>
      <c r="C381" s="438"/>
      <c r="D381" s="438"/>
      <c r="E381" s="183">
        <f t="shared" ref="E381:E386" si="44">SUM(F381:F381)</f>
        <v>0</v>
      </c>
      <c r="F381" s="472"/>
      <c r="G381" s="480"/>
      <c r="H381" s="480"/>
    </row>
    <row r="382" spans="1:8" s="124" customFormat="1" hidden="1" x14ac:dyDescent="0.3">
      <c r="A382" s="97"/>
      <c r="B382" s="123">
        <v>4910</v>
      </c>
      <c r="C382" s="438"/>
      <c r="D382" s="438"/>
      <c r="E382" s="183">
        <f t="shared" si="44"/>
        <v>0</v>
      </c>
      <c r="F382" s="472"/>
      <c r="G382" s="480"/>
      <c r="H382" s="480"/>
    </row>
    <row r="383" spans="1:8" s="124" customFormat="1" hidden="1" x14ac:dyDescent="0.3">
      <c r="A383" s="97"/>
      <c r="B383" s="123">
        <v>5410</v>
      </c>
      <c r="C383" s="438"/>
      <c r="D383" s="438"/>
      <c r="E383" s="183">
        <f t="shared" si="44"/>
        <v>0</v>
      </c>
      <c r="F383" s="472"/>
      <c r="G383" s="480"/>
      <c r="H383" s="480"/>
    </row>
    <row r="384" spans="1:8" s="124" customFormat="1" hidden="1" x14ac:dyDescent="0.3">
      <c r="A384" s="97"/>
      <c r="B384" s="123">
        <v>6210</v>
      </c>
      <c r="C384" s="438"/>
      <c r="D384" s="438"/>
      <c r="E384" s="183">
        <f t="shared" si="44"/>
        <v>0</v>
      </c>
      <c r="F384" s="472"/>
      <c r="G384" s="480"/>
      <c r="H384" s="480"/>
    </row>
    <row r="385" spans="1:8" s="124" customFormat="1" hidden="1" x14ac:dyDescent="0.3">
      <c r="A385" s="97"/>
      <c r="B385" s="123">
        <v>7210</v>
      </c>
      <c r="C385" s="438"/>
      <c r="D385" s="438"/>
      <c r="E385" s="183">
        <f t="shared" si="44"/>
        <v>0</v>
      </c>
      <c r="F385" s="472"/>
      <c r="G385" s="480"/>
      <c r="H385" s="480"/>
    </row>
    <row r="386" spans="1:8" s="124" customFormat="1" hidden="1" x14ac:dyDescent="0.3">
      <c r="A386" s="97"/>
      <c r="B386" s="123">
        <v>8210</v>
      </c>
      <c r="C386" s="438"/>
      <c r="D386" s="438"/>
      <c r="E386" s="183">
        <f t="shared" si="44"/>
        <v>0</v>
      </c>
      <c r="F386" s="472"/>
      <c r="G386" s="480"/>
      <c r="H386" s="480"/>
    </row>
    <row r="387" spans="1:8" s="170" customFormat="1" ht="27" hidden="1" customHeight="1" x14ac:dyDescent="0.3">
      <c r="A387" s="169">
        <v>844</v>
      </c>
      <c r="B387" s="392" t="s">
        <v>3106</v>
      </c>
      <c r="C387" s="436"/>
      <c r="D387" s="447"/>
      <c r="E387" s="185">
        <f t="shared" ref="E387" si="45">SUM(E388)</f>
        <v>0</v>
      </c>
      <c r="F387" s="474">
        <v>0</v>
      </c>
      <c r="G387" s="479"/>
      <c r="H387" s="479"/>
    </row>
    <row r="388" spans="1:8" s="124" customFormat="1" hidden="1" x14ac:dyDescent="0.3">
      <c r="A388" s="175">
        <v>8443</v>
      </c>
      <c r="B388" s="100" t="s">
        <v>31</v>
      </c>
      <c r="C388" s="440"/>
      <c r="D388" s="450"/>
      <c r="E388" s="184">
        <f>SUM(E389:E394)</f>
        <v>0</v>
      </c>
      <c r="F388" s="471">
        <v>0</v>
      </c>
      <c r="G388" s="480"/>
      <c r="H388" s="480"/>
    </row>
    <row r="389" spans="1:8" s="124" customFormat="1" hidden="1" x14ac:dyDescent="0.3">
      <c r="A389" s="97"/>
      <c r="B389" s="123">
        <v>3210</v>
      </c>
      <c r="C389" s="438"/>
      <c r="D389" s="438"/>
      <c r="E389" s="183">
        <f t="shared" ref="E389:E394" si="46">SUM(F389:F389)</f>
        <v>0</v>
      </c>
      <c r="F389" s="472"/>
      <c r="G389" s="480"/>
      <c r="H389" s="480"/>
    </row>
    <row r="390" spans="1:8" s="124" customFormat="1" hidden="1" x14ac:dyDescent="0.3">
      <c r="A390" s="97"/>
      <c r="B390" s="123">
        <v>4910</v>
      </c>
      <c r="C390" s="438"/>
      <c r="D390" s="438"/>
      <c r="E390" s="183">
        <f t="shared" si="46"/>
        <v>0</v>
      </c>
      <c r="F390" s="472"/>
      <c r="G390" s="480"/>
      <c r="H390" s="480"/>
    </row>
    <row r="391" spans="1:8" s="124" customFormat="1" hidden="1" x14ac:dyDescent="0.3">
      <c r="A391" s="97"/>
      <c r="B391" s="123">
        <v>5410</v>
      </c>
      <c r="C391" s="438"/>
      <c r="D391" s="438"/>
      <c r="E391" s="183">
        <f t="shared" si="46"/>
        <v>0</v>
      </c>
      <c r="F391" s="472"/>
      <c r="G391" s="480"/>
      <c r="H391" s="480"/>
    </row>
    <row r="392" spans="1:8" s="124" customFormat="1" hidden="1" x14ac:dyDescent="0.3">
      <c r="A392" s="97"/>
      <c r="B392" s="123">
        <v>6210</v>
      </c>
      <c r="C392" s="438"/>
      <c r="D392" s="438"/>
      <c r="E392" s="183">
        <f t="shared" si="46"/>
        <v>0</v>
      </c>
      <c r="F392" s="472"/>
      <c r="G392" s="480"/>
      <c r="H392" s="480"/>
    </row>
    <row r="393" spans="1:8" s="124" customFormat="1" hidden="1" x14ac:dyDescent="0.3">
      <c r="A393" s="97"/>
      <c r="B393" s="123">
        <v>7210</v>
      </c>
      <c r="C393" s="438"/>
      <c r="D393" s="438"/>
      <c r="E393" s="183">
        <f t="shared" si="46"/>
        <v>0</v>
      </c>
      <c r="F393" s="472"/>
      <c r="G393" s="480"/>
      <c r="H393" s="480"/>
    </row>
    <row r="394" spans="1:8" s="124" customFormat="1" hidden="1" x14ac:dyDescent="0.3">
      <c r="A394" s="97"/>
      <c r="B394" s="123">
        <v>8210</v>
      </c>
      <c r="C394" s="438"/>
      <c r="D394" s="438"/>
      <c r="E394" s="183">
        <f t="shared" si="46"/>
        <v>0</v>
      </c>
      <c r="F394" s="472"/>
      <c r="G394" s="480"/>
      <c r="H394" s="480"/>
    </row>
    <row r="395" spans="1:8" s="170" customFormat="1" ht="18" hidden="1" customHeight="1" x14ac:dyDescent="0.3">
      <c r="A395" s="169">
        <v>845</v>
      </c>
      <c r="B395" s="392" t="s">
        <v>3135</v>
      </c>
      <c r="C395" s="436"/>
      <c r="D395" s="447"/>
      <c r="E395" s="185">
        <f t="shared" ref="E395" si="47">SUM(E396)</f>
        <v>0</v>
      </c>
      <c r="F395" s="474">
        <v>0</v>
      </c>
      <c r="G395" s="479"/>
      <c r="H395" s="479"/>
    </row>
    <row r="396" spans="1:8" s="124" customFormat="1" hidden="1" x14ac:dyDescent="0.3">
      <c r="A396" s="175">
        <v>8453</v>
      </c>
      <c r="B396" s="100" t="s">
        <v>267</v>
      </c>
      <c r="C396" s="440"/>
      <c r="D396" s="450"/>
      <c r="E396" s="184">
        <f>SUM(E397:E402)</f>
        <v>0</v>
      </c>
      <c r="F396" s="471">
        <v>0</v>
      </c>
      <c r="G396" s="480"/>
      <c r="H396" s="480"/>
    </row>
    <row r="397" spans="1:8" s="124" customFormat="1" hidden="1" x14ac:dyDescent="0.3">
      <c r="A397" s="97"/>
      <c r="B397" s="123">
        <v>3210</v>
      </c>
      <c r="C397" s="438"/>
      <c r="D397" s="438"/>
      <c r="E397" s="183">
        <f t="shared" ref="E397:E402" si="48">SUM(F397:F397)</f>
        <v>0</v>
      </c>
      <c r="F397" s="472"/>
      <c r="G397" s="480"/>
      <c r="H397" s="480"/>
    </row>
    <row r="398" spans="1:8" s="124" customFormat="1" hidden="1" x14ac:dyDescent="0.3">
      <c r="A398" s="97"/>
      <c r="B398" s="123">
        <v>4910</v>
      </c>
      <c r="C398" s="438"/>
      <c r="D398" s="438"/>
      <c r="E398" s="183">
        <f t="shared" si="48"/>
        <v>0</v>
      </c>
      <c r="F398" s="472"/>
      <c r="G398" s="480"/>
      <c r="H398" s="480"/>
    </row>
    <row r="399" spans="1:8" s="124" customFormat="1" hidden="1" x14ac:dyDescent="0.3">
      <c r="A399" s="97"/>
      <c r="B399" s="123">
        <v>5410</v>
      </c>
      <c r="C399" s="438"/>
      <c r="D399" s="438"/>
      <c r="E399" s="183">
        <f t="shared" si="48"/>
        <v>0</v>
      </c>
      <c r="F399" s="472"/>
      <c r="G399" s="480"/>
      <c r="H399" s="480"/>
    </row>
    <row r="400" spans="1:8" s="124" customFormat="1" hidden="1" x14ac:dyDescent="0.3">
      <c r="A400" s="97"/>
      <c r="B400" s="123">
        <v>6210</v>
      </c>
      <c r="C400" s="438"/>
      <c r="D400" s="438"/>
      <c r="E400" s="183">
        <f t="shared" si="48"/>
        <v>0</v>
      </c>
      <c r="F400" s="472"/>
      <c r="G400" s="480"/>
      <c r="H400" s="480"/>
    </row>
    <row r="401" spans="1:8" s="124" customFormat="1" hidden="1" x14ac:dyDescent="0.3">
      <c r="A401" s="97"/>
      <c r="B401" s="123">
        <v>7210</v>
      </c>
      <c r="C401" s="438"/>
      <c r="D401" s="438"/>
      <c r="E401" s="183">
        <f t="shared" si="48"/>
        <v>0</v>
      </c>
      <c r="F401" s="472"/>
      <c r="G401" s="480"/>
      <c r="H401" s="480"/>
    </row>
    <row r="402" spans="1:8" s="124" customFormat="1" hidden="1" x14ac:dyDescent="0.3">
      <c r="A402" s="97"/>
      <c r="B402" s="123">
        <v>8210</v>
      </c>
      <c r="C402" s="438"/>
      <c r="D402" s="438"/>
      <c r="E402" s="183">
        <f t="shared" si="48"/>
        <v>0</v>
      </c>
      <c r="F402" s="472"/>
      <c r="G402" s="480"/>
      <c r="H402" s="480"/>
    </row>
    <row r="403" spans="1:8" s="173" customFormat="1" x14ac:dyDescent="0.3">
      <c r="A403" s="171">
        <v>9</v>
      </c>
      <c r="B403" s="391" t="s">
        <v>3189</v>
      </c>
      <c r="C403" s="444">
        <v>161170</v>
      </c>
      <c r="D403" s="451"/>
      <c r="E403" s="183">
        <f t="shared" ref="E403" si="49">SUM(E404)</f>
        <v>205588</v>
      </c>
      <c r="F403" s="469">
        <v>26424</v>
      </c>
      <c r="G403" s="478"/>
      <c r="H403" s="482">
        <f>E403</f>
        <v>205588</v>
      </c>
    </row>
    <row r="404" spans="1:8" s="170" customFormat="1" ht="18" customHeight="1" x14ac:dyDescent="0.3">
      <c r="A404" s="169">
        <v>922</v>
      </c>
      <c r="B404" s="392" t="s">
        <v>3236</v>
      </c>
      <c r="C404" s="436">
        <v>161170</v>
      </c>
      <c r="D404" s="447">
        <v>44418</v>
      </c>
      <c r="E404" s="509">
        <f>SUM(C404:D404)</f>
        <v>205588</v>
      </c>
      <c r="F404" s="474">
        <v>26424</v>
      </c>
      <c r="G404" s="479"/>
      <c r="H404" s="483">
        <f>E404</f>
        <v>205588</v>
      </c>
    </row>
    <row r="405" spans="1:8" s="124" customFormat="1" x14ac:dyDescent="0.3">
      <c r="A405" s="175">
        <v>9221</v>
      </c>
      <c r="B405" s="100" t="s">
        <v>259</v>
      </c>
      <c r="C405" s="440"/>
      <c r="D405" s="440"/>
      <c r="E405" s="184">
        <f>SUM(E406:E411)</f>
        <v>0</v>
      </c>
      <c r="F405" s="471">
        <v>26424</v>
      </c>
      <c r="G405" s="480"/>
      <c r="H405" s="486">
        <f>E405</f>
        <v>0</v>
      </c>
    </row>
    <row r="406" spans="1:8" s="124" customFormat="1" x14ac:dyDescent="0.3">
      <c r="A406" s="97"/>
      <c r="B406" s="123">
        <v>3210</v>
      </c>
      <c r="C406" s="438"/>
      <c r="D406" s="438"/>
      <c r="E406" s="183">
        <f t="shared" ref="E406:E411" si="50">SUM(F406:F406)</f>
        <v>0</v>
      </c>
      <c r="F406" s="472"/>
      <c r="G406" s="480"/>
      <c r="H406" s="480"/>
    </row>
    <row r="407" spans="1:8" s="124" customFormat="1" x14ac:dyDescent="0.3">
      <c r="A407" s="97"/>
      <c r="B407" s="123">
        <v>4910</v>
      </c>
      <c r="C407" s="438"/>
      <c r="D407" s="438"/>
      <c r="E407" s="183">
        <f t="shared" si="50"/>
        <v>0</v>
      </c>
      <c r="F407" s="472"/>
      <c r="G407" s="480"/>
      <c r="H407" s="480"/>
    </row>
    <row r="408" spans="1:8" s="124" customFormat="1" x14ac:dyDescent="0.3">
      <c r="A408" s="97"/>
      <c r="B408" s="123">
        <v>5410</v>
      </c>
      <c r="C408" s="438"/>
      <c r="D408" s="438"/>
      <c r="E408" s="183">
        <v>0</v>
      </c>
      <c r="F408" s="472">
        <v>26424</v>
      </c>
      <c r="G408" s="480"/>
      <c r="H408" s="486">
        <v>0</v>
      </c>
    </row>
    <row r="409" spans="1:8" s="124" customFormat="1" x14ac:dyDescent="0.3">
      <c r="A409" s="97"/>
      <c r="B409" s="123">
        <v>6210</v>
      </c>
      <c r="C409" s="438"/>
      <c r="D409" s="438"/>
      <c r="E409" s="183">
        <f t="shared" si="50"/>
        <v>0</v>
      </c>
      <c r="F409" s="472"/>
      <c r="G409" s="480"/>
      <c r="H409" s="480"/>
    </row>
    <row r="410" spans="1:8" s="124" customFormat="1" x14ac:dyDescent="0.3">
      <c r="A410" s="97"/>
      <c r="B410" s="123">
        <v>7210</v>
      </c>
      <c r="C410" s="438"/>
      <c r="D410" s="438"/>
      <c r="E410" s="183">
        <f t="shared" si="50"/>
        <v>0</v>
      </c>
      <c r="F410" s="472"/>
      <c r="G410" s="480"/>
      <c r="H410" s="480"/>
    </row>
    <row r="411" spans="1:8" s="124" customFormat="1" x14ac:dyDescent="0.3">
      <c r="A411" s="97"/>
      <c r="B411" s="123">
        <v>8210</v>
      </c>
      <c r="C411" s="438"/>
      <c r="D411" s="438"/>
      <c r="E411" s="183">
        <f t="shared" si="50"/>
        <v>0</v>
      </c>
      <c r="F411" s="472"/>
      <c r="G411" s="480"/>
      <c r="H411" s="480"/>
    </row>
    <row r="412" spans="1:8" s="124" customFormat="1" x14ac:dyDescent="0.3">
      <c r="A412" s="175">
        <v>9222</v>
      </c>
      <c r="B412" s="100" t="s">
        <v>260</v>
      </c>
      <c r="C412" s="440"/>
      <c r="D412" s="440"/>
      <c r="E412" s="184">
        <f>SUM(E413:E418)</f>
        <v>0</v>
      </c>
      <c r="F412" s="471">
        <v>0</v>
      </c>
      <c r="G412" s="480"/>
      <c r="H412" s="480"/>
    </row>
    <row r="413" spans="1:8" s="124" customFormat="1" x14ac:dyDescent="0.3">
      <c r="A413" s="97"/>
      <c r="B413" s="123">
        <v>3210</v>
      </c>
      <c r="C413" s="438"/>
      <c r="D413" s="438"/>
      <c r="E413" s="183">
        <f t="shared" ref="E413:E418" si="51">SUM(F413:F413)</f>
        <v>0</v>
      </c>
      <c r="F413" s="472"/>
      <c r="G413" s="480"/>
      <c r="H413" s="480"/>
    </row>
    <row r="414" spans="1:8" s="124" customFormat="1" x14ac:dyDescent="0.3">
      <c r="A414" s="97"/>
      <c r="B414" s="123">
        <v>4910</v>
      </c>
      <c r="C414" s="438"/>
      <c r="D414" s="438"/>
      <c r="E414" s="183">
        <f t="shared" si="51"/>
        <v>0</v>
      </c>
      <c r="F414" s="472"/>
      <c r="G414" s="480"/>
      <c r="H414" s="480"/>
    </row>
    <row r="415" spans="1:8" s="124" customFormat="1" x14ac:dyDescent="0.3">
      <c r="A415" s="97"/>
      <c r="B415" s="123">
        <v>5410</v>
      </c>
      <c r="C415" s="438"/>
      <c r="D415" s="438"/>
      <c r="E415" s="183">
        <f t="shared" si="51"/>
        <v>0</v>
      </c>
      <c r="F415" s="472"/>
      <c r="G415" s="480"/>
      <c r="H415" s="480"/>
    </row>
    <row r="416" spans="1:8" s="124" customFormat="1" x14ac:dyDescent="0.3">
      <c r="A416" s="97"/>
      <c r="B416" s="123">
        <v>6210</v>
      </c>
      <c r="C416" s="438"/>
      <c r="D416" s="438"/>
      <c r="E416" s="183">
        <f t="shared" si="51"/>
        <v>0</v>
      </c>
      <c r="F416" s="472"/>
      <c r="G416" s="480"/>
      <c r="H416" s="480"/>
    </row>
    <row r="417" spans="1:8" s="124" customFormat="1" x14ac:dyDescent="0.3">
      <c r="A417" s="97"/>
      <c r="B417" s="123">
        <v>7210</v>
      </c>
      <c r="C417" s="438"/>
      <c r="D417" s="438"/>
      <c r="E417" s="183">
        <f t="shared" si="51"/>
        <v>0</v>
      </c>
      <c r="F417" s="472"/>
      <c r="G417" s="480"/>
      <c r="H417" s="480"/>
    </row>
    <row r="418" spans="1:8" s="124" customFormat="1" x14ac:dyDescent="0.3">
      <c r="A418" s="97"/>
      <c r="B418" s="123">
        <v>8210</v>
      </c>
      <c r="C418" s="438"/>
      <c r="D418" s="438"/>
      <c r="E418" s="183">
        <f t="shared" si="51"/>
        <v>0</v>
      </c>
      <c r="F418" s="472"/>
      <c r="G418" s="480"/>
      <c r="H418" s="480"/>
    </row>
    <row r="419" spans="1:8" s="125" customFormat="1" x14ac:dyDescent="0.3">
      <c r="A419" s="102"/>
      <c r="B419" s="103" t="s">
        <v>261</v>
      </c>
      <c r="C419" s="446"/>
      <c r="D419" s="446"/>
      <c r="E419" s="186">
        <f>E3+E294+E403</f>
        <v>9897373</v>
      </c>
      <c r="F419" s="476">
        <f t="shared" ref="F419" si="52">SUM(F412,F405,F396,F388,F380,F372,F364,F355,F347,F340,F333,F326,F318,F311,F304,F296,F287,F279,F272,F264,F257,F248,F241,F233,F226,F218,F210)+SUM(F202,F194,F187,F180,F173,F166,F158,F151,F144,F137,F130,F123,F116,F108,F101,F94,F86,F79,F71,F64,F56,F49,F41,F34,F27,F20,F12,F5)</f>
        <v>9417082</v>
      </c>
      <c r="G419" s="484">
        <f>SUM(G3+G404)</f>
        <v>-145898</v>
      </c>
      <c r="H419" s="485">
        <f>E419+G419</f>
        <v>9751475</v>
      </c>
    </row>
    <row r="420" spans="1:8" s="93" customFormat="1" hidden="1" x14ac:dyDescent="0.3">
      <c r="A420" s="86"/>
      <c r="B420" s="87" t="s">
        <v>570</v>
      </c>
      <c r="C420" s="87"/>
      <c r="D420" s="87"/>
      <c r="E420" s="187">
        <f t="shared" ref="E420:F420" si="53">SUMIF($A$3:$A$418,"&gt;1000",E$3:E$418)-E419</f>
        <v>-8031829</v>
      </c>
      <c r="F420" s="96">
        <f t="shared" si="53"/>
        <v>0</v>
      </c>
    </row>
    <row r="421" spans="1:8" s="93" customFormat="1" hidden="1" x14ac:dyDescent="0.3">
      <c r="A421" s="86"/>
      <c r="B421" s="87"/>
      <c r="C421" s="87"/>
      <c r="D421" s="87"/>
      <c r="E421" s="187"/>
      <c r="F421" s="96"/>
    </row>
    <row r="422" spans="1:8" s="93" customFormat="1" hidden="1" x14ac:dyDescent="0.3">
      <c r="A422" s="86"/>
      <c r="B422" s="174" t="s">
        <v>566</v>
      </c>
      <c r="C422" s="174"/>
      <c r="D422" s="174"/>
      <c r="E422" s="188">
        <f t="shared" ref="E422:F422" si="54">E3</f>
        <v>9691785</v>
      </c>
      <c r="F422" s="188">
        <f t="shared" si="54"/>
        <v>9390458</v>
      </c>
    </row>
    <row r="423" spans="1:8" s="93" customFormat="1" hidden="1" x14ac:dyDescent="0.3">
      <c r="A423" s="86"/>
      <c r="B423" s="174" t="s">
        <v>567</v>
      </c>
      <c r="C423" s="174"/>
      <c r="D423" s="174"/>
      <c r="E423" s="188">
        <f>E294</f>
        <v>0</v>
      </c>
      <c r="F423" s="188">
        <f t="shared" ref="F423" si="55">F294</f>
        <v>200</v>
      </c>
    </row>
    <row r="424" spans="1:8" s="93" customFormat="1" hidden="1" x14ac:dyDescent="0.3">
      <c r="A424" s="86"/>
      <c r="B424" s="174" t="s">
        <v>568</v>
      </c>
      <c r="C424" s="174"/>
      <c r="D424" s="174"/>
      <c r="E424" s="188">
        <f>E362</f>
        <v>0</v>
      </c>
      <c r="F424" s="188">
        <f t="shared" ref="F424" si="56">F362</f>
        <v>0</v>
      </c>
    </row>
    <row r="425" spans="1:8" s="93" customFormat="1" hidden="1" x14ac:dyDescent="0.3">
      <c r="A425" s="86"/>
      <c r="B425" s="174" t="s">
        <v>569</v>
      </c>
      <c r="C425" s="174"/>
      <c r="D425" s="174"/>
      <c r="E425" s="188">
        <f>E403</f>
        <v>205588</v>
      </c>
      <c r="F425" s="188">
        <f t="shared" ref="F425" si="57">F403</f>
        <v>26424</v>
      </c>
    </row>
    <row r="426" spans="1:8" s="93" customFormat="1" hidden="1" x14ac:dyDescent="0.3">
      <c r="A426" s="86"/>
      <c r="B426" s="182" t="s">
        <v>571</v>
      </c>
      <c r="C426" s="182"/>
      <c r="D426" s="182"/>
      <c r="E426" s="189">
        <f>SUM(E422:E425)</f>
        <v>9897373</v>
      </c>
      <c r="F426" s="189">
        <f t="shared" ref="F426" si="58">SUM(F422:F425)</f>
        <v>9417082</v>
      </c>
    </row>
    <row r="427" spans="1:8" s="93" customFormat="1" hidden="1" x14ac:dyDescent="0.3">
      <c r="A427" s="86"/>
      <c r="B427" s="174" t="s">
        <v>570</v>
      </c>
      <c r="C427" s="174"/>
      <c r="D427" s="174"/>
      <c r="E427" s="188">
        <f>E426-E419</f>
        <v>0</v>
      </c>
      <c r="F427" s="188">
        <f t="shared" ref="F427" si="59">F426-F419</f>
        <v>0</v>
      </c>
    </row>
    <row r="428" spans="1:8" s="93" customFormat="1" hidden="1" x14ac:dyDescent="0.3">
      <c r="A428" s="86"/>
      <c r="B428" s="87"/>
      <c r="C428" s="87"/>
      <c r="D428" s="87"/>
      <c r="E428" s="187"/>
      <c r="F428" s="96"/>
    </row>
    <row r="429" spans="1:8" s="136" customFormat="1" ht="20.399999999999999" hidden="1" x14ac:dyDescent="0.2">
      <c r="A429" s="135"/>
      <c r="B429" s="134" t="s">
        <v>268</v>
      </c>
      <c r="C429" s="134"/>
      <c r="D429" s="134"/>
      <c r="E429" s="190" t="s">
        <v>265</v>
      </c>
      <c r="F429" s="127" t="s">
        <v>265</v>
      </c>
    </row>
    <row r="430" spans="1:8" s="93" customFormat="1" hidden="1" x14ac:dyDescent="0.3">
      <c r="A430" s="88"/>
      <c r="B430" s="120">
        <v>11</v>
      </c>
      <c r="C430" s="120"/>
      <c r="D430" s="120"/>
      <c r="E430" s="122">
        <f t="shared" ref="E430:F441" si="60">SUMIF($B$5:$B$419,$B430,E$5:E$419)</f>
        <v>499460</v>
      </c>
      <c r="F430" s="122">
        <f t="shared" si="60"/>
        <v>42960</v>
      </c>
    </row>
    <row r="431" spans="1:8" hidden="1" x14ac:dyDescent="0.3">
      <c r="B431" s="118">
        <v>12</v>
      </c>
      <c r="C431" s="118"/>
      <c r="D431" s="118"/>
      <c r="E431" s="122">
        <f t="shared" si="60"/>
        <v>1353784</v>
      </c>
      <c r="F431" s="122">
        <f t="shared" si="60"/>
        <v>1353784</v>
      </c>
    </row>
    <row r="432" spans="1:8" hidden="1" x14ac:dyDescent="0.3">
      <c r="B432" s="118">
        <v>5103</v>
      </c>
      <c r="C432" s="118"/>
      <c r="D432" s="118"/>
      <c r="E432" s="122">
        <f t="shared" si="60"/>
        <v>0</v>
      </c>
      <c r="F432" s="122">
        <f t="shared" si="60"/>
        <v>0</v>
      </c>
    </row>
    <row r="433" spans="1:6" hidden="1" x14ac:dyDescent="0.3">
      <c r="B433" s="118">
        <v>526</v>
      </c>
      <c r="C433" s="118"/>
      <c r="D433" s="118"/>
      <c r="E433" s="122">
        <f t="shared" si="60"/>
        <v>0</v>
      </c>
      <c r="F433" s="122">
        <f t="shared" si="60"/>
        <v>0</v>
      </c>
    </row>
    <row r="434" spans="1:6" hidden="1" x14ac:dyDescent="0.3">
      <c r="B434" s="118">
        <v>527</v>
      </c>
      <c r="C434" s="118"/>
      <c r="D434" s="118"/>
      <c r="E434" s="122">
        <f t="shared" si="60"/>
        <v>0</v>
      </c>
      <c r="F434" s="122">
        <f t="shared" si="60"/>
        <v>0</v>
      </c>
    </row>
    <row r="435" spans="1:6" hidden="1" x14ac:dyDescent="0.3">
      <c r="B435" s="118">
        <v>5212</v>
      </c>
      <c r="C435" s="118"/>
      <c r="D435" s="118"/>
      <c r="E435" s="122">
        <f t="shared" si="60"/>
        <v>12100</v>
      </c>
      <c r="F435" s="122">
        <f t="shared" si="60"/>
        <v>12100</v>
      </c>
    </row>
    <row r="436" spans="1:6" hidden="1" x14ac:dyDescent="0.3">
      <c r="B436" s="123">
        <v>3210</v>
      </c>
      <c r="C436" s="123"/>
      <c r="D436" s="123"/>
      <c r="E436" s="122">
        <f t="shared" si="60"/>
        <v>0</v>
      </c>
      <c r="F436" s="122">
        <f t="shared" si="60"/>
        <v>90996</v>
      </c>
    </row>
    <row r="437" spans="1:6" hidden="1" x14ac:dyDescent="0.3">
      <c r="B437" s="123">
        <v>4910</v>
      </c>
      <c r="C437" s="123"/>
      <c r="D437" s="123"/>
      <c r="E437" s="122">
        <f t="shared" si="60"/>
        <v>0</v>
      </c>
      <c r="F437" s="122">
        <f t="shared" si="60"/>
        <v>44700</v>
      </c>
    </row>
    <row r="438" spans="1:6" hidden="1" x14ac:dyDescent="0.3">
      <c r="B438" s="123">
        <v>5410</v>
      </c>
      <c r="C438" s="123"/>
      <c r="D438" s="123"/>
      <c r="E438" s="122">
        <f t="shared" si="60"/>
        <v>0</v>
      </c>
      <c r="F438" s="122">
        <f t="shared" si="60"/>
        <v>7872342</v>
      </c>
    </row>
    <row r="439" spans="1:6" hidden="1" x14ac:dyDescent="0.3">
      <c r="B439" s="123">
        <v>6210</v>
      </c>
      <c r="C439" s="123"/>
      <c r="D439" s="123"/>
      <c r="E439" s="122">
        <f t="shared" si="60"/>
        <v>0</v>
      </c>
      <c r="F439" s="122">
        <f t="shared" si="60"/>
        <v>0</v>
      </c>
    </row>
    <row r="440" spans="1:6" hidden="1" x14ac:dyDescent="0.3">
      <c r="B440" s="123">
        <v>7210</v>
      </c>
      <c r="C440" s="123"/>
      <c r="D440" s="123"/>
      <c r="E440" s="122">
        <f t="shared" si="60"/>
        <v>200</v>
      </c>
      <c r="F440" s="122">
        <f t="shared" si="60"/>
        <v>200</v>
      </c>
    </row>
    <row r="441" spans="1:6" hidden="1" x14ac:dyDescent="0.3">
      <c r="B441" s="123">
        <v>8210</v>
      </c>
      <c r="C441" s="123"/>
      <c r="D441" s="123"/>
      <c r="E441" s="122">
        <f t="shared" si="60"/>
        <v>0</v>
      </c>
      <c r="F441" s="122">
        <f t="shared" si="60"/>
        <v>0</v>
      </c>
    </row>
    <row r="442" spans="1:6" s="181" customFormat="1" hidden="1" x14ac:dyDescent="0.3">
      <c r="A442" s="178"/>
      <c r="B442" s="179" t="s">
        <v>571</v>
      </c>
      <c r="C442" s="179"/>
      <c r="D442" s="179"/>
      <c r="E442" s="180">
        <f>SUM(E430:E441)</f>
        <v>1865544</v>
      </c>
      <c r="F442" s="180">
        <f t="shared" ref="F442" si="61">SUM(F430:F441)</f>
        <v>9417082</v>
      </c>
    </row>
    <row r="443" spans="1:6" s="177" customFormat="1" hidden="1" x14ac:dyDescent="0.3">
      <c r="A443" s="86"/>
      <c r="B443" s="172"/>
      <c r="C443" s="172"/>
      <c r="D443" s="172"/>
      <c r="E443" s="122"/>
      <c r="F443" s="122"/>
    </row>
    <row r="444" spans="1:6" s="93" customFormat="1" ht="32.25" hidden="1" customHeight="1" x14ac:dyDescent="0.3">
      <c r="A444" s="86"/>
      <c r="B444" s="137" t="s">
        <v>269</v>
      </c>
      <c r="C444" s="137"/>
      <c r="D444" s="137"/>
      <c r="E444" s="191" t="s">
        <v>270</v>
      </c>
      <c r="F444" s="128" t="s">
        <v>270</v>
      </c>
    </row>
    <row r="445" spans="1:6" hidden="1" x14ac:dyDescent="0.3">
      <c r="B445" s="120">
        <v>11</v>
      </c>
      <c r="C445" s="120"/>
      <c r="D445" s="120"/>
      <c r="E445" s="119">
        <f ca="1">E430-'POSEBNI DIO-rashodi'!N828</f>
        <v>456500</v>
      </c>
      <c r="F445" s="119">
        <f>F430-'POSEBNI DIO-rashodi'!BQ828</f>
        <v>0</v>
      </c>
    </row>
    <row r="446" spans="1:6" hidden="1" x14ac:dyDescent="0.3">
      <c r="B446" s="118">
        <v>12</v>
      </c>
      <c r="C446" s="118"/>
      <c r="D446" s="118"/>
      <c r="E446" s="119">
        <f>E431-'POSEBNI DIO-rashodi'!N829</f>
        <v>1353784</v>
      </c>
      <c r="F446" s="119">
        <f>F431-'POSEBNI DIO-rashodi'!BQ829</f>
        <v>0</v>
      </c>
    </row>
    <row r="447" spans="1:6" hidden="1" x14ac:dyDescent="0.3">
      <c r="B447" s="118">
        <v>5103</v>
      </c>
      <c r="C447" s="118"/>
      <c r="D447" s="118"/>
      <c r="E447" s="119">
        <f>E432-'POSEBNI DIO-rashodi'!N830</f>
        <v>0</v>
      </c>
      <c r="F447" s="119">
        <f>F432-'POSEBNI DIO-rashodi'!BQ830</f>
        <v>0</v>
      </c>
    </row>
    <row r="448" spans="1:6" hidden="1" x14ac:dyDescent="0.3">
      <c r="B448" s="118">
        <v>526</v>
      </c>
      <c r="C448" s="118"/>
      <c r="D448" s="118"/>
      <c r="E448" s="119">
        <f>E433-'POSEBNI DIO-rashodi'!N831</f>
        <v>0</v>
      </c>
      <c r="F448" s="119">
        <f>F433-'POSEBNI DIO-rashodi'!BQ831</f>
        <v>0</v>
      </c>
    </row>
    <row r="449" spans="1:6" hidden="1" x14ac:dyDescent="0.3">
      <c r="B449" s="118">
        <v>527</v>
      </c>
      <c r="C449" s="118"/>
      <c r="D449" s="118"/>
      <c r="E449" s="119">
        <f>E434-'POSEBNI DIO-rashodi'!N832</f>
        <v>0</v>
      </c>
      <c r="F449" s="119">
        <f>F434-'POSEBNI DIO-rashodi'!BQ832</f>
        <v>0</v>
      </c>
    </row>
    <row r="450" spans="1:6" hidden="1" x14ac:dyDescent="0.3">
      <c r="B450" s="118">
        <v>5212</v>
      </c>
      <c r="C450" s="118"/>
      <c r="D450" s="118"/>
      <c r="E450" s="119">
        <f>E435-'POSEBNI DIO-rashodi'!N833</f>
        <v>12100</v>
      </c>
      <c r="F450" s="119">
        <f>F435-'POSEBNI DIO-rashodi'!BQ833</f>
        <v>0</v>
      </c>
    </row>
    <row r="451" spans="1:6" hidden="1" x14ac:dyDescent="0.3">
      <c r="B451" s="123">
        <v>3210</v>
      </c>
      <c r="C451" s="123"/>
      <c r="D451" s="123"/>
      <c r="E451" s="119">
        <f>E436-'POSEBNI DIO-rashodi'!N834</f>
        <v>0</v>
      </c>
      <c r="F451" s="119">
        <f>F436-'POSEBNI DIO-rashodi'!BQ834</f>
        <v>0</v>
      </c>
    </row>
    <row r="452" spans="1:6" hidden="1" x14ac:dyDescent="0.3">
      <c r="B452" s="123">
        <v>4910</v>
      </c>
      <c r="C452" s="123"/>
      <c r="D452" s="123"/>
      <c r="E452" s="119">
        <f>E437-'POSEBNI DIO-rashodi'!N835</f>
        <v>0</v>
      </c>
      <c r="F452" s="119">
        <f>F437-'POSEBNI DIO-rashodi'!BQ835</f>
        <v>0</v>
      </c>
    </row>
    <row r="453" spans="1:6" hidden="1" x14ac:dyDescent="0.3">
      <c r="B453" s="123">
        <v>5410</v>
      </c>
      <c r="C453" s="123"/>
      <c r="D453" s="123"/>
      <c r="E453" s="119">
        <f>E438-'POSEBNI DIO-rashodi'!N836</f>
        <v>0</v>
      </c>
      <c r="F453" s="119">
        <f>F438-'POSEBNI DIO-rashodi'!BQ836</f>
        <v>0</v>
      </c>
    </row>
    <row r="454" spans="1:6" hidden="1" x14ac:dyDescent="0.3">
      <c r="B454" s="123">
        <v>6210</v>
      </c>
      <c r="C454" s="123"/>
      <c r="D454" s="123"/>
      <c r="E454" s="119">
        <f>E439-'POSEBNI DIO-rashodi'!N837</f>
        <v>0</v>
      </c>
      <c r="F454" s="119">
        <f>F439-'POSEBNI DIO-rashodi'!BQ837</f>
        <v>0</v>
      </c>
    </row>
    <row r="455" spans="1:6" hidden="1" x14ac:dyDescent="0.3">
      <c r="B455" s="123">
        <v>7210</v>
      </c>
      <c r="C455" s="123"/>
      <c r="D455" s="123"/>
      <c r="E455" s="119">
        <f>E440-'POSEBNI DIO-rashodi'!N838</f>
        <v>200</v>
      </c>
      <c r="F455" s="119">
        <f>F440-'POSEBNI DIO-rashodi'!BQ838</f>
        <v>0</v>
      </c>
    </row>
    <row r="456" spans="1:6" hidden="1" x14ac:dyDescent="0.3">
      <c r="B456" s="123">
        <v>8210</v>
      </c>
      <c r="C456" s="123"/>
      <c r="D456" s="123"/>
      <c r="E456" s="119">
        <f>E441-'POSEBNI DIO-rashodi'!N839</f>
        <v>0</v>
      </c>
      <c r="F456" s="119">
        <f>F441-'POSEBNI DIO-rashodi'!BQ839</f>
        <v>0</v>
      </c>
    </row>
    <row r="457" spans="1:6" s="181" customFormat="1" hidden="1" x14ac:dyDescent="0.3">
      <c r="A457" s="178"/>
      <c r="B457" s="179" t="s">
        <v>571</v>
      </c>
      <c r="C457" s="179"/>
      <c r="D457" s="179"/>
      <c r="E457" s="180">
        <f ca="1">SUM(E445:E456)</f>
        <v>-190230</v>
      </c>
      <c r="F457" s="180">
        <f t="shared" ref="F457" si="62">SUM(F445:F456)</f>
        <v>0</v>
      </c>
    </row>
    <row r="458" spans="1:6" hidden="1" x14ac:dyDescent="0.3">
      <c r="E458" s="193"/>
    </row>
    <row r="459" spans="1:6" hidden="1" x14ac:dyDescent="0.3">
      <c r="E459" s="193"/>
    </row>
    <row r="460" spans="1:6" hidden="1" x14ac:dyDescent="0.3">
      <c r="E460" s="193"/>
    </row>
    <row r="461" spans="1:6" hidden="1" x14ac:dyDescent="0.3">
      <c r="E461" s="193"/>
    </row>
    <row r="462" spans="1:6" x14ac:dyDescent="0.3">
      <c r="E462" s="193"/>
    </row>
    <row r="463" spans="1:6" x14ac:dyDescent="0.3">
      <c r="E463" s="193"/>
    </row>
    <row r="464" spans="1:6" x14ac:dyDescent="0.3">
      <c r="E464" s="193"/>
    </row>
    <row r="465" spans="5:5" x14ac:dyDescent="0.3">
      <c r="E465" s="193"/>
    </row>
    <row r="466" spans="5:5" x14ac:dyDescent="0.3">
      <c r="E466" s="193"/>
    </row>
    <row r="467" spans="5:5" x14ac:dyDescent="0.3">
      <c r="E467" s="193"/>
    </row>
    <row r="468" spans="5:5" x14ac:dyDescent="0.3">
      <c r="E468" s="193"/>
    </row>
    <row r="469" spans="5:5" x14ac:dyDescent="0.3">
      <c r="E469" s="193"/>
    </row>
    <row r="470" spans="5:5" x14ac:dyDescent="0.3">
      <c r="E470" s="193"/>
    </row>
    <row r="471" spans="5:5" x14ac:dyDescent="0.3">
      <c r="E471" s="193"/>
    </row>
    <row r="472" spans="5:5" x14ac:dyDescent="0.3">
      <c r="E472" s="193"/>
    </row>
    <row r="473" spans="5:5" x14ac:dyDescent="0.3">
      <c r="E473" s="193"/>
    </row>
    <row r="474" spans="5:5" x14ac:dyDescent="0.3">
      <c r="E474" s="193"/>
    </row>
    <row r="475" spans="5:5" x14ac:dyDescent="0.3">
      <c r="E475" s="193"/>
    </row>
    <row r="476" spans="5:5" x14ac:dyDescent="0.3">
      <c r="E476" s="193"/>
    </row>
    <row r="477" spans="5:5" x14ac:dyDescent="0.3">
      <c r="E477" s="193"/>
    </row>
    <row r="478" spans="5:5" x14ac:dyDescent="0.3">
      <c r="E478" s="193"/>
    </row>
    <row r="479" spans="5:5" x14ac:dyDescent="0.3">
      <c r="E479" s="193"/>
    </row>
    <row r="480" spans="5:5" x14ac:dyDescent="0.3">
      <c r="E480" s="193"/>
    </row>
    <row r="481" spans="5:5" x14ac:dyDescent="0.3">
      <c r="E481" s="193"/>
    </row>
    <row r="482" spans="5:5" x14ac:dyDescent="0.3">
      <c r="E482" s="193"/>
    </row>
    <row r="483" spans="5:5" x14ac:dyDescent="0.3">
      <c r="E483" s="193"/>
    </row>
    <row r="484" spans="5:5" x14ac:dyDescent="0.3">
      <c r="E484" s="193"/>
    </row>
    <row r="485" spans="5:5" x14ac:dyDescent="0.3">
      <c r="E485" s="193"/>
    </row>
    <row r="486" spans="5:5" x14ac:dyDescent="0.3">
      <c r="E486" s="193"/>
    </row>
    <row r="487" spans="5:5" x14ac:dyDescent="0.3">
      <c r="E487" s="193"/>
    </row>
    <row r="488" spans="5:5" x14ac:dyDescent="0.3">
      <c r="E488" s="193"/>
    </row>
    <row r="489" spans="5:5" x14ac:dyDescent="0.3">
      <c r="E489" s="193"/>
    </row>
    <row r="490" spans="5:5" x14ac:dyDescent="0.3">
      <c r="E490" s="193"/>
    </row>
    <row r="491" spans="5:5" x14ac:dyDescent="0.3">
      <c r="E491" s="193"/>
    </row>
    <row r="492" spans="5:5" x14ac:dyDescent="0.3">
      <c r="E492" s="193"/>
    </row>
    <row r="493" spans="5:5" x14ac:dyDescent="0.3">
      <c r="E493" s="193"/>
    </row>
    <row r="494" spans="5:5" x14ac:dyDescent="0.3">
      <c r="E494" s="193"/>
    </row>
    <row r="495" spans="5:5" x14ac:dyDescent="0.3">
      <c r="E495" s="193"/>
    </row>
    <row r="496" spans="5:5" x14ac:dyDescent="0.3">
      <c r="E496" s="193"/>
    </row>
    <row r="497" spans="5:5" x14ac:dyDescent="0.3">
      <c r="E497" s="193"/>
    </row>
    <row r="498" spans="5:5" x14ac:dyDescent="0.3">
      <c r="E498" s="193"/>
    </row>
    <row r="499" spans="5:5" x14ac:dyDescent="0.3">
      <c r="E499" s="193"/>
    </row>
    <row r="500" spans="5:5" x14ac:dyDescent="0.3">
      <c r="E500" s="193"/>
    </row>
    <row r="501" spans="5:5" x14ac:dyDescent="0.3">
      <c r="E501" s="193"/>
    </row>
    <row r="502" spans="5:5" x14ac:dyDescent="0.3">
      <c r="E502" s="193"/>
    </row>
    <row r="503" spans="5:5" x14ac:dyDescent="0.3">
      <c r="E503" s="193"/>
    </row>
    <row r="504" spans="5:5" x14ac:dyDescent="0.3">
      <c r="E504" s="193"/>
    </row>
    <row r="505" spans="5:5" x14ac:dyDescent="0.3">
      <c r="E505" s="193"/>
    </row>
    <row r="506" spans="5:5" x14ac:dyDescent="0.3">
      <c r="E506" s="193"/>
    </row>
    <row r="507" spans="5:5" x14ac:dyDescent="0.3">
      <c r="E507" s="193"/>
    </row>
    <row r="508" spans="5:5" x14ac:dyDescent="0.3">
      <c r="E508" s="193"/>
    </row>
    <row r="509" spans="5:5" x14ac:dyDescent="0.3">
      <c r="E509" s="193"/>
    </row>
    <row r="510" spans="5:5" x14ac:dyDescent="0.3">
      <c r="E510" s="193"/>
    </row>
    <row r="511" spans="5:5" x14ac:dyDescent="0.3">
      <c r="E511" s="193"/>
    </row>
    <row r="512" spans="5:5" x14ac:dyDescent="0.3">
      <c r="E512" s="193"/>
    </row>
    <row r="513" spans="5:5" x14ac:dyDescent="0.3">
      <c r="E513" s="193"/>
    </row>
    <row r="514" spans="5:5" x14ac:dyDescent="0.3">
      <c r="E514" s="193"/>
    </row>
    <row r="515" spans="5:5" x14ac:dyDescent="0.3">
      <c r="E515" s="193"/>
    </row>
    <row r="516" spans="5:5" x14ac:dyDescent="0.3">
      <c r="E516" s="193"/>
    </row>
    <row r="517" spans="5:5" x14ac:dyDescent="0.3">
      <c r="E517" s="193"/>
    </row>
    <row r="518" spans="5:5" x14ac:dyDescent="0.3">
      <c r="E518" s="193"/>
    </row>
    <row r="519" spans="5:5" x14ac:dyDescent="0.3">
      <c r="E519" s="193"/>
    </row>
    <row r="520" spans="5:5" x14ac:dyDescent="0.3">
      <c r="E520" s="193"/>
    </row>
    <row r="521" spans="5:5" x14ac:dyDescent="0.3">
      <c r="E521" s="193"/>
    </row>
    <row r="522" spans="5:5" x14ac:dyDescent="0.3">
      <c r="E522" s="193"/>
    </row>
    <row r="523" spans="5:5" x14ac:dyDescent="0.3">
      <c r="E523" s="193"/>
    </row>
    <row r="524" spans="5:5" x14ac:dyDescent="0.3">
      <c r="E524" s="193"/>
    </row>
    <row r="525" spans="5:5" x14ac:dyDescent="0.3">
      <c r="E525" s="193"/>
    </row>
    <row r="526" spans="5:5" x14ac:dyDescent="0.3">
      <c r="E526" s="193"/>
    </row>
    <row r="527" spans="5:5" x14ac:dyDescent="0.3">
      <c r="E527" s="193"/>
    </row>
    <row r="528" spans="5:5" x14ac:dyDescent="0.3">
      <c r="E528" s="193"/>
    </row>
    <row r="529" spans="5:5" x14ac:dyDescent="0.3">
      <c r="E529" s="193"/>
    </row>
    <row r="530" spans="5:5" x14ac:dyDescent="0.3">
      <c r="E530" s="193"/>
    </row>
    <row r="531" spans="5:5" x14ac:dyDescent="0.3">
      <c r="E531" s="193"/>
    </row>
    <row r="532" spans="5:5" x14ac:dyDescent="0.3">
      <c r="E532" s="193"/>
    </row>
    <row r="533" spans="5:5" x14ac:dyDescent="0.3">
      <c r="E533" s="193"/>
    </row>
    <row r="534" spans="5:5" x14ac:dyDescent="0.3">
      <c r="E534" s="193"/>
    </row>
    <row r="535" spans="5:5" x14ac:dyDescent="0.3">
      <c r="E535" s="193"/>
    </row>
    <row r="536" spans="5:5" x14ac:dyDescent="0.3">
      <c r="E536" s="193"/>
    </row>
    <row r="537" spans="5:5" x14ac:dyDescent="0.3">
      <c r="E537" s="193"/>
    </row>
    <row r="538" spans="5:5" x14ac:dyDescent="0.3">
      <c r="E538" s="193"/>
    </row>
    <row r="539" spans="5:5" x14ac:dyDescent="0.3">
      <c r="E539" s="193"/>
    </row>
    <row r="540" spans="5:5" x14ac:dyDescent="0.3">
      <c r="E540" s="193"/>
    </row>
    <row r="541" spans="5:5" x14ac:dyDescent="0.3">
      <c r="E541" s="193"/>
    </row>
    <row r="542" spans="5:5" x14ac:dyDescent="0.3">
      <c r="E542" s="193"/>
    </row>
    <row r="543" spans="5:5" x14ac:dyDescent="0.3">
      <c r="E543" s="193"/>
    </row>
    <row r="544" spans="5:5" x14ac:dyDescent="0.3">
      <c r="E544" s="193"/>
    </row>
    <row r="545" spans="5:5" x14ac:dyDescent="0.3">
      <c r="E545" s="193"/>
    </row>
    <row r="546" spans="5:5" x14ac:dyDescent="0.3">
      <c r="E546" s="193"/>
    </row>
    <row r="547" spans="5:5" x14ac:dyDescent="0.3">
      <c r="E547" s="193"/>
    </row>
    <row r="548" spans="5:5" x14ac:dyDescent="0.3">
      <c r="E548" s="193"/>
    </row>
    <row r="549" spans="5:5" x14ac:dyDescent="0.3">
      <c r="E549" s="193"/>
    </row>
    <row r="550" spans="5:5" x14ac:dyDescent="0.3">
      <c r="E550" s="193"/>
    </row>
    <row r="551" spans="5:5" x14ac:dyDescent="0.3">
      <c r="E551" s="193"/>
    </row>
    <row r="552" spans="5:5" x14ac:dyDescent="0.3">
      <c r="E552" s="193"/>
    </row>
    <row r="553" spans="5:5" x14ac:dyDescent="0.3">
      <c r="E553" s="193"/>
    </row>
    <row r="554" spans="5:5" x14ac:dyDescent="0.3">
      <c r="E554" s="193"/>
    </row>
    <row r="555" spans="5:5" x14ac:dyDescent="0.3">
      <c r="E555" s="193"/>
    </row>
    <row r="556" spans="5:5" x14ac:dyDescent="0.3">
      <c r="E556" s="193"/>
    </row>
    <row r="557" spans="5:5" x14ac:dyDescent="0.3">
      <c r="E557" s="193"/>
    </row>
    <row r="558" spans="5:5" x14ac:dyDescent="0.3">
      <c r="E558" s="193"/>
    </row>
    <row r="559" spans="5:5" x14ac:dyDescent="0.3">
      <c r="E559" s="193"/>
    </row>
    <row r="560" spans="5:5" x14ac:dyDescent="0.3">
      <c r="E560" s="193"/>
    </row>
    <row r="561" spans="5:5" x14ac:dyDescent="0.3">
      <c r="E561" s="193"/>
    </row>
    <row r="562" spans="5:5" x14ac:dyDescent="0.3">
      <c r="E562" s="193"/>
    </row>
    <row r="563" spans="5:5" x14ac:dyDescent="0.3">
      <c r="E563" s="193"/>
    </row>
    <row r="564" spans="5:5" x14ac:dyDescent="0.3">
      <c r="E564" s="193"/>
    </row>
    <row r="565" spans="5:5" x14ac:dyDescent="0.3">
      <c r="E565" s="193"/>
    </row>
    <row r="566" spans="5:5" x14ac:dyDescent="0.3">
      <c r="E566" s="193"/>
    </row>
    <row r="567" spans="5:5" x14ac:dyDescent="0.3">
      <c r="E567" s="193"/>
    </row>
    <row r="568" spans="5:5" x14ac:dyDescent="0.3">
      <c r="E568" s="193"/>
    </row>
    <row r="569" spans="5:5" x14ac:dyDescent="0.3">
      <c r="E569" s="193"/>
    </row>
    <row r="570" spans="5:5" x14ac:dyDescent="0.3">
      <c r="E570" s="193"/>
    </row>
    <row r="571" spans="5:5" x14ac:dyDescent="0.3">
      <c r="E571" s="193"/>
    </row>
    <row r="572" spans="5:5" x14ac:dyDescent="0.3">
      <c r="E572" s="193"/>
    </row>
    <row r="573" spans="5:5" x14ac:dyDescent="0.3">
      <c r="E573" s="193"/>
    </row>
    <row r="574" spans="5:5" x14ac:dyDescent="0.3">
      <c r="E574" s="193"/>
    </row>
    <row r="575" spans="5:5" x14ac:dyDescent="0.3">
      <c r="E575" s="193"/>
    </row>
    <row r="576" spans="5:5" x14ac:dyDescent="0.3">
      <c r="E576" s="193"/>
    </row>
    <row r="577" spans="5:5" x14ac:dyDescent="0.3">
      <c r="E577" s="193"/>
    </row>
    <row r="578" spans="5:5" x14ac:dyDescent="0.3">
      <c r="E578" s="193"/>
    </row>
    <row r="579" spans="5:5" x14ac:dyDescent="0.3">
      <c r="E579" s="193"/>
    </row>
    <row r="580" spans="5:5" x14ac:dyDescent="0.3">
      <c r="E580" s="193"/>
    </row>
    <row r="581" spans="5:5" x14ac:dyDescent="0.3">
      <c r="E581" s="193"/>
    </row>
    <row r="582" spans="5:5" x14ac:dyDescent="0.3">
      <c r="E582" s="193"/>
    </row>
    <row r="583" spans="5:5" x14ac:dyDescent="0.3">
      <c r="E583" s="193"/>
    </row>
    <row r="584" spans="5:5" x14ac:dyDescent="0.3">
      <c r="E584" s="193"/>
    </row>
    <row r="585" spans="5:5" x14ac:dyDescent="0.3">
      <c r="E585" s="193"/>
    </row>
    <row r="586" spans="5:5" x14ac:dyDescent="0.3">
      <c r="E586" s="193"/>
    </row>
    <row r="587" spans="5:5" x14ac:dyDescent="0.3">
      <c r="E587" s="193"/>
    </row>
    <row r="588" spans="5:5" x14ac:dyDescent="0.3">
      <c r="E588" s="193"/>
    </row>
    <row r="589" spans="5:5" x14ac:dyDescent="0.3">
      <c r="E589" s="193"/>
    </row>
    <row r="590" spans="5:5" x14ac:dyDescent="0.3">
      <c r="E590" s="193"/>
    </row>
    <row r="591" spans="5:5" x14ac:dyDescent="0.3">
      <c r="E591" s="193"/>
    </row>
    <row r="592" spans="5:5" x14ac:dyDescent="0.3">
      <c r="E592" s="193"/>
    </row>
    <row r="593" spans="5:5" x14ac:dyDescent="0.3">
      <c r="E593" s="193"/>
    </row>
    <row r="594" spans="5:5" x14ac:dyDescent="0.3">
      <c r="E594" s="193"/>
    </row>
    <row r="595" spans="5:5" x14ac:dyDescent="0.3">
      <c r="E595" s="193"/>
    </row>
    <row r="596" spans="5:5" x14ac:dyDescent="0.3">
      <c r="E596" s="193"/>
    </row>
    <row r="597" spans="5:5" x14ac:dyDescent="0.3">
      <c r="E597" s="193"/>
    </row>
    <row r="598" spans="5:5" x14ac:dyDescent="0.3">
      <c r="E598" s="193"/>
    </row>
    <row r="599" spans="5:5" x14ac:dyDescent="0.3">
      <c r="E599" s="193"/>
    </row>
    <row r="600" spans="5:5" x14ac:dyDescent="0.3">
      <c r="E600" s="193"/>
    </row>
    <row r="601" spans="5:5" x14ac:dyDescent="0.3">
      <c r="E601" s="193"/>
    </row>
    <row r="602" spans="5:5" x14ac:dyDescent="0.3">
      <c r="E602" s="193"/>
    </row>
    <row r="603" spans="5:5" x14ac:dyDescent="0.3">
      <c r="E603" s="193"/>
    </row>
    <row r="604" spans="5:5" x14ac:dyDescent="0.3">
      <c r="E604" s="193"/>
    </row>
    <row r="605" spans="5:5" x14ac:dyDescent="0.3">
      <c r="E605" s="193"/>
    </row>
    <row r="606" spans="5:5" x14ac:dyDescent="0.3">
      <c r="E606" s="193"/>
    </row>
    <row r="607" spans="5:5" x14ac:dyDescent="0.3">
      <c r="E607" s="193"/>
    </row>
    <row r="608" spans="5:5" x14ac:dyDescent="0.3">
      <c r="E608" s="193"/>
    </row>
    <row r="609" spans="5:5" x14ac:dyDescent="0.3">
      <c r="E609" s="193"/>
    </row>
    <row r="610" spans="5:5" x14ac:dyDescent="0.3">
      <c r="E610" s="193"/>
    </row>
    <row r="611" spans="5:5" x14ac:dyDescent="0.3">
      <c r="E611" s="193"/>
    </row>
    <row r="612" spans="5:5" x14ac:dyDescent="0.3">
      <c r="E612" s="193"/>
    </row>
    <row r="613" spans="5:5" x14ac:dyDescent="0.3">
      <c r="E613" s="193"/>
    </row>
    <row r="614" spans="5:5" x14ac:dyDescent="0.3">
      <c r="E614" s="193"/>
    </row>
    <row r="615" spans="5:5" x14ac:dyDescent="0.3">
      <c r="E615" s="193"/>
    </row>
    <row r="616" spans="5:5" x14ac:dyDescent="0.3">
      <c r="E616" s="193"/>
    </row>
    <row r="617" spans="5:5" x14ac:dyDescent="0.3">
      <c r="E617" s="193"/>
    </row>
    <row r="618" spans="5:5" x14ac:dyDescent="0.3">
      <c r="E618" s="193"/>
    </row>
    <row r="619" spans="5:5" x14ac:dyDescent="0.3">
      <c r="E619" s="193"/>
    </row>
    <row r="620" spans="5:5" x14ac:dyDescent="0.3">
      <c r="E620" s="193"/>
    </row>
    <row r="621" spans="5:5" x14ac:dyDescent="0.3">
      <c r="E621" s="193"/>
    </row>
    <row r="622" spans="5:5" x14ac:dyDescent="0.3">
      <c r="E622" s="193"/>
    </row>
    <row r="623" spans="5:5" x14ac:dyDescent="0.3">
      <c r="E623" s="193"/>
    </row>
    <row r="624" spans="5:5" x14ac:dyDescent="0.3">
      <c r="E624" s="193"/>
    </row>
    <row r="625" spans="5:5" x14ac:dyDescent="0.3">
      <c r="E625" s="193"/>
    </row>
    <row r="626" spans="5:5" x14ac:dyDescent="0.3">
      <c r="E626" s="193"/>
    </row>
    <row r="627" spans="5:5" x14ac:dyDescent="0.3">
      <c r="E627" s="193"/>
    </row>
    <row r="628" spans="5:5" x14ac:dyDescent="0.3">
      <c r="E628" s="193"/>
    </row>
    <row r="629" spans="5:5" x14ac:dyDescent="0.3">
      <c r="E629" s="193"/>
    </row>
    <row r="630" spans="5:5" x14ac:dyDescent="0.3">
      <c r="E630" s="193"/>
    </row>
    <row r="631" spans="5:5" x14ac:dyDescent="0.3">
      <c r="E631" s="193"/>
    </row>
    <row r="632" spans="5:5" x14ac:dyDescent="0.3">
      <c r="E632" s="193"/>
    </row>
    <row r="633" spans="5:5" x14ac:dyDescent="0.3">
      <c r="E633" s="193"/>
    </row>
    <row r="634" spans="5:5" x14ac:dyDescent="0.3">
      <c r="E634" s="193"/>
    </row>
    <row r="635" spans="5:5" x14ac:dyDescent="0.3">
      <c r="E635" s="193"/>
    </row>
    <row r="636" spans="5:5" x14ac:dyDescent="0.3">
      <c r="E636" s="193"/>
    </row>
    <row r="637" spans="5:5" x14ac:dyDescent="0.3">
      <c r="E637" s="193"/>
    </row>
    <row r="638" spans="5:5" x14ac:dyDescent="0.3">
      <c r="E638" s="193"/>
    </row>
    <row r="639" spans="5:5" x14ac:dyDescent="0.3">
      <c r="E639" s="193"/>
    </row>
    <row r="640" spans="5:5" x14ac:dyDescent="0.3">
      <c r="E640" s="193"/>
    </row>
    <row r="641" spans="5:5" x14ac:dyDescent="0.3">
      <c r="E641" s="193"/>
    </row>
    <row r="642" spans="5:5" x14ac:dyDescent="0.3">
      <c r="E642" s="193"/>
    </row>
    <row r="643" spans="5:5" x14ac:dyDescent="0.3">
      <c r="E643" s="193"/>
    </row>
    <row r="644" spans="5:5" x14ac:dyDescent="0.3">
      <c r="E644" s="193"/>
    </row>
    <row r="645" spans="5:5" x14ac:dyDescent="0.3">
      <c r="E645" s="193"/>
    </row>
    <row r="646" spans="5:5" x14ac:dyDescent="0.3">
      <c r="E646" s="193"/>
    </row>
    <row r="647" spans="5:5" x14ac:dyDescent="0.3">
      <c r="E647" s="193"/>
    </row>
    <row r="648" spans="5:5" x14ac:dyDescent="0.3">
      <c r="E648" s="193"/>
    </row>
    <row r="649" spans="5:5" x14ac:dyDescent="0.3">
      <c r="E649" s="193"/>
    </row>
    <row r="650" spans="5:5" x14ac:dyDescent="0.3">
      <c r="E650" s="193"/>
    </row>
    <row r="651" spans="5:5" x14ac:dyDescent="0.3">
      <c r="E651" s="193"/>
    </row>
    <row r="652" spans="5:5" x14ac:dyDescent="0.3">
      <c r="E652" s="193"/>
    </row>
    <row r="653" spans="5:5" x14ac:dyDescent="0.3">
      <c r="E653" s="193"/>
    </row>
    <row r="654" spans="5:5" x14ac:dyDescent="0.3">
      <c r="E654" s="193"/>
    </row>
    <row r="655" spans="5:5" x14ac:dyDescent="0.3">
      <c r="E655" s="193"/>
    </row>
    <row r="656" spans="5:5" x14ac:dyDescent="0.3">
      <c r="E656" s="193"/>
    </row>
    <row r="657" spans="5:5" x14ac:dyDescent="0.3">
      <c r="E657" s="193"/>
    </row>
    <row r="658" spans="5:5" x14ac:dyDescent="0.3">
      <c r="E658" s="193"/>
    </row>
    <row r="659" spans="5:5" x14ac:dyDescent="0.3">
      <c r="E659" s="193"/>
    </row>
    <row r="660" spans="5:5" x14ac:dyDescent="0.3">
      <c r="E660" s="193"/>
    </row>
    <row r="661" spans="5:5" x14ac:dyDescent="0.3">
      <c r="E661" s="193"/>
    </row>
    <row r="662" spans="5:5" x14ac:dyDescent="0.3">
      <c r="E662" s="193"/>
    </row>
    <row r="663" spans="5:5" x14ac:dyDescent="0.3">
      <c r="E663" s="193"/>
    </row>
    <row r="664" spans="5:5" x14ac:dyDescent="0.3">
      <c r="E664" s="193"/>
    </row>
    <row r="665" spans="5:5" x14ac:dyDescent="0.3">
      <c r="E665" s="193"/>
    </row>
    <row r="666" spans="5:5" x14ac:dyDescent="0.3">
      <c r="E666" s="193"/>
    </row>
    <row r="667" spans="5:5" x14ac:dyDescent="0.3">
      <c r="E667" s="193"/>
    </row>
    <row r="668" spans="5:5" x14ac:dyDescent="0.3">
      <c r="E668" s="193"/>
    </row>
    <row r="669" spans="5:5" x14ac:dyDescent="0.3">
      <c r="E669" s="193"/>
    </row>
    <row r="670" spans="5:5" x14ac:dyDescent="0.3">
      <c r="E670" s="193"/>
    </row>
    <row r="671" spans="5:5" x14ac:dyDescent="0.3">
      <c r="E671" s="193"/>
    </row>
    <row r="672" spans="5:5" x14ac:dyDescent="0.3">
      <c r="E672" s="193"/>
    </row>
    <row r="673" spans="5:5" x14ac:dyDescent="0.3">
      <c r="E673" s="193"/>
    </row>
    <row r="674" spans="5:5" x14ac:dyDescent="0.3">
      <c r="E674" s="193"/>
    </row>
    <row r="675" spans="5:5" x14ac:dyDescent="0.3">
      <c r="E675" s="193"/>
    </row>
    <row r="676" spans="5:5" x14ac:dyDescent="0.3">
      <c r="E676" s="193"/>
    </row>
    <row r="677" spans="5:5" x14ac:dyDescent="0.3">
      <c r="E677" s="193"/>
    </row>
    <row r="678" spans="5:5" x14ac:dyDescent="0.3">
      <c r="E678" s="193"/>
    </row>
    <row r="679" spans="5:5" x14ac:dyDescent="0.3">
      <c r="E679" s="193"/>
    </row>
    <row r="680" spans="5:5" x14ac:dyDescent="0.3">
      <c r="E680" s="193"/>
    </row>
    <row r="681" spans="5:5" x14ac:dyDescent="0.3">
      <c r="E681" s="193"/>
    </row>
    <row r="682" spans="5:5" x14ac:dyDescent="0.3">
      <c r="E682" s="193"/>
    </row>
    <row r="683" spans="5:5" x14ac:dyDescent="0.3">
      <c r="E683" s="193"/>
    </row>
    <row r="684" spans="5:5" x14ac:dyDescent="0.3">
      <c r="E684" s="193"/>
    </row>
    <row r="685" spans="5:5" x14ac:dyDescent="0.3">
      <c r="E685" s="193"/>
    </row>
    <row r="686" spans="5:5" x14ac:dyDescent="0.3">
      <c r="E686" s="193"/>
    </row>
    <row r="687" spans="5:5" x14ac:dyDescent="0.3">
      <c r="E687" s="193"/>
    </row>
    <row r="688" spans="5:5" x14ac:dyDescent="0.3">
      <c r="E688" s="193"/>
    </row>
    <row r="689" spans="5:5" x14ac:dyDescent="0.3">
      <c r="E689" s="193"/>
    </row>
    <row r="690" spans="5:5" x14ac:dyDescent="0.3">
      <c r="E690" s="193"/>
    </row>
    <row r="691" spans="5:5" x14ac:dyDescent="0.3">
      <c r="E691" s="193"/>
    </row>
    <row r="692" spans="5:5" x14ac:dyDescent="0.3">
      <c r="E692" s="193"/>
    </row>
    <row r="693" spans="5:5" x14ac:dyDescent="0.3">
      <c r="E693" s="193"/>
    </row>
    <row r="694" spans="5:5" x14ac:dyDescent="0.3">
      <c r="E694" s="193"/>
    </row>
    <row r="695" spans="5:5" x14ac:dyDescent="0.3">
      <c r="E695" s="193"/>
    </row>
    <row r="696" spans="5:5" x14ac:dyDescent="0.3">
      <c r="E696" s="193"/>
    </row>
    <row r="697" spans="5:5" x14ac:dyDescent="0.3">
      <c r="E697" s="193"/>
    </row>
    <row r="698" spans="5:5" x14ac:dyDescent="0.3">
      <c r="E698" s="193"/>
    </row>
    <row r="699" spans="5:5" x14ac:dyDescent="0.3">
      <c r="E699" s="193"/>
    </row>
    <row r="700" spans="5:5" x14ac:dyDescent="0.3">
      <c r="E700" s="193"/>
    </row>
    <row r="701" spans="5:5" x14ac:dyDescent="0.3">
      <c r="E701" s="193"/>
    </row>
    <row r="702" spans="5:5" x14ac:dyDescent="0.3">
      <c r="E702" s="193"/>
    </row>
    <row r="703" spans="5:5" x14ac:dyDescent="0.3">
      <c r="E703" s="193"/>
    </row>
    <row r="704" spans="5:5" x14ac:dyDescent="0.3">
      <c r="E704" s="193"/>
    </row>
    <row r="705" spans="1:5" x14ac:dyDescent="0.3">
      <c r="E705" s="193"/>
    </row>
    <row r="706" spans="1:5" x14ac:dyDescent="0.3">
      <c r="E706" s="193"/>
    </row>
    <row r="707" spans="1:5" x14ac:dyDescent="0.3">
      <c r="E707" s="193"/>
    </row>
    <row r="708" spans="1:5" x14ac:dyDescent="0.3">
      <c r="E708" s="193"/>
    </row>
    <row r="709" spans="1:5" x14ac:dyDescent="0.3">
      <c r="A709" s="91"/>
      <c r="B709" s="95"/>
      <c r="C709" s="95"/>
      <c r="D709" s="95"/>
      <c r="E709" s="192"/>
    </row>
    <row r="710" spans="1:5" x14ac:dyDescent="0.3">
      <c r="E710" s="193"/>
    </row>
    <row r="711" spans="1:5" x14ac:dyDescent="0.3">
      <c r="E711" s="193"/>
    </row>
    <row r="712" spans="1:5" x14ac:dyDescent="0.3">
      <c r="E712" s="193"/>
    </row>
    <row r="713" spans="1:5" x14ac:dyDescent="0.3">
      <c r="E713" s="193"/>
    </row>
    <row r="714" spans="1:5" x14ac:dyDescent="0.3">
      <c r="E714" s="193"/>
    </row>
    <row r="715" spans="1:5" x14ac:dyDescent="0.3">
      <c r="E715" s="193"/>
    </row>
    <row r="716" spans="1:5" x14ac:dyDescent="0.3">
      <c r="E716" s="193"/>
    </row>
    <row r="717" spans="1:5" x14ac:dyDescent="0.3">
      <c r="E717" s="193"/>
    </row>
    <row r="718" spans="1:5" x14ac:dyDescent="0.3">
      <c r="E718" s="193"/>
    </row>
    <row r="719" spans="1:5" x14ac:dyDescent="0.3">
      <c r="E719" s="193"/>
    </row>
    <row r="720" spans="1:5" x14ac:dyDescent="0.3">
      <c r="E720" s="193"/>
    </row>
    <row r="721" spans="1:5" x14ac:dyDescent="0.3">
      <c r="E721" s="193"/>
    </row>
    <row r="722" spans="1:5" x14ac:dyDescent="0.3">
      <c r="E722" s="193"/>
    </row>
    <row r="723" spans="1:5" x14ac:dyDescent="0.3">
      <c r="E723" s="193"/>
    </row>
    <row r="724" spans="1:5" s="94" customFormat="1" ht="13.2" x14ac:dyDescent="0.25">
      <c r="A724" s="85"/>
      <c r="B724" s="92"/>
      <c r="C724" s="92"/>
      <c r="D724" s="92"/>
      <c r="E724" s="193"/>
    </row>
    <row r="725" spans="1:5" x14ac:dyDescent="0.3">
      <c r="E725" s="193"/>
    </row>
    <row r="726" spans="1:5" x14ac:dyDescent="0.3">
      <c r="E726" s="193"/>
    </row>
    <row r="727" spans="1:5" x14ac:dyDescent="0.3">
      <c r="E727" s="193"/>
    </row>
    <row r="728" spans="1:5" x14ac:dyDescent="0.3">
      <c r="E728" s="193"/>
    </row>
    <row r="729" spans="1:5" x14ac:dyDescent="0.3">
      <c r="E729" s="193"/>
    </row>
    <row r="730" spans="1:5" x14ac:dyDescent="0.3">
      <c r="E730" s="193"/>
    </row>
    <row r="731" spans="1:5" x14ac:dyDescent="0.3">
      <c r="E731" s="193"/>
    </row>
    <row r="732" spans="1:5" x14ac:dyDescent="0.3">
      <c r="E732" s="193"/>
    </row>
    <row r="733" spans="1:5" x14ac:dyDescent="0.3">
      <c r="E733" s="193"/>
    </row>
    <row r="734" spans="1:5" x14ac:dyDescent="0.3">
      <c r="E734" s="193"/>
    </row>
    <row r="735" spans="1:5" x14ac:dyDescent="0.3">
      <c r="E735" s="193"/>
    </row>
    <row r="736" spans="1:5" x14ac:dyDescent="0.3">
      <c r="E736" s="193"/>
    </row>
    <row r="737" spans="5:5" x14ac:dyDescent="0.3">
      <c r="E737" s="193"/>
    </row>
    <row r="738" spans="5:5" x14ac:dyDescent="0.3">
      <c r="E738" s="193"/>
    </row>
    <row r="739" spans="5:5" x14ac:dyDescent="0.3">
      <c r="E739" s="193"/>
    </row>
    <row r="740" spans="5:5" x14ac:dyDescent="0.3">
      <c r="E740" s="193"/>
    </row>
    <row r="741" spans="5:5" x14ac:dyDescent="0.3">
      <c r="E741" s="193"/>
    </row>
    <row r="742" spans="5:5" x14ac:dyDescent="0.3">
      <c r="E742" s="193"/>
    </row>
    <row r="743" spans="5:5" x14ac:dyDescent="0.3">
      <c r="E743" s="193"/>
    </row>
    <row r="744" spans="5:5" x14ac:dyDescent="0.3">
      <c r="E744" s="193"/>
    </row>
    <row r="745" spans="5:5" x14ac:dyDescent="0.3">
      <c r="E745" s="193"/>
    </row>
    <row r="746" spans="5:5" x14ac:dyDescent="0.3">
      <c r="E746" s="193"/>
    </row>
    <row r="747" spans="5:5" x14ac:dyDescent="0.3">
      <c r="E747" s="193"/>
    </row>
    <row r="748" spans="5:5" x14ac:dyDescent="0.3">
      <c r="E748" s="193"/>
    </row>
    <row r="749" spans="5:5" x14ac:dyDescent="0.3">
      <c r="E749" s="193"/>
    </row>
    <row r="750" spans="5:5" x14ac:dyDescent="0.3">
      <c r="E750" s="193"/>
    </row>
    <row r="751" spans="5:5" x14ac:dyDescent="0.3">
      <c r="E751" s="193"/>
    </row>
    <row r="752" spans="5:5" x14ac:dyDescent="0.3">
      <c r="E752" s="193"/>
    </row>
    <row r="753" spans="5:5" x14ac:dyDescent="0.3">
      <c r="E753" s="193"/>
    </row>
    <row r="754" spans="5:5" x14ac:dyDescent="0.3">
      <c r="E754" s="193"/>
    </row>
    <row r="755" spans="5:5" x14ac:dyDescent="0.3">
      <c r="E755" s="193"/>
    </row>
    <row r="756" spans="5:5" x14ac:dyDescent="0.3">
      <c r="E756" s="193"/>
    </row>
    <row r="757" spans="5:5" x14ac:dyDescent="0.3">
      <c r="E757" s="193"/>
    </row>
    <row r="758" spans="5:5" x14ac:dyDescent="0.3">
      <c r="E758" s="193"/>
    </row>
    <row r="759" spans="5:5" x14ac:dyDescent="0.3">
      <c r="E759" s="193"/>
    </row>
    <row r="760" spans="5:5" x14ac:dyDescent="0.3">
      <c r="E760" s="193"/>
    </row>
    <row r="761" spans="5:5" x14ac:dyDescent="0.3">
      <c r="E761" s="193"/>
    </row>
    <row r="762" spans="5:5" x14ac:dyDescent="0.3">
      <c r="E762" s="193"/>
    </row>
    <row r="763" spans="5:5" x14ac:dyDescent="0.3">
      <c r="E763" s="193"/>
    </row>
    <row r="764" spans="5:5" x14ac:dyDescent="0.3">
      <c r="E764" s="193"/>
    </row>
    <row r="765" spans="5:5" x14ac:dyDescent="0.3">
      <c r="E765" s="193"/>
    </row>
    <row r="766" spans="5:5" x14ac:dyDescent="0.3">
      <c r="E766" s="193"/>
    </row>
    <row r="767" spans="5:5" x14ac:dyDescent="0.3">
      <c r="E767" s="193"/>
    </row>
    <row r="768" spans="5:5" x14ac:dyDescent="0.3">
      <c r="E768" s="193"/>
    </row>
    <row r="769" spans="5:5" x14ac:dyDescent="0.3">
      <c r="E769" s="193"/>
    </row>
    <row r="770" spans="5:5" x14ac:dyDescent="0.3">
      <c r="E770" s="193"/>
    </row>
    <row r="771" spans="5:5" x14ac:dyDescent="0.3">
      <c r="E771" s="193"/>
    </row>
    <row r="772" spans="5:5" x14ac:dyDescent="0.3">
      <c r="E772" s="193"/>
    </row>
    <row r="773" spans="5:5" x14ac:dyDescent="0.3">
      <c r="E773" s="193"/>
    </row>
    <row r="774" spans="5:5" x14ac:dyDescent="0.3">
      <c r="E774" s="193"/>
    </row>
    <row r="775" spans="5:5" x14ac:dyDescent="0.3">
      <c r="E775" s="193"/>
    </row>
    <row r="776" spans="5:5" x14ac:dyDescent="0.3">
      <c r="E776" s="193"/>
    </row>
    <row r="777" spans="5:5" x14ac:dyDescent="0.3">
      <c r="E777" s="193"/>
    </row>
    <row r="778" spans="5:5" x14ac:dyDescent="0.3">
      <c r="E778" s="193"/>
    </row>
    <row r="779" spans="5:5" x14ac:dyDescent="0.3">
      <c r="E779" s="193"/>
    </row>
    <row r="780" spans="5:5" x14ac:dyDescent="0.3">
      <c r="E780" s="193"/>
    </row>
    <row r="781" spans="5:5" x14ac:dyDescent="0.3">
      <c r="E781" s="193"/>
    </row>
    <row r="782" spans="5:5" x14ac:dyDescent="0.3">
      <c r="E782" s="193"/>
    </row>
    <row r="783" spans="5:5" x14ac:dyDescent="0.3">
      <c r="E783" s="193"/>
    </row>
    <row r="784" spans="5:5" x14ac:dyDescent="0.3">
      <c r="E784" s="193"/>
    </row>
    <row r="785" spans="5:5" x14ac:dyDescent="0.3">
      <c r="E785" s="193"/>
    </row>
    <row r="786" spans="5:5" x14ac:dyDescent="0.3">
      <c r="E786" s="193"/>
    </row>
    <row r="787" spans="5:5" x14ac:dyDescent="0.3">
      <c r="E787" s="193"/>
    </row>
    <row r="788" spans="5:5" x14ac:dyDescent="0.3">
      <c r="E788" s="193"/>
    </row>
    <row r="789" spans="5:5" x14ac:dyDescent="0.3">
      <c r="E789" s="193"/>
    </row>
    <row r="790" spans="5:5" x14ac:dyDescent="0.3">
      <c r="E790" s="193"/>
    </row>
    <row r="791" spans="5:5" x14ac:dyDescent="0.3">
      <c r="E791" s="193"/>
    </row>
    <row r="792" spans="5:5" x14ac:dyDescent="0.3">
      <c r="E792" s="193"/>
    </row>
    <row r="793" spans="5:5" x14ac:dyDescent="0.3">
      <c r="E793" s="193"/>
    </row>
    <row r="794" spans="5:5" x14ac:dyDescent="0.3">
      <c r="E794" s="193"/>
    </row>
    <row r="795" spans="5:5" x14ac:dyDescent="0.3">
      <c r="E795" s="193"/>
    </row>
    <row r="796" spans="5:5" x14ac:dyDescent="0.3">
      <c r="E796" s="193"/>
    </row>
    <row r="797" spans="5:5" x14ac:dyDescent="0.3">
      <c r="E797" s="193"/>
    </row>
    <row r="798" spans="5:5" x14ac:dyDescent="0.3">
      <c r="E798" s="193"/>
    </row>
    <row r="799" spans="5:5" x14ac:dyDescent="0.3">
      <c r="E799" s="193"/>
    </row>
    <row r="800" spans="5:5" x14ac:dyDescent="0.3">
      <c r="E800" s="193"/>
    </row>
    <row r="801" spans="5:5" x14ac:dyDescent="0.3">
      <c r="E801" s="193"/>
    </row>
    <row r="802" spans="5:5" x14ac:dyDescent="0.3">
      <c r="E802" s="193"/>
    </row>
    <row r="803" spans="5:5" x14ac:dyDescent="0.3">
      <c r="E803" s="193"/>
    </row>
    <row r="804" spans="5:5" x14ac:dyDescent="0.3">
      <c r="E804" s="193"/>
    </row>
    <row r="805" spans="5:5" x14ac:dyDescent="0.3">
      <c r="E805" s="193"/>
    </row>
    <row r="806" spans="5:5" x14ac:dyDescent="0.3">
      <c r="E806" s="193"/>
    </row>
    <row r="807" spans="5:5" x14ac:dyDescent="0.3">
      <c r="E807" s="193"/>
    </row>
    <row r="808" spans="5:5" x14ac:dyDescent="0.3">
      <c r="E808" s="193"/>
    </row>
    <row r="809" spans="5:5" x14ac:dyDescent="0.3">
      <c r="E809" s="193"/>
    </row>
    <row r="810" spans="5:5" x14ac:dyDescent="0.3">
      <c r="E810" s="193"/>
    </row>
    <row r="811" spans="5:5" x14ac:dyDescent="0.3">
      <c r="E811" s="193"/>
    </row>
    <row r="812" spans="5:5" x14ac:dyDescent="0.3">
      <c r="E812" s="193"/>
    </row>
    <row r="813" spans="5:5" x14ac:dyDescent="0.3">
      <c r="E813" s="193"/>
    </row>
    <row r="814" spans="5:5" x14ac:dyDescent="0.3">
      <c r="E814" s="193"/>
    </row>
    <row r="815" spans="5:5" x14ac:dyDescent="0.3">
      <c r="E815" s="193"/>
    </row>
    <row r="816" spans="5:5" x14ac:dyDescent="0.3">
      <c r="E816" s="193"/>
    </row>
    <row r="817" spans="5:5" x14ac:dyDescent="0.3">
      <c r="E817" s="193"/>
    </row>
    <row r="818" spans="5:5" x14ac:dyDescent="0.3">
      <c r="E818" s="193"/>
    </row>
    <row r="819" spans="5:5" x14ac:dyDescent="0.3">
      <c r="E819" s="193"/>
    </row>
    <row r="820" spans="5:5" x14ac:dyDescent="0.3">
      <c r="E820" s="193"/>
    </row>
    <row r="821" spans="5:5" x14ac:dyDescent="0.3">
      <c r="E821" s="193"/>
    </row>
    <row r="822" spans="5:5" x14ac:dyDescent="0.3">
      <c r="E822" s="193"/>
    </row>
    <row r="823" spans="5:5" x14ac:dyDescent="0.3">
      <c r="E823" s="193"/>
    </row>
    <row r="824" spans="5:5" x14ac:dyDescent="0.3">
      <c r="E824" s="193"/>
    </row>
    <row r="825" spans="5:5" x14ac:dyDescent="0.3">
      <c r="E825" s="193"/>
    </row>
    <row r="826" spans="5:5" x14ac:dyDescent="0.3">
      <c r="E826" s="193"/>
    </row>
    <row r="827" spans="5:5" x14ac:dyDescent="0.3">
      <c r="E827" s="193"/>
    </row>
    <row r="828" spans="5:5" x14ac:dyDescent="0.3">
      <c r="E828" s="193"/>
    </row>
    <row r="829" spans="5:5" x14ac:dyDescent="0.3">
      <c r="E829" s="193"/>
    </row>
    <row r="830" spans="5:5" x14ac:dyDescent="0.3">
      <c r="E830" s="193"/>
    </row>
    <row r="831" spans="5:5" x14ac:dyDescent="0.3">
      <c r="E831" s="193"/>
    </row>
    <row r="832" spans="5:5" x14ac:dyDescent="0.3">
      <c r="E832" s="193"/>
    </row>
    <row r="833" spans="5:5" x14ac:dyDescent="0.3">
      <c r="E833" s="193"/>
    </row>
    <row r="834" spans="5:5" x14ac:dyDescent="0.3">
      <c r="E834" s="193"/>
    </row>
    <row r="835" spans="5:5" x14ac:dyDescent="0.3">
      <c r="E835" s="193"/>
    </row>
    <row r="836" spans="5:5" x14ac:dyDescent="0.3">
      <c r="E836" s="193"/>
    </row>
    <row r="837" spans="5:5" x14ac:dyDescent="0.3">
      <c r="E837" s="193"/>
    </row>
    <row r="838" spans="5:5" x14ac:dyDescent="0.3">
      <c r="E838" s="193"/>
    </row>
    <row r="839" spans="5:5" x14ac:dyDescent="0.3">
      <c r="E839" s="193"/>
    </row>
    <row r="840" spans="5:5" x14ac:dyDescent="0.3">
      <c r="E840" s="193"/>
    </row>
    <row r="841" spans="5:5" x14ac:dyDescent="0.3">
      <c r="E841" s="193"/>
    </row>
    <row r="842" spans="5:5" x14ac:dyDescent="0.3">
      <c r="E842" s="193"/>
    </row>
    <row r="843" spans="5:5" x14ac:dyDescent="0.3">
      <c r="E843" s="193"/>
    </row>
    <row r="844" spans="5:5" x14ac:dyDescent="0.3">
      <c r="E844" s="193"/>
    </row>
    <row r="845" spans="5:5" x14ac:dyDescent="0.3">
      <c r="E845" s="193"/>
    </row>
    <row r="846" spans="5:5" x14ac:dyDescent="0.3">
      <c r="E846" s="193"/>
    </row>
    <row r="847" spans="5:5" x14ac:dyDescent="0.3">
      <c r="E847" s="193"/>
    </row>
    <row r="848" spans="5:5" x14ac:dyDescent="0.3">
      <c r="E848" s="193"/>
    </row>
    <row r="849" spans="5:5" x14ac:dyDescent="0.3">
      <c r="E849" s="193"/>
    </row>
    <row r="850" spans="5:5" x14ac:dyDescent="0.3">
      <c r="E850" s="193"/>
    </row>
    <row r="851" spans="5:5" x14ac:dyDescent="0.3">
      <c r="E851" s="193"/>
    </row>
    <row r="852" spans="5:5" x14ac:dyDescent="0.3">
      <c r="E852" s="193"/>
    </row>
    <row r="853" spans="5:5" x14ac:dyDescent="0.3">
      <c r="E853" s="193"/>
    </row>
    <row r="854" spans="5:5" x14ac:dyDescent="0.3">
      <c r="E854" s="193"/>
    </row>
    <row r="855" spans="5:5" x14ac:dyDescent="0.3">
      <c r="E855" s="193"/>
    </row>
    <row r="856" spans="5:5" x14ac:dyDescent="0.3">
      <c r="E856" s="193"/>
    </row>
    <row r="857" spans="5:5" x14ac:dyDescent="0.3">
      <c r="E857" s="193"/>
    </row>
    <row r="858" spans="5:5" x14ac:dyDescent="0.3">
      <c r="E858" s="193"/>
    </row>
    <row r="859" spans="5:5" x14ac:dyDescent="0.3">
      <c r="E859" s="193"/>
    </row>
    <row r="860" spans="5:5" x14ac:dyDescent="0.3">
      <c r="E860" s="193"/>
    </row>
    <row r="861" spans="5:5" x14ac:dyDescent="0.3">
      <c r="E861" s="193"/>
    </row>
    <row r="862" spans="5:5" x14ac:dyDescent="0.3">
      <c r="E862" s="193"/>
    </row>
    <row r="863" spans="5:5" x14ac:dyDescent="0.3">
      <c r="E863" s="193"/>
    </row>
    <row r="864" spans="5:5" x14ac:dyDescent="0.3">
      <c r="E864" s="193"/>
    </row>
    <row r="865" spans="5:5" x14ac:dyDescent="0.3">
      <c r="E865" s="193"/>
    </row>
    <row r="866" spans="5:5" x14ac:dyDescent="0.3">
      <c r="E866" s="193"/>
    </row>
    <row r="867" spans="5:5" x14ac:dyDescent="0.3">
      <c r="E867" s="193"/>
    </row>
    <row r="868" spans="5:5" x14ac:dyDescent="0.3">
      <c r="E868" s="193"/>
    </row>
    <row r="869" spans="5:5" x14ac:dyDescent="0.3">
      <c r="E869" s="193"/>
    </row>
    <row r="870" spans="5:5" x14ac:dyDescent="0.3">
      <c r="E870" s="193"/>
    </row>
    <row r="871" spans="5:5" x14ac:dyDescent="0.3">
      <c r="E871" s="193"/>
    </row>
    <row r="872" spans="5:5" x14ac:dyDescent="0.3">
      <c r="E872" s="193"/>
    </row>
    <row r="873" spans="5:5" x14ac:dyDescent="0.3">
      <c r="E873" s="193"/>
    </row>
    <row r="874" spans="5:5" x14ac:dyDescent="0.3">
      <c r="E874" s="193"/>
    </row>
    <row r="875" spans="5:5" x14ac:dyDescent="0.3">
      <c r="E875" s="193"/>
    </row>
    <row r="876" spans="5:5" x14ac:dyDescent="0.3">
      <c r="E876" s="193"/>
    </row>
    <row r="877" spans="5:5" x14ac:dyDescent="0.3">
      <c r="E877" s="193"/>
    </row>
    <row r="878" spans="5:5" x14ac:dyDescent="0.3">
      <c r="E878" s="193"/>
    </row>
    <row r="879" spans="5:5" x14ac:dyDescent="0.3">
      <c r="E879" s="193"/>
    </row>
    <row r="880" spans="5:5" x14ac:dyDescent="0.3">
      <c r="E880" s="193"/>
    </row>
    <row r="881" spans="5:5" x14ac:dyDescent="0.3">
      <c r="E881" s="193"/>
    </row>
    <row r="882" spans="5:5" x14ac:dyDescent="0.3">
      <c r="E882" s="193"/>
    </row>
    <row r="883" spans="5:5" x14ac:dyDescent="0.3">
      <c r="E883" s="193"/>
    </row>
    <row r="884" spans="5:5" x14ac:dyDescent="0.3">
      <c r="E884" s="193"/>
    </row>
    <row r="885" spans="5:5" x14ac:dyDescent="0.3">
      <c r="E885" s="193"/>
    </row>
    <row r="886" spans="5:5" x14ac:dyDescent="0.3">
      <c r="E886" s="193"/>
    </row>
    <row r="887" spans="5:5" x14ac:dyDescent="0.3">
      <c r="E887" s="193"/>
    </row>
    <row r="888" spans="5:5" x14ac:dyDescent="0.3">
      <c r="E888" s="193"/>
    </row>
    <row r="889" spans="5:5" x14ac:dyDescent="0.3">
      <c r="E889" s="193"/>
    </row>
    <row r="890" spans="5:5" x14ac:dyDescent="0.3">
      <c r="E890" s="193"/>
    </row>
    <row r="891" spans="5:5" x14ac:dyDescent="0.3">
      <c r="E891" s="193"/>
    </row>
    <row r="892" spans="5:5" x14ac:dyDescent="0.3">
      <c r="E892" s="193"/>
    </row>
    <row r="893" spans="5:5" x14ac:dyDescent="0.3">
      <c r="E893" s="193"/>
    </row>
    <row r="894" spans="5:5" x14ac:dyDescent="0.3">
      <c r="E894" s="193"/>
    </row>
    <row r="895" spans="5:5" x14ac:dyDescent="0.3">
      <c r="E895" s="193"/>
    </row>
    <row r="896" spans="5:5" x14ac:dyDescent="0.3">
      <c r="E896" s="193"/>
    </row>
    <row r="897" spans="5:5" x14ac:dyDescent="0.3">
      <c r="E897" s="193"/>
    </row>
    <row r="898" spans="5:5" x14ac:dyDescent="0.3">
      <c r="E898" s="193"/>
    </row>
    <row r="899" spans="5:5" x14ac:dyDescent="0.3">
      <c r="E899" s="193"/>
    </row>
    <row r="900" spans="5:5" x14ac:dyDescent="0.3">
      <c r="E900" s="193"/>
    </row>
    <row r="901" spans="5:5" x14ac:dyDescent="0.3">
      <c r="E901" s="193"/>
    </row>
    <row r="902" spans="5:5" x14ac:dyDescent="0.3">
      <c r="E902" s="193"/>
    </row>
    <row r="903" spans="5:5" x14ac:dyDescent="0.3">
      <c r="E903" s="193"/>
    </row>
    <row r="904" spans="5:5" x14ac:dyDescent="0.3">
      <c r="E904" s="193"/>
    </row>
    <row r="905" spans="5:5" x14ac:dyDescent="0.3">
      <c r="E905" s="193"/>
    </row>
    <row r="906" spans="5:5" x14ac:dyDescent="0.3">
      <c r="E906" s="193"/>
    </row>
    <row r="907" spans="5:5" x14ac:dyDescent="0.3">
      <c r="E907" s="193"/>
    </row>
    <row r="908" spans="5:5" x14ac:dyDescent="0.3">
      <c r="E908" s="193"/>
    </row>
    <row r="909" spans="5:5" x14ac:dyDescent="0.3">
      <c r="E909" s="193"/>
    </row>
    <row r="910" spans="5:5" x14ac:dyDescent="0.3">
      <c r="E910" s="193"/>
    </row>
    <row r="911" spans="5:5" x14ac:dyDescent="0.3">
      <c r="E911" s="193"/>
    </row>
    <row r="912" spans="5:5" x14ac:dyDescent="0.3">
      <c r="E912" s="193"/>
    </row>
    <row r="913" spans="5:5" x14ac:dyDescent="0.3">
      <c r="E913" s="193"/>
    </row>
    <row r="914" spans="5:5" x14ac:dyDescent="0.3">
      <c r="E914" s="193"/>
    </row>
    <row r="915" spans="5:5" x14ac:dyDescent="0.3">
      <c r="E915" s="193"/>
    </row>
    <row r="916" spans="5:5" x14ac:dyDescent="0.3">
      <c r="E916" s="193"/>
    </row>
    <row r="917" spans="5:5" x14ac:dyDescent="0.3">
      <c r="E917" s="193"/>
    </row>
    <row r="918" spans="5:5" x14ac:dyDescent="0.3">
      <c r="E918" s="193"/>
    </row>
    <row r="919" spans="5:5" x14ac:dyDescent="0.3">
      <c r="E919" s="193"/>
    </row>
    <row r="920" spans="5:5" x14ac:dyDescent="0.3">
      <c r="E920" s="193"/>
    </row>
    <row r="921" spans="5:5" x14ac:dyDescent="0.3">
      <c r="E921" s="193"/>
    </row>
    <row r="922" spans="5:5" x14ac:dyDescent="0.3">
      <c r="E922" s="193"/>
    </row>
    <row r="923" spans="5:5" x14ac:dyDescent="0.3">
      <c r="E923" s="193"/>
    </row>
    <row r="924" spans="5:5" x14ac:dyDescent="0.3">
      <c r="E924" s="193"/>
    </row>
    <row r="925" spans="5:5" x14ac:dyDescent="0.3">
      <c r="E925" s="193"/>
    </row>
    <row r="926" spans="5:5" x14ac:dyDescent="0.3">
      <c r="E926" s="193"/>
    </row>
    <row r="927" spans="5:5" x14ac:dyDescent="0.3">
      <c r="E927" s="193"/>
    </row>
    <row r="928" spans="5:5" x14ac:dyDescent="0.3">
      <c r="E928" s="193"/>
    </row>
    <row r="929" spans="5:5" x14ac:dyDescent="0.3">
      <c r="E929" s="193"/>
    </row>
    <row r="930" spans="5:5" x14ac:dyDescent="0.3">
      <c r="E930" s="193"/>
    </row>
    <row r="931" spans="5:5" x14ac:dyDescent="0.3">
      <c r="E931" s="193"/>
    </row>
    <row r="932" spans="5:5" x14ac:dyDescent="0.3">
      <c r="E932" s="193"/>
    </row>
    <row r="933" spans="5:5" x14ac:dyDescent="0.3">
      <c r="E933" s="193"/>
    </row>
    <row r="934" spans="5:5" x14ac:dyDescent="0.3">
      <c r="E934" s="193"/>
    </row>
    <row r="935" spans="5:5" x14ac:dyDescent="0.3">
      <c r="E935" s="193"/>
    </row>
    <row r="936" spans="5:5" x14ac:dyDescent="0.3">
      <c r="E936" s="193"/>
    </row>
    <row r="937" spans="5:5" x14ac:dyDescent="0.3">
      <c r="E937" s="193"/>
    </row>
    <row r="938" spans="5:5" x14ac:dyDescent="0.3">
      <c r="E938" s="193"/>
    </row>
    <row r="939" spans="5:5" x14ac:dyDescent="0.3">
      <c r="E939" s="193"/>
    </row>
    <row r="940" spans="5:5" x14ac:dyDescent="0.3">
      <c r="E940" s="193"/>
    </row>
    <row r="941" spans="5:5" x14ac:dyDescent="0.3">
      <c r="E941" s="193"/>
    </row>
    <row r="942" spans="5:5" x14ac:dyDescent="0.3">
      <c r="E942" s="193"/>
    </row>
    <row r="943" spans="5:5" x14ac:dyDescent="0.3">
      <c r="E943" s="193"/>
    </row>
    <row r="944" spans="5:5" x14ac:dyDescent="0.3">
      <c r="E944" s="193"/>
    </row>
    <row r="945" spans="5:5" x14ac:dyDescent="0.3">
      <c r="E945" s="193"/>
    </row>
    <row r="946" spans="5:5" x14ac:dyDescent="0.3">
      <c r="E946" s="193"/>
    </row>
    <row r="947" spans="5:5" x14ac:dyDescent="0.3">
      <c r="E947" s="193"/>
    </row>
    <row r="948" spans="5:5" x14ac:dyDescent="0.3">
      <c r="E948" s="193"/>
    </row>
    <row r="949" spans="5:5" x14ac:dyDescent="0.3">
      <c r="E949" s="193"/>
    </row>
    <row r="950" spans="5:5" x14ac:dyDescent="0.3">
      <c r="E950" s="193"/>
    </row>
    <row r="951" spans="5:5" x14ac:dyDescent="0.3">
      <c r="E951" s="193"/>
    </row>
    <row r="952" spans="5:5" x14ac:dyDescent="0.3">
      <c r="E952" s="193"/>
    </row>
    <row r="953" spans="5:5" x14ac:dyDescent="0.3">
      <c r="E953" s="193"/>
    </row>
    <row r="954" spans="5:5" x14ac:dyDescent="0.3">
      <c r="E954" s="193"/>
    </row>
    <row r="955" spans="5:5" x14ac:dyDescent="0.3">
      <c r="E955" s="193"/>
    </row>
    <row r="956" spans="5:5" x14ac:dyDescent="0.3">
      <c r="E956" s="193"/>
    </row>
    <row r="957" spans="5:5" x14ac:dyDescent="0.3">
      <c r="E957" s="193"/>
    </row>
    <row r="958" spans="5:5" x14ac:dyDescent="0.3">
      <c r="E958" s="193"/>
    </row>
    <row r="959" spans="5:5" x14ac:dyDescent="0.3">
      <c r="E959" s="193"/>
    </row>
    <row r="960" spans="5:5" x14ac:dyDescent="0.3">
      <c r="E960" s="193"/>
    </row>
    <row r="961" spans="5:5" x14ac:dyDescent="0.3">
      <c r="E961" s="193"/>
    </row>
    <row r="962" spans="5:5" x14ac:dyDescent="0.3">
      <c r="E962" s="193"/>
    </row>
    <row r="963" spans="5:5" x14ac:dyDescent="0.3">
      <c r="E963" s="193"/>
    </row>
    <row r="964" spans="5:5" x14ac:dyDescent="0.3">
      <c r="E964" s="193"/>
    </row>
    <row r="965" spans="5:5" x14ac:dyDescent="0.3">
      <c r="E965" s="193"/>
    </row>
    <row r="966" spans="5:5" x14ac:dyDescent="0.3">
      <c r="E966" s="193"/>
    </row>
    <row r="967" spans="5:5" x14ac:dyDescent="0.3">
      <c r="E967" s="193"/>
    </row>
    <row r="968" spans="5:5" x14ac:dyDescent="0.3">
      <c r="E968" s="193"/>
    </row>
    <row r="969" spans="5:5" x14ac:dyDescent="0.3">
      <c r="E969" s="193"/>
    </row>
    <row r="970" spans="5:5" x14ac:dyDescent="0.3">
      <c r="E970" s="193"/>
    </row>
    <row r="971" spans="5:5" x14ac:dyDescent="0.3">
      <c r="E971" s="193"/>
    </row>
    <row r="972" spans="5:5" x14ac:dyDescent="0.3">
      <c r="E972" s="193"/>
    </row>
    <row r="973" spans="5:5" x14ac:dyDescent="0.3">
      <c r="E973" s="193"/>
    </row>
    <row r="974" spans="5:5" x14ac:dyDescent="0.3">
      <c r="E974" s="193"/>
    </row>
    <row r="975" spans="5:5" x14ac:dyDescent="0.3">
      <c r="E975" s="193"/>
    </row>
    <row r="976" spans="5:5" x14ac:dyDescent="0.3">
      <c r="E976" s="193"/>
    </row>
    <row r="977" spans="5:5" x14ac:dyDescent="0.3">
      <c r="E977" s="193"/>
    </row>
    <row r="978" spans="5:5" x14ac:dyDescent="0.3">
      <c r="E978" s="193"/>
    </row>
    <row r="979" spans="5:5" x14ac:dyDescent="0.3">
      <c r="E979" s="193"/>
    </row>
    <row r="980" spans="5:5" x14ac:dyDescent="0.3">
      <c r="E980" s="193"/>
    </row>
    <row r="981" spans="5:5" x14ac:dyDescent="0.3">
      <c r="E981" s="193"/>
    </row>
    <row r="982" spans="5:5" x14ac:dyDescent="0.3">
      <c r="E982" s="193"/>
    </row>
    <row r="983" spans="5:5" x14ac:dyDescent="0.3">
      <c r="E983" s="193"/>
    </row>
    <row r="984" spans="5:5" x14ac:dyDescent="0.3">
      <c r="E984" s="193"/>
    </row>
    <row r="985" spans="5:5" x14ac:dyDescent="0.3">
      <c r="E985" s="193"/>
    </row>
    <row r="986" spans="5:5" x14ac:dyDescent="0.3">
      <c r="E986" s="193"/>
    </row>
    <row r="987" spans="5:5" x14ac:dyDescent="0.3">
      <c r="E987" s="193"/>
    </row>
    <row r="988" spans="5:5" x14ac:dyDescent="0.3">
      <c r="E988" s="193"/>
    </row>
    <row r="989" spans="5:5" x14ac:dyDescent="0.3">
      <c r="E989" s="193"/>
    </row>
    <row r="990" spans="5:5" x14ac:dyDescent="0.3">
      <c r="E990" s="193"/>
    </row>
    <row r="991" spans="5:5" x14ac:dyDescent="0.3">
      <c r="E991" s="193"/>
    </row>
    <row r="992" spans="5:5" x14ac:dyDescent="0.3">
      <c r="E992" s="193"/>
    </row>
    <row r="993" spans="5:5" x14ac:dyDescent="0.3">
      <c r="E993" s="193"/>
    </row>
    <row r="994" spans="5:5" x14ac:dyDescent="0.3">
      <c r="E994" s="193"/>
    </row>
    <row r="995" spans="5:5" x14ac:dyDescent="0.3">
      <c r="E995" s="193"/>
    </row>
    <row r="996" spans="5:5" x14ac:dyDescent="0.3">
      <c r="E996" s="193"/>
    </row>
    <row r="997" spans="5:5" x14ac:dyDescent="0.3">
      <c r="E997" s="193"/>
    </row>
    <row r="998" spans="5:5" x14ac:dyDescent="0.3">
      <c r="E998" s="193"/>
    </row>
    <row r="999" spans="5:5" x14ac:dyDescent="0.3">
      <c r="E999" s="193"/>
    </row>
    <row r="1000" spans="5:5" x14ac:dyDescent="0.3">
      <c r="E1000" s="193"/>
    </row>
    <row r="1001" spans="5:5" x14ac:dyDescent="0.3">
      <c r="E1001" s="193"/>
    </row>
    <row r="1002" spans="5:5" x14ac:dyDescent="0.3">
      <c r="E1002" s="193"/>
    </row>
    <row r="1003" spans="5:5" x14ac:dyDescent="0.3">
      <c r="E1003" s="193"/>
    </row>
    <row r="1004" spans="5:5" x14ac:dyDescent="0.3">
      <c r="E1004" s="193"/>
    </row>
    <row r="1005" spans="5:5" x14ac:dyDescent="0.3">
      <c r="E1005" s="193"/>
    </row>
    <row r="1006" spans="5:5" x14ac:dyDescent="0.3">
      <c r="E1006" s="193"/>
    </row>
    <row r="1007" spans="5:5" x14ac:dyDescent="0.3">
      <c r="E1007" s="193"/>
    </row>
    <row r="1008" spans="5:5" x14ac:dyDescent="0.3">
      <c r="E1008" s="193"/>
    </row>
    <row r="1009" spans="5:5" x14ac:dyDescent="0.3">
      <c r="E1009" s="193"/>
    </row>
    <row r="1010" spans="5:5" x14ac:dyDescent="0.3">
      <c r="E1010" s="193"/>
    </row>
    <row r="1011" spans="5:5" x14ac:dyDescent="0.3">
      <c r="E1011" s="193"/>
    </row>
    <row r="1012" spans="5:5" x14ac:dyDescent="0.3">
      <c r="E1012" s="193"/>
    </row>
    <row r="1013" spans="5:5" x14ac:dyDescent="0.3">
      <c r="E1013" s="193"/>
    </row>
    <row r="1014" spans="5:5" x14ac:dyDescent="0.3">
      <c r="E1014" s="193"/>
    </row>
    <row r="1015" spans="5:5" x14ac:dyDescent="0.3">
      <c r="E1015" s="193"/>
    </row>
    <row r="1016" spans="5:5" x14ac:dyDescent="0.3">
      <c r="E1016" s="193"/>
    </row>
    <row r="1017" spans="5:5" x14ac:dyDescent="0.3">
      <c r="E1017" s="193"/>
    </row>
    <row r="1018" spans="5:5" x14ac:dyDescent="0.3">
      <c r="E1018" s="193"/>
    </row>
    <row r="1019" spans="5:5" x14ac:dyDescent="0.3">
      <c r="E1019" s="193"/>
    </row>
    <row r="1020" spans="5:5" x14ac:dyDescent="0.3">
      <c r="E1020" s="193"/>
    </row>
    <row r="1021" spans="5:5" x14ac:dyDescent="0.3">
      <c r="E1021" s="193"/>
    </row>
    <row r="1022" spans="5:5" x14ac:dyDescent="0.3">
      <c r="E1022" s="193"/>
    </row>
    <row r="1023" spans="5:5" x14ac:dyDescent="0.3">
      <c r="E1023" s="193"/>
    </row>
    <row r="1024" spans="5:5" x14ac:dyDescent="0.3">
      <c r="E1024" s="193"/>
    </row>
    <row r="1025" spans="5:5" x14ac:dyDescent="0.3">
      <c r="E1025" s="193"/>
    </row>
    <row r="1026" spans="5:5" x14ac:dyDescent="0.3">
      <c r="E1026" s="193"/>
    </row>
    <row r="1027" spans="5:5" x14ac:dyDescent="0.3">
      <c r="E1027" s="193"/>
    </row>
    <row r="1028" spans="5:5" x14ac:dyDescent="0.3">
      <c r="E1028" s="193"/>
    </row>
    <row r="1029" spans="5:5" x14ac:dyDescent="0.3">
      <c r="E1029" s="193"/>
    </row>
    <row r="1030" spans="5:5" x14ac:dyDescent="0.3">
      <c r="E1030" s="193"/>
    </row>
    <row r="1031" spans="5:5" x14ac:dyDescent="0.3">
      <c r="E1031" s="193"/>
    </row>
    <row r="1032" spans="5:5" x14ac:dyDescent="0.3">
      <c r="E1032" s="193"/>
    </row>
    <row r="1033" spans="5:5" x14ac:dyDescent="0.3">
      <c r="E1033" s="193"/>
    </row>
    <row r="1034" spans="5:5" x14ac:dyDescent="0.3">
      <c r="E1034" s="193"/>
    </row>
    <row r="1035" spans="5:5" x14ac:dyDescent="0.3">
      <c r="E1035" s="193"/>
    </row>
    <row r="1036" spans="5:5" x14ac:dyDescent="0.3">
      <c r="E1036" s="193"/>
    </row>
    <row r="1037" spans="5:5" x14ac:dyDescent="0.3">
      <c r="E1037" s="193"/>
    </row>
    <row r="1038" spans="5:5" x14ac:dyDescent="0.3">
      <c r="E1038" s="193"/>
    </row>
    <row r="1039" spans="5:5" x14ac:dyDescent="0.3">
      <c r="E1039" s="193"/>
    </row>
    <row r="1040" spans="5:5" x14ac:dyDescent="0.3">
      <c r="E1040" s="193"/>
    </row>
    <row r="1041" spans="5:5" x14ac:dyDescent="0.3">
      <c r="E1041" s="193"/>
    </row>
    <row r="1042" spans="5:5" x14ac:dyDescent="0.3">
      <c r="E1042" s="193"/>
    </row>
    <row r="1043" spans="5:5" x14ac:dyDescent="0.3">
      <c r="E1043" s="193"/>
    </row>
    <row r="1044" spans="5:5" x14ac:dyDescent="0.3">
      <c r="E1044" s="193"/>
    </row>
    <row r="1045" spans="5:5" x14ac:dyDescent="0.3">
      <c r="E1045" s="193"/>
    </row>
    <row r="1046" spans="5:5" x14ac:dyDescent="0.3">
      <c r="E1046" s="193"/>
    </row>
    <row r="1047" spans="5:5" x14ac:dyDescent="0.3">
      <c r="E1047" s="193"/>
    </row>
    <row r="1048" spans="5:5" x14ac:dyDescent="0.3">
      <c r="E1048" s="193"/>
    </row>
    <row r="1049" spans="5:5" x14ac:dyDescent="0.3">
      <c r="E1049" s="193"/>
    </row>
    <row r="1050" spans="5:5" x14ac:dyDescent="0.3">
      <c r="E1050" s="193"/>
    </row>
    <row r="1051" spans="5:5" x14ac:dyDescent="0.3">
      <c r="E1051" s="193"/>
    </row>
    <row r="1052" spans="5:5" x14ac:dyDescent="0.3">
      <c r="E1052" s="193"/>
    </row>
    <row r="1053" spans="5:5" x14ac:dyDescent="0.3">
      <c r="E1053" s="193"/>
    </row>
    <row r="1054" spans="5:5" x14ac:dyDescent="0.3">
      <c r="E1054" s="193"/>
    </row>
    <row r="1055" spans="5:5" x14ac:dyDescent="0.3">
      <c r="E1055" s="193"/>
    </row>
    <row r="1056" spans="5:5" x14ac:dyDescent="0.3">
      <c r="E1056" s="193"/>
    </row>
    <row r="1057" spans="5:5" x14ac:dyDescent="0.3">
      <c r="E1057" s="193"/>
    </row>
    <row r="1058" spans="5:5" x14ac:dyDescent="0.3">
      <c r="E1058" s="193"/>
    </row>
    <row r="1059" spans="5:5" x14ac:dyDescent="0.3">
      <c r="E1059" s="193"/>
    </row>
    <row r="1060" spans="5:5" x14ac:dyDescent="0.3">
      <c r="E1060" s="193"/>
    </row>
    <row r="1061" spans="5:5" x14ac:dyDescent="0.3">
      <c r="E1061" s="193"/>
    </row>
    <row r="1062" spans="5:5" x14ac:dyDescent="0.3">
      <c r="E1062" s="193"/>
    </row>
    <row r="1063" spans="5:5" x14ac:dyDescent="0.3">
      <c r="E1063" s="193"/>
    </row>
    <row r="1064" spans="5:5" x14ac:dyDescent="0.3">
      <c r="E1064" s="193"/>
    </row>
    <row r="1065" spans="5:5" x14ac:dyDescent="0.3">
      <c r="E1065" s="193"/>
    </row>
    <row r="1066" spans="5:5" x14ac:dyDescent="0.3">
      <c r="E1066" s="193"/>
    </row>
    <row r="1067" spans="5:5" x14ac:dyDescent="0.3">
      <c r="E1067" s="193"/>
    </row>
    <row r="1068" spans="5:5" x14ac:dyDescent="0.3">
      <c r="E1068" s="193"/>
    </row>
    <row r="1069" spans="5:5" x14ac:dyDescent="0.3">
      <c r="E1069" s="193"/>
    </row>
    <row r="1070" spans="5:5" x14ac:dyDescent="0.3">
      <c r="E1070" s="193"/>
    </row>
    <row r="1071" spans="5:5" x14ac:dyDescent="0.3">
      <c r="E1071" s="193"/>
    </row>
    <row r="1072" spans="5:5" x14ac:dyDescent="0.3">
      <c r="E1072" s="193"/>
    </row>
    <row r="1073" spans="5:5" x14ac:dyDescent="0.3">
      <c r="E1073" s="193"/>
    </row>
    <row r="1074" spans="5:5" x14ac:dyDescent="0.3">
      <c r="E1074" s="193"/>
    </row>
    <row r="1075" spans="5:5" x14ac:dyDescent="0.3">
      <c r="E1075" s="193"/>
    </row>
    <row r="1076" spans="5:5" x14ac:dyDescent="0.3">
      <c r="E1076" s="193"/>
    </row>
    <row r="1077" spans="5:5" x14ac:dyDescent="0.3">
      <c r="E1077" s="193"/>
    </row>
    <row r="1078" spans="5:5" x14ac:dyDescent="0.3">
      <c r="E1078" s="193"/>
    </row>
    <row r="1079" spans="5:5" x14ac:dyDescent="0.3">
      <c r="E1079" s="193"/>
    </row>
    <row r="1080" spans="5:5" x14ac:dyDescent="0.3">
      <c r="E1080" s="193"/>
    </row>
    <row r="1081" spans="5:5" x14ac:dyDescent="0.3">
      <c r="E1081" s="193"/>
    </row>
    <row r="1082" spans="5:5" x14ac:dyDescent="0.3">
      <c r="E1082" s="193"/>
    </row>
    <row r="1083" spans="5:5" x14ac:dyDescent="0.3">
      <c r="E1083" s="193"/>
    </row>
    <row r="1084" spans="5:5" x14ac:dyDescent="0.3">
      <c r="E1084" s="193"/>
    </row>
    <row r="1085" spans="5:5" x14ac:dyDescent="0.3">
      <c r="E1085" s="193"/>
    </row>
    <row r="1086" spans="5:5" x14ac:dyDescent="0.3">
      <c r="E1086" s="193"/>
    </row>
    <row r="1087" spans="5:5" x14ac:dyDescent="0.3">
      <c r="E1087" s="193"/>
    </row>
    <row r="1088" spans="5:5" x14ac:dyDescent="0.3">
      <c r="E1088" s="193"/>
    </row>
    <row r="1089" spans="5:5" x14ac:dyDescent="0.3">
      <c r="E1089" s="193"/>
    </row>
    <row r="1090" spans="5:5" x14ac:dyDescent="0.3">
      <c r="E1090" s="193"/>
    </row>
    <row r="1091" spans="5:5" x14ac:dyDescent="0.3">
      <c r="E1091" s="193"/>
    </row>
    <row r="1092" spans="5:5" x14ac:dyDescent="0.3">
      <c r="E1092" s="193"/>
    </row>
    <row r="1093" spans="5:5" x14ac:dyDescent="0.3">
      <c r="E1093" s="193"/>
    </row>
    <row r="1094" spans="5:5" x14ac:dyDescent="0.3">
      <c r="E1094" s="193"/>
    </row>
    <row r="1095" spans="5:5" x14ac:dyDescent="0.3">
      <c r="E1095" s="193"/>
    </row>
    <row r="1096" spans="5:5" x14ac:dyDescent="0.3">
      <c r="E1096" s="193"/>
    </row>
    <row r="1097" spans="5:5" x14ac:dyDescent="0.3">
      <c r="E1097" s="193"/>
    </row>
    <row r="1098" spans="5:5" x14ac:dyDescent="0.3">
      <c r="E1098" s="193"/>
    </row>
    <row r="1099" spans="5:5" x14ac:dyDescent="0.3">
      <c r="E1099" s="193"/>
    </row>
    <row r="1100" spans="5:5" x14ac:dyDescent="0.3">
      <c r="E1100" s="193"/>
    </row>
    <row r="1101" spans="5:5" x14ac:dyDescent="0.3">
      <c r="E1101" s="193"/>
    </row>
    <row r="1102" spans="5:5" x14ac:dyDescent="0.3">
      <c r="E1102" s="193"/>
    </row>
    <row r="1103" spans="5:5" x14ac:dyDescent="0.3">
      <c r="E1103" s="193"/>
    </row>
    <row r="1104" spans="5:5" x14ac:dyDescent="0.3">
      <c r="E1104" s="193"/>
    </row>
    <row r="1105" spans="5:5" x14ac:dyDescent="0.3">
      <c r="E1105" s="193"/>
    </row>
    <row r="1106" spans="5:5" x14ac:dyDescent="0.3">
      <c r="E1106" s="193"/>
    </row>
    <row r="1107" spans="5:5" x14ac:dyDescent="0.3">
      <c r="E1107" s="193"/>
    </row>
    <row r="1108" spans="5:5" x14ac:dyDescent="0.3">
      <c r="E1108" s="193"/>
    </row>
    <row r="1109" spans="5:5" x14ac:dyDescent="0.3">
      <c r="E1109" s="193"/>
    </row>
    <row r="1110" spans="5:5" x14ac:dyDescent="0.3">
      <c r="E1110" s="193"/>
    </row>
    <row r="1111" spans="5:5" x14ac:dyDescent="0.3">
      <c r="E1111" s="193"/>
    </row>
    <row r="1112" spans="5:5" x14ac:dyDescent="0.3">
      <c r="E1112" s="193"/>
    </row>
    <row r="1113" spans="5:5" x14ac:dyDescent="0.3">
      <c r="E1113" s="193"/>
    </row>
    <row r="1114" spans="5:5" x14ac:dyDescent="0.3">
      <c r="E1114" s="193"/>
    </row>
    <row r="1115" spans="5:5" x14ac:dyDescent="0.3">
      <c r="E1115" s="193"/>
    </row>
    <row r="1116" spans="5:5" x14ac:dyDescent="0.3">
      <c r="E1116" s="193"/>
    </row>
    <row r="1117" spans="5:5" x14ac:dyDescent="0.3">
      <c r="E1117" s="193"/>
    </row>
    <row r="1118" spans="5:5" x14ac:dyDescent="0.3">
      <c r="E1118" s="193"/>
    </row>
    <row r="1119" spans="5:5" x14ac:dyDescent="0.3">
      <c r="E1119" s="193"/>
    </row>
    <row r="1120" spans="5:5" x14ac:dyDescent="0.3">
      <c r="E1120" s="193"/>
    </row>
    <row r="1121" spans="5:5" x14ac:dyDescent="0.3">
      <c r="E1121" s="193"/>
    </row>
    <row r="1122" spans="5:5" x14ac:dyDescent="0.3">
      <c r="E1122" s="193"/>
    </row>
    <row r="1123" spans="5:5" x14ac:dyDescent="0.3">
      <c r="E1123" s="193"/>
    </row>
    <row r="1124" spans="5:5" x14ac:dyDescent="0.3">
      <c r="E1124" s="193"/>
    </row>
    <row r="1125" spans="5:5" x14ac:dyDescent="0.3">
      <c r="E1125" s="193"/>
    </row>
    <row r="1126" spans="5:5" x14ac:dyDescent="0.3">
      <c r="E1126" s="193"/>
    </row>
    <row r="1127" spans="5:5" x14ac:dyDescent="0.3">
      <c r="E1127" s="193"/>
    </row>
    <row r="1128" spans="5:5" x14ac:dyDescent="0.3">
      <c r="E1128" s="193"/>
    </row>
    <row r="1129" spans="5:5" x14ac:dyDescent="0.3">
      <c r="E1129" s="193"/>
    </row>
    <row r="1130" spans="5:5" x14ac:dyDescent="0.3">
      <c r="E1130" s="193"/>
    </row>
    <row r="1131" spans="5:5" x14ac:dyDescent="0.3">
      <c r="E1131" s="193"/>
    </row>
    <row r="1132" spans="5:5" x14ac:dyDescent="0.3">
      <c r="E1132" s="193"/>
    </row>
    <row r="1133" spans="5:5" x14ac:dyDescent="0.3">
      <c r="E1133" s="193"/>
    </row>
    <row r="1134" spans="5:5" x14ac:dyDescent="0.3">
      <c r="E1134" s="193"/>
    </row>
    <row r="1135" spans="5:5" x14ac:dyDescent="0.3">
      <c r="E1135" s="193"/>
    </row>
    <row r="1136" spans="5:5" x14ac:dyDescent="0.3">
      <c r="E1136" s="193"/>
    </row>
    <row r="1137" spans="5:5" x14ac:dyDescent="0.3">
      <c r="E1137" s="193"/>
    </row>
    <row r="1138" spans="5:5" x14ac:dyDescent="0.3">
      <c r="E1138" s="193"/>
    </row>
    <row r="1139" spans="5:5" x14ac:dyDescent="0.3">
      <c r="E1139" s="193"/>
    </row>
    <row r="1140" spans="5:5" x14ac:dyDescent="0.3">
      <c r="E1140" s="193"/>
    </row>
    <row r="1141" spans="5:5" x14ac:dyDescent="0.3">
      <c r="E1141" s="193"/>
    </row>
    <row r="1142" spans="5:5" x14ac:dyDescent="0.3">
      <c r="E1142" s="193"/>
    </row>
    <row r="1143" spans="5:5" x14ac:dyDescent="0.3">
      <c r="E1143" s="193"/>
    </row>
    <row r="1144" spans="5:5" x14ac:dyDescent="0.3">
      <c r="E1144" s="193"/>
    </row>
    <row r="1145" spans="5:5" x14ac:dyDescent="0.3">
      <c r="E1145" s="193"/>
    </row>
    <row r="1146" spans="5:5" x14ac:dyDescent="0.3">
      <c r="E1146" s="193"/>
    </row>
    <row r="1147" spans="5:5" x14ac:dyDescent="0.3">
      <c r="E1147" s="193"/>
    </row>
    <row r="1148" spans="5:5" x14ac:dyDescent="0.3">
      <c r="E1148" s="193"/>
    </row>
    <row r="1149" spans="5:5" x14ac:dyDescent="0.3">
      <c r="E1149" s="193"/>
    </row>
    <row r="1150" spans="5:5" x14ac:dyDescent="0.3">
      <c r="E1150" s="193"/>
    </row>
    <row r="1151" spans="5:5" x14ac:dyDescent="0.3">
      <c r="E1151" s="193"/>
    </row>
    <row r="1152" spans="5:5" x14ac:dyDescent="0.3">
      <c r="E1152" s="193"/>
    </row>
    <row r="1153" spans="5:5" x14ac:dyDescent="0.3">
      <c r="E1153" s="193"/>
    </row>
    <row r="1154" spans="5:5" x14ac:dyDescent="0.3">
      <c r="E1154" s="193"/>
    </row>
    <row r="1155" spans="5:5" x14ac:dyDescent="0.3">
      <c r="E1155" s="193"/>
    </row>
    <row r="1156" spans="5:5" x14ac:dyDescent="0.3">
      <c r="E1156" s="193"/>
    </row>
    <row r="1157" spans="5:5" x14ac:dyDescent="0.3">
      <c r="E1157" s="193"/>
    </row>
    <row r="1158" spans="5:5" x14ac:dyDescent="0.3">
      <c r="E1158" s="193"/>
    </row>
    <row r="1159" spans="5:5" x14ac:dyDescent="0.3">
      <c r="E1159" s="193"/>
    </row>
    <row r="1160" spans="5:5" x14ac:dyDescent="0.3">
      <c r="E1160" s="193"/>
    </row>
    <row r="1161" spans="5:5" x14ac:dyDescent="0.3">
      <c r="E1161" s="193"/>
    </row>
    <row r="1162" spans="5:5" x14ac:dyDescent="0.3">
      <c r="E1162" s="193"/>
    </row>
    <row r="1163" spans="5:5" x14ac:dyDescent="0.3">
      <c r="E1163" s="193"/>
    </row>
    <row r="1164" spans="5:5" x14ac:dyDescent="0.3">
      <c r="E1164" s="193"/>
    </row>
    <row r="1165" spans="5:5" x14ac:dyDescent="0.3">
      <c r="E1165" s="193"/>
    </row>
    <row r="1166" spans="5:5" x14ac:dyDescent="0.3">
      <c r="E1166" s="193"/>
    </row>
    <row r="1167" spans="5:5" x14ac:dyDescent="0.3">
      <c r="E1167" s="193"/>
    </row>
    <row r="1168" spans="5:5" x14ac:dyDescent="0.3">
      <c r="E1168" s="193"/>
    </row>
    <row r="1169" spans="5:5" x14ac:dyDescent="0.3">
      <c r="E1169" s="193"/>
    </row>
    <row r="1170" spans="5:5" x14ac:dyDescent="0.3">
      <c r="E1170" s="193"/>
    </row>
    <row r="1171" spans="5:5" x14ac:dyDescent="0.3">
      <c r="E1171" s="193"/>
    </row>
    <row r="1172" spans="5:5" x14ac:dyDescent="0.3">
      <c r="E1172" s="193"/>
    </row>
    <row r="1173" spans="5:5" x14ac:dyDescent="0.3">
      <c r="E1173" s="193"/>
    </row>
    <row r="1174" spans="5:5" x14ac:dyDescent="0.3">
      <c r="E1174" s="193"/>
    </row>
    <row r="1175" spans="5:5" x14ac:dyDescent="0.3">
      <c r="E1175" s="193"/>
    </row>
    <row r="1176" spans="5:5" x14ac:dyDescent="0.3">
      <c r="E1176" s="193"/>
    </row>
    <row r="1177" spans="5:5" x14ac:dyDescent="0.3">
      <c r="E1177" s="193"/>
    </row>
    <row r="1178" spans="5:5" x14ac:dyDescent="0.3">
      <c r="E1178" s="193"/>
    </row>
    <row r="1179" spans="5:5" x14ac:dyDescent="0.3">
      <c r="E1179" s="193"/>
    </row>
    <row r="1180" spans="5:5" x14ac:dyDescent="0.3">
      <c r="E1180" s="193"/>
    </row>
    <row r="1181" spans="5:5" x14ac:dyDescent="0.3">
      <c r="E1181" s="193"/>
    </row>
    <row r="1182" spans="5:5" x14ac:dyDescent="0.3">
      <c r="E1182" s="193"/>
    </row>
    <row r="1183" spans="5:5" x14ac:dyDescent="0.3">
      <c r="E1183" s="193"/>
    </row>
    <row r="1184" spans="5:5" x14ac:dyDescent="0.3">
      <c r="E1184" s="193"/>
    </row>
    <row r="1185" spans="5:5" x14ac:dyDescent="0.3">
      <c r="E1185" s="193"/>
    </row>
    <row r="1186" spans="5:5" x14ac:dyDescent="0.3">
      <c r="E1186" s="193"/>
    </row>
    <row r="1187" spans="5:5" x14ac:dyDescent="0.3">
      <c r="E1187" s="193"/>
    </row>
    <row r="1188" spans="5:5" x14ac:dyDescent="0.3">
      <c r="E1188" s="193"/>
    </row>
    <row r="1189" spans="5:5" x14ac:dyDescent="0.3">
      <c r="E1189" s="193"/>
    </row>
    <row r="1190" spans="5:5" x14ac:dyDescent="0.3">
      <c r="E1190" s="193"/>
    </row>
    <row r="1191" spans="5:5" x14ac:dyDescent="0.3">
      <c r="E1191" s="193"/>
    </row>
    <row r="1192" spans="5:5" x14ac:dyDescent="0.3">
      <c r="E1192" s="193"/>
    </row>
    <row r="1193" spans="5:5" x14ac:dyDescent="0.3">
      <c r="E1193" s="193"/>
    </row>
    <row r="1194" spans="5:5" x14ac:dyDescent="0.3">
      <c r="E1194" s="193"/>
    </row>
    <row r="1195" spans="5:5" x14ac:dyDescent="0.3">
      <c r="E1195" s="193"/>
    </row>
    <row r="1196" spans="5:5" x14ac:dyDescent="0.3">
      <c r="E1196" s="193"/>
    </row>
    <row r="1197" spans="5:5" x14ac:dyDescent="0.3">
      <c r="E1197" s="193"/>
    </row>
    <row r="1198" spans="5:5" x14ac:dyDescent="0.3">
      <c r="E1198" s="193"/>
    </row>
    <row r="1199" spans="5:5" x14ac:dyDescent="0.3">
      <c r="E1199" s="193"/>
    </row>
    <row r="1200" spans="5:5" x14ac:dyDescent="0.3">
      <c r="E1200" s="193"/>
    </row>
    <row r="1201" spans="5:5" x14ac:dyDescent="0.3">
      <c r="E1201" s="193"/>
    </row>
    <row r="1202" spans="5:5" x14ac:dyDescent="0.3">
      <c r="E1202" s="193"/>
    </row>
    <row r="1203" spans="5:5" x14ac:dyDescent="0.3">
      <c r="E1203" s="193"/>
    </row>
    <row r="1204" spans="5:5" x14ac:dyDescent="0.3">
      <c r="E1204" s="193"/>
    </row>
    <row r="1205" spans="5:5" x14ac:dyDescent="0.3">
      <c r="E1205" s="193"/>
    </row>
    <row r="1206" spans="5:5" x14ac:dyDescent="0.3">
      <c r="E1206" s="193"/>
    </row>
    <row r="1207" spans="5:5" x14ac:dyDescent="0.3">
      <c r="E1207" s="193"/>
    </row>
    <row r="1208" spans="5:5" x14ac:dyDescent="0.3">
      <c r="E1208" s="193"/>
    </row>
    <row r="1209" spans="5:5" x14ac:dyDescent="0.3">
      <c r="E1209" s="193"/>
    </row>
    <row r="1210" spans="5:5" x14ac:dyDescent="0.3">
      <c r="E1210" s="193"/>
    </row>
    <row r="1211" spans="5:5" x14ac:dyDescent="0.3">
      <c r="E1211" s="193"/>
    </row>
    <row r="1212" spans="5:5" x14ac:dyDescent="0.3">
      <c r="E1212" s="193"/>
    </row>
    <row r="1213" spans="5:5" x14ac:dyDescent="0.3">
      <c r="E1213" s="193"/>
    </row>
    <row r="2602" spans="1:5" x14ac:dyDescent="0.3">
      <c r="A2602" s="91"/>
      <c r="B2602" s="93"/>
      <c r="C2602" s="93"/>
      <c r="D2602" s="93"/>
      <c r="E2602" s="91"/>
    </row>
  </sheetData>
  <mergeCells count="1">
    <mergeCell ref="A1:E1"/>
  </mergeCells>
  <printOptions gridLines="1"/>
  <pageMargins left="0.19685039370078741" right="0.19685039370078741" top="0.19685039370078741" bottom="0.19685039370078741" header="0.11811023622047245" footer="0.11811023622047245"/>
  <pageSetup paperSize="9" scale="95" fitToHeight="0" orientation="landscape" r:id="rId1"/>
  <headerFooter>
    <oddFooter>&amp;C&amp;P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9"/>
  <sheetViews>
    <sheetView zoomScaleNormal="100" workbookViewId="0">
      <pane xSplit="5" ySplit="2" topLeftCell="F216" activePane="bottomRight" state="frozen"/>
      <selection activeCell="E261" sqref="E261"/>
      <selection pane="topRight" activeCell="E261" sqref="E261"/>
      <selection pane="bottomLeft" activeCell="E261" sqref="E261"/>
      <selection pane="bottomRight" activeCell="E232" sqref="E232"/>
    </sheetView>
  </sheetViews>
  <sheetFormatPr defaultColWidth="9.109375" defaultRowHeight="13.2" x14ac:dyDescent="0.25"/>
  <cols>
    <col min="1" max="1" width="7.44140625" style="259" customWidth="1"/>
    <col min="2" max="2" width="7" style="261" bestFit="1" customWidth="1"/>
    <col min="3" max="3" width="7.6640625" style="261" bestFit="1" customWidth="1"/>
    <col min="4" max="4" width="5.33203125" style="261" bestFit="1" customWidth="1"/>
    <col min="5" max="5" width="98.44140625" style="220" customWidth="1"/>
    <col min="6" max="6" width="11.6640625" style="218" customWidth="1"/>
    <col min="7" max="7" width="11.88671875" style="218" customWidth="1"/>
    <col min="8" max="8" width="12.5546875" style="218" customWidth="1"/>
    <col min="9" max="9" width="11.33203125" style="218" customWidth="1"/>
    <col min="10" max="10" width="9.88671875" style="218" customWidth="1"/>
    <col min="11" max="16384" width="9.109375" style="218"/>
  </cols>
  <sheetData>
    <row r="1" spans="1:5" s="198" customFormat="1" ht="27.75" customHeight="1" x14ac:dyDescent="0.25">
      <c r="A1" s="281" t="s">
        <v>572</v>
      </c>
      <c r="B1" s="281" t="s">
        <v>573</v>
      </c>
      <c r="C1" s="344" t="s">
        <v>574</v>
      </c>
      <c r="D1" s="281" t="s">
        <v>575</v>
      </c>
      <c r="E1" s="262" t="s">
        <v>576</v>
      </c>
    </row>
    <row r="2" spans="1:5" s="204" customFormat="1" x14ac:dyDescent="0.25">
      <c r="A2" s="345" t="s">
        <v>2840</v>
      </c>
      <c r="B2" s="201"/>
      <c r="C2" s="201"/>
      <c r="D2" s="201"/>
      <c r="E2" s="346" t="s">
        <v>2841</v>
      </c>
    </row>
    <row r="3" spans="1:5" s="213" customFormat="1" x14ac:dyDescent="0.25">
      <c r="A3" s="347" t="s">
        <v>2842</v>
      </c>
      <c r="B3" s="207"/>
      <c r="C3" s="207"/>
      <c r="D3" s="207"/>
      <c r="E3" s="348" t="s">
        <v>2843</v>
      </c>
    </row>
    <row r="4" spans="1:5" s="211" customFormat="1" ht="26.4" x14ac:dyDescent="0.3">
      <c r="A4" s="260"/>
      <c r="B4" s="349" t="s">
        <v>2844</v>
      </c>
      <c r="C4" s="337"/>
      <c r="D4" s="337"/>
      <c r="E4" s="348" t="s">
        <v>2845</v>
      </c>
    </row>
    <row r="5" spans="1:5" s="213" customFormat="1" x14ac:dyDescent="0.25">
      <c r="A5" s="260"/>
      <c r="B5" s="337"/>
      <c r="C5" s="349" t="s">
        <v>2846</v>
      </c>
      <c r="D5" s="207"/>
      <c r="E5" s="348" t="s">
        <v>2847</v>
      </c>
    </row>
    <row r="6" spans="1:5" ht="12.75" customHeight="1" x14ac:dyDescent="0.25">
      <c r="C6" s="215"/>
      <c r="D6" s="350" t="s">
        <v>2848</v>
      </c>
      <c r="E6" s="351" t="s">
        <v>2849</v>
      </c>
    </row>
    <row r="7" spans="1:5" ht="12.75" customHeight="1" x14ac:dyDescent="0.25">
      <c r="C7" s="215"/>
      <c r="D7" s="350" t="s">
        <v>2850</v>
      </c>
      <c r="E7" s="351" t="s">
        <v>2851</v>
      </c>
    </row>
    <row r="8" spans="1:5" x14ac:dyDescent="0.25">
      <c r="C8" s="223" t="s">
        <v>2852</v>
      </c>
      <c r="D8" s="349"/>
      <c r="E8" s="298" t="s">
        <v>2853</v>
      </c>
    </row>
    <row r="9" spans="1:5" ht="26.4" x14ac:dyDescent="0.25">
      <c r="C9" s="215"/>
      <c r="D9" s="352" t="s">
        <v>2854</v>
      </c>
      <c r="E9" s="300" t="s">
        <v>2855</v>
      </c>
    </row>
    <row r="10" spans="1:5" ht="26.4" x14ac:dyDescent="0.25">
      <c r="C10" s="215"/>
      <c r="D10" s="352" t="s">
        <v>2856</v>
      </c>
      <c r="E10" s="300" t="s">
        <v>2857</v>
      </c>
    </row>
    <row r="11" spans="1:5" x14ac:dyDescent="0.25">
      <c r="C11" s="223" t="s">
        <v>2858</v>
      </c>
      <c r="D11" s="349"/>
      <c r="E11" s="289" t="s">
        <v>2859</v>
      </c>
    </row>
    <row r="12" spans="1:5" ht="26.4" x14ac:dyDescent="0.25">
      <c r="C12" s="215"/>
      <c r="D12" s="352" t="s">
        <v>2860</v>
      </c>
      <c r="E12" s="295" t="s">
        <v>2861</v>
      </c>
    </row>
    <row r="13" spans="1:5" ht="26.4" x14ac:dyDescent="0.25">
      <c r="C13" s="215"/>
      <c r="D13" s="352" t="s">
        <v>2862</v>
      </c>
      <c r="E13" s="295" t="s">
        <v>2863</v>
      </c>
    </row>
    <row r="14" spans="1:5" x14ac:dyDescent="0.25">
      <c r="C14" s="223" t="s">
        <v>2864</v>
      </c>
      <c r="D14" s="349"/>
      <c r="E14" s="298" t="s">
        <v>2865</v>
      </c>
    </row>
    <row r="15" spans="1:5" ht="13.5" customHeight="1" x14ac:dyDescent="0.25">
      <c r="C15" s="215"/>
      <c r="D15" s="352" t="s">
        <v>2866</v>
      </c>
      <c r="E15" s="300" t="s">
        <v>2867</v>
      </c>
    </row>
    <row r="16" spans="1:5" ht="26.4" x14ac:dyDescent="0.25">
      <c r="C16" s="215"/>
      <c r="D16" s="352" t="s">
        <v>2868</v>
      </c>
      <c r="E16" s="300" t="s">
        <v>2869</v>
      </c>
    </row>
    <row r="17" spans="1:5" s="306" customFormat="1" ht="15.6" x14ac:dyDescent="0.3">
      <c r="A17" s="260"/>
      <c r="B17" s="353" t="s">
        <v>2870</v>
      </c>
      <c r="C17" s="207"/>
      <c r="D17" s="207"/>
      <c r="E17" s="348" t="s">
        <v>2871</v>
      </c>
    </row>
    <row r="18" spans="1:5" s="213" customFormat="1" ht="15.75" customHeight="1" x14ac:dyDescent="0.25">
      <c r="A18" s="260"/>
      <c r="B18" s="337"/>
      <c r="C18" s="349" t="s">
        <v>255</v>
      </c>
      <c r="D18" s="207"/>
      <c r="E18" s="348" t="s">
        <v>28</v>
      </c>
    </row>
    <row r="19" spans="1:5" ht="26.4" x14ac:dyDescent="0.25">
      <c r="C19" s="215"/>
      <c r="D19" s="350" t="s">
        <v>2872</v>
      </c>
      <c r="E19" s="351" t="s">
        <v>2873</v>
      </c>
    </row>
    <row r="20" spans="1:5" ht="12.75" customHeight="1" x14ac:dyDescent="0.25">
      <c r="C20" s="215"/>
      <c r="D20" s="350" t="s">
        <v>2874</v>
      </c>
      <c r="E20" s="351" t="s">
        <v>2875</v>
      </c>
    </row>
    <row r="21" spans="1:5" s="221" customFormat="1" x14ac:dyDescent="0.25">
      <c r="A21" s="214"/>
      <c r="B21" s="215"/>
      <c r="C21" s="215"/>
      <c r="D21" s="350">
        <v>81213</v>
      </c>
      <c r="E21" s="351" t="s">
        <v>2876</v>
      </c>
    </row>
    <row r="22" spans="1:5" s="222" customFormat="1" ht="13.5" customHeight="1" x14ac:dyDescent="0.25">
      <c r="A22" s="206"/>
      <c r="B22" s="207"/>
      <c r="C22" s="349" t="s">
        <v>2877</v>
      </c>
      <c r="D22" s="207"/>
      <c r="E22" s="348" t="s">
        <v>2878</v>
      </c>
    </row>
    <row r="23" spans="1:5" s="221" customFormat="1" ht="26.4" x14ac:dyDescent="0.25">
      <c r="A23" s="214"/>
      <c r="B23" s="215"/>
      <c r="C23" s="215"/>
      <c r="D23" s="350" t="s">
        <v>2879</v>
      </c>
      <c r="E23" s="351" t="s">
        <v>2880</v>
      </c>
    </row>
    <row r="24" spans="1:5" s="221" customFormat="1" ht="26.4" x14ac:dyDescent="0.25">
      <c r="A24" s="214"/>
      <c r="B24" s="215"/>
      <c r="C24" s="215"/>
      <c r="D24" s="350" t="s">
        <v>2881</v>
      </c>
      <c r="E24" s="351" t="s">
        <v>2882</v>
      </c>
    </row>
    <row r="25" spans="1:5" s="271" customFormat="1" ht="15.6" x14ac:dyDescent="0.3">
      <c r="A25" s="206"/>
      <c r="B25" s="349" t="s">
        <v>2883</v>
      </c>
      <c r="C25" s="207"/>
      <c r="D25" s="207"/>
      <c r="E25" s="348" t="s">
        <v>2884</v>
      </c>
    </row>
    <row r="26" spans="1:5" s="222" customFormat="1" x14ac:dyDescent="0.25">
      <c r="A26" s="206"/>
      <c r="B26" s="207"/>
      <c r="C26" s="207">
        <v>8132</v>
      </c>
      <c r="D26" s="349"/>
      <c r="E26" s="348" t="s">
        <v>2885</v>
      </c>
    </row>
    <row r="27" spans="1:5" s="221" customFormat="1" x14ac:dyDescent="0.25">
      <c r="A27" s="214"/>
      <c r="B27" s="215"/>
      <c r="C27" s="215"/>
      <c r="D27" s="350">
        <v>81321</v>
      </c>
      <c r="E27" s="351" t="s">
        <v>2886</v>
      </c>
    </row>
    <row r="28" spans="1:5" s="221" customFormat="1" x14ac:dyDescent="0.25">
      <c r="A28" s="214"/>
      <c r="B28" s="215"/>
      <c r="C28" s="215"/>
      <c r="D28" s="350">
        <v>81322</v>
      </c>
      <c r="E28" s="351" t="s">
        <v>2887</v>
      </c>
    </row>
    <row r="29" spans="1:5" s="221" customFormat="1" x14ac:dyDescent="0.25">
      <c r="A29" s="214"/>
      <c r="B29" s="215"/>
      <c r="C29" s="215"/>
      <c r="D29" s="350">
        <v>81323</v>
      </c>
      <c r="E29" s="351" t="s">
        <v>2888</v>
      </c>
    </row>
    <row r="30" spans="1:5" s="222" customFormat="1" x14ac:dyDescent="0.25">
      <c r="A30" s="206"/>
      <c r="B30" s="207"/>
      <c r="C30" s="207">
        <v>8133</v>
      </c>
      <c r="D30" s="349"/>
      <c r="E30" s="348" t="s">
        <v>2889</v>
      </c>
    </row>
    <row r="31" spans="1:5" s="221" customFormat="1" x14ac:dyDescent="0.25">
      <c r="A31" s="214"/>
      <c r="B31" s="215"/>
      <c r="C31" s="215"/>
      <c r="D31" s="350">
        <v>81331</v>
      </c>
      <c r="E31" s="351" t="s">
        <v>2890</v>
      </c>
    </row>
    <row r="32" spans="1:5" s="221" customFormat="1" x14ac:dyDescent="0.25">
      <c r="A32" s="214"/>
      <c r="B32" s="215"/>
      <c r="C32" s="215"/>
      <c r="D32" s="350">
        <v>81332</v>
      </c>
      <c r="E32" s="351" t="s">
        <v>2891</v>
      </c>
    </row>
    <row r="33" spans="1:5" s="221" customFormat="1" x14ac:dyDescent="0.25">
      <c r="A33" s="214"/>
      <c r="B33" s="215"/>
      <c r="C33" s="215"/>
      <c r="D33" s="350">
        <v>81333</v>
      </c>
      <c r="E33" s="351" t="s">
        <v>2892</v>
      </c>
    </row>
    <row r="34" spans="1:5" s="222" customFormat="1" x14ac:dyDescent="0.25">
      <c r="A34" s="206"/>
      <c r="B34" s="207"/>
      <c r="C34" s="207">
        <v>8134</v>
      </c>
      <c r="D34" s="349"/>
      <c r="E34" s="348" t="s">
        <v>2893</v>
      </c>
    </row>
    <row r="35" spans="1:5" s="221" customFormat="1" x14ac:dyDescent="0.25">
      <c r="A35" s="214"/>
      <c r="B35" s="215"/>
      <c r="C35" s="215"/>
      <c r="D35" s="350">
        <v>81341</v>
      </c>
      <c r="E35" s="351" t="s">
        <v>2894</v>
      </c>
    </row>
    <row r="36" spans="1:5" s="221" customFormat="1" x14ac:dyDescent="0.25">
      <c r="A36" s="214"/>
      <c r="B36" s="215"/>
      <c r="C36" s="215"/>
      <c r="D36" s="350">
        <v>81342</v>
      </c>
      <c r="E36" s="351" t="s">
        <v>2895</v>
      </c>
    </row>
    <row r="37" spans="1:5" s="221" customFormat="1" x14ac:dyDescent="0.25">
      <c r="A37" s="214"/>
      <c r="B37" s="215"/>
      <c r="C37" s="215"/>
      <c r="D37" s="350">
        <v>81343</v>
      </c>
      <c r="E37" s="351" t="s">
        <v>2896</v>
      </c>
    </row>
    <row r="38" spans="1:5" s="271" customFormat="1" ht="15" customHeight="1" x14ac:dyDescent="0.3">
      <c r="A38" s="206"/>
      <c r="B38" s="349" t="s">
        <v>2897</v>
      </c>
      <c r="C38" s="207"/>
      <c r="D38" s="207"/>
      <c r="E38" s="348" t="s">
        <v>2898</v>
      </c>
    </row>
    <row r="39" spans="1:5" s="222" customFormat="1" x14ac:dyDescent="0.25">
      <c r="A39" s="206"/>
      <c r="B39" s="207"/>
      <c r="C39" s="349" t="s">
        <v>2899</v>
      </c>
      <c r="D39" s="207"/>
      <c r="E39" s="348" t="s">
        <v>2900</v>
      </c>
    </row>
    <row r="40" spans="1:5" s="221" customFormat="1" ht="26.4" x14ac:dyDescent="0.25">
      <c r="A40" s="214"/>
      <c r="B40" s="215"/>
      <c r="C40" s="215"/>
      <c r="D40" s="350" t="s">
        <v>2901</v>
      </c>
      <c r="E40" s="351" t="s">
        <v>2902</v>
      </c>
    </row>
    <row r="41" spans="1:5" s="221" customFormat="1" ht="26.4" x14ac:dyDescent="0.25">
      <c r="A41" s="214"/>
      <c r="B41" s="215"/>
      <c r="C41" s="215"/>
      <c r="D41" s="350" t="s">
        <v>2903</v>
      </c>
      <c r="E41" s="351" t="s">
        <v>2904</v>
      </c>
    </row>
    <row r="42" spans="1:5" s="221" customFormat="1" x14ac:dyDescent="0.25">
      <c r="A42" s="214"/>
      <c r="B42" s="215"/>
      <c r="C42" s="215"/>
      <c r="D42" s="350">
        <v>81413</v>
      </c>
      <c r="E42" s="351" t="s">
        <v>2905</v>
      </c>
    </row>
    <row r="43" spans="1:5" s="271" customFormat="1" ht="15.6" x14ac:dyDescent="0.3">
      <c r="A43" s="206"/>
      <c r="B43" s="349" t="s">
        <v>2906</v>
      </c>
      <c r="C43" s="207"/>
      <c r="D43" s="207"/>
      <c r="E43" s="348" t="s">
        <v>2907</v>
      </c>
    </row>
    <row r="44" spans="1:5" s="222" customFormat="1" x14ac:dyDescent="0.25">
      <c r="A44" s="206"/>
      <c r="B44" s="207"/>
      <c r="C44" s="207">
        <v>8153</v>
      </c>
      <c r="D44" s="349"/>
      <c r="E44" s="348" t="s">
        <v>2908</v>
      </c>
    </row>
    <row r="45" spans="1:5" s="221" customFormat="1" x14ac:dyDescent="0.25">
      <c r="A45" s="214"/>
      <c r="B45" s="215"/>
      <c r="C45" s="215"/>
      <c r="D45" s="350">
        <v>81531</v>
      </c>
      <c r="E45" s="351" t="s">
        <v>2909</v>
      </c>
    </row>
    <row r="46" spans="1:5" s="221" customFormat="1" x14ac:dyDescent="0.25">
      <c r="A46" s="214"/>
      <c r="B46" s="215"/>
      <c r="C46" s="215"/>
      <c r="D46" s="350">
        <v>81532</v>
      </c>
      <c r="E46" s="351" t="s">
        <v>2910</v>
      </c>
    </row>
    <row r="47" spans="1:5" s="221" customFormat="1" x14ac:dyDescent="0.25">
      <c r="A47" s="214"/>
      <c r="B47" s="215"/>
      <c r="C47" s="215"/>
      <c r="D47" s="350">
        <v>81533</v>
      </c>
      <c r="E47" s="351" t="s">
        <v>2911</v>
      </c>
    </row>
    <row r="48" spans="1:5" s="222" customFormat="1" x14ac:dyDescent="0.25">
      <c r="A48" s="206"/>
      <c r="B48" s="207"/>
      <c r="C48" s="207">
        <v>8154</v>
      </c>
      <c r="D48" s="349"/>
      <c r="E48" s="348" t="s">
        <v>2912</v>
      </c>
    </row>
    <row r="49" spans="1:5" s="221" customFormat="1" x14ac:dyDescent="0.25">
      <c r="A49" s="214"/>
      <c r="B49" s="215"/>
      <c r="C49" s="215"/>
      <c r="D49" s="350">
        <v>81541</v>
      </c>
      <c r="E49" s="351" t="s">
        <v>2913</v>
      </c>
    </row>
    <row r="50" spans="1:5" s="221" customFormat="1" x14ac:dyDescent="0.25">
      <c r="A50" s="214"/>
      <c r="B50" s="215"/>
      <c r="C50" s="215"/>
      <c r="D50" s="350">
        <v>81542</v>
      </c>
      <c r="E50" s="351" t="s">
        <v>2914</v>
      </c>
    </row>
    <row r="51" spans="1:5" s="221" customFormat="1" x14ac:dyDescent="0.25">
      <c r="A51" s="214"/>
      <c r="B51" s="215"/>
      <c r="C51" s="215"/>
      <c r="D51" s="350">
        <v>81543</v>
      </c>
      <c r="E51" s="351" t="s">
        <v>2915</v>
      </c>
    </row>
    <row r="52" spans="1:5" s="222" customFormat="1" x14ac:dyDescent="0.25">
      <c r="A52" s="206"/>
      <c r="B52" s="207"/>
      <c r="C52" s="207">
        <v>8155</v>
      </c>
      <c r="D52" s="349"/>
      <c r="E52" s="348" t="s">
        <v>2916</v>
      </c>
    </row>
    <row r="53" spans="1:5" s="221" customFormat="1" ht="12.75" customHeight="1" x14ac:dyDescent="0.25">
      <c r="A53" s="214"/>
      <c r="B53" s="215"/>
      <c r="C53" s="215"/>
      <c r="D53" s="350">
        <v>81551</v>
      </c>
      <c r="E53" s="351" t="s">
        <v>2917</v>
      </c>
    </row>
    <row r="54" spans="1:5" s="221" customFormat="1" ht="11.25" customHeight="1" x14ac:dyDescent="0.25">
      <c r="A54" s="214"/>
      <c r="B54" s="215"/>
      <c r="C54" s="215"/>
      <c r="D54" s="350">
        <v>81552</v>
      </c>
      <c r="E54" s="351" t="s">
        <v>2918</v>
      </c>
    </row>
    <row r="55" spans="1:5" s="221" customFormat="1" x14ac:dyDescent="0.25">
      <c r="A55" s="214"/>
      <c r="B55" s="215"/>
      <c r="C55" s="215"/>
      <c r="D55" s="350">
        <v>81553</v>
      </c>
      <c r="E55" s="351" t="s">
        <v>2919</v>
      </c>
    </row>
    <row r="56" spans="1:5" s="213" customFormat="1" x14ac:dyDescent="0.25">
      <c r="A56" s="260"/>
      <c r="B56" s="337"/>
      <c r="C56" s="207">
        <v>8156</v>
      </c>
      <c r="D56" s="349"/>
      <c r="E56" s="348" t="s">
        <v>2920</v>
      </c>
    </row>
    <row r="57" spans="1:5" ht="12.75" customHeight="1" x14ac:dyDescent="0.25">
      <c r="C57" s="215"/>
      <c r="D57" s="350">
        <v>81561</v>
      </c>
      <c r="E57" s="351" t="s">
        <v>2921</v>
      </c>
    </row>
    <row r="58" spans="1:5" ht="12.75" customHeight="1" x14ac:dyDescent="0.25">
      <c r="C58" s="215"/>
      <c r="D58" s="350">
        <v>81562</v>
      </c>
      <c r="E58" s="351" t="s">
        <v>2922</v>
      </c>
    </row>
    <row r="59" spans="1:5" s="213" customFormat="1" ht="12.75" customHeight="1" x14ac:dyDescent="0.25">
      <c r="A59" s="260"/>
      <c r="B59" s="337"/>
      <c r="C59" s="207">
        <v>8157</v>
      </c>
      <c r="D59" s="349"/>
      <c r="E59" s="348" t="s">
        <v>2923</v>
      </c>
    </row>
    <row r="60" spans="1:5" ht="12.75" customHeight="1" x14ac:dyDescent="0.25">
      <c r="C60" s="215"/>
      <c r="D60" s="350">
        <v>81571</v>
      </c>
      <c r="E60" s="351" t="s">
        <v>2924</v>
      </c>
    </row>
    <row r="61" spans="1:5" ht="12.75" customHeight="1" x14ac:dyDescent="0.25">
      <c r="C61" s="215"/>
      <c r="D61" s="350">
        <v>81572</v>
      </c>
      <c r="E61" s="351" t="s">
        <v>2925</v>
      </c>
    </row>
    <row r="62" spans="1:5" s="222" customFormat="1" ht="16.5" customHeight="1" x14ac:dyDescent="0.25">
      <c r="A62" s="206"/>
      <c r="B62" s="207"/>
      <c r="C62" s="207">
        <v>8158</v>
      </c>
      <c r="D62" s="349"/>
      <c r="E62" s="348" t="s">
        <v>2926</v>
      </c>
    </row>
    <row r="63" spans="1:5" s="221" customFormat="1" x14ac:dyDescent="0.25">
      <c r="A63" s="214"/>
      <c r="B63" s="215"/>
      <c r="C63" s="215"/>
      <c r="D63" s="350">
        <v>81581</v>
      </c>
      <c r="E63" s="351" t="s">
        <v>2927</v>
      </c>
    </row>
    <row r="64" spans="1:5" s="221" customFormat="1" x14ac:dyDescent="0.25">
      <c r="A64" s="214"/>
      <c r="B64" s="215"/>
      <c r="C64" s="215"/>
      <c r="D64" s="350">
        <v>81582</v>
      </c>
      <c r="E64" s="351" t="s">
        <v>2928</v>
      </c>
    </row>
    <row r="65" spans="1:5" s="271" customFormat="1" ht="15.6" x14ac:dyDescent="0.3">
      <c r="A65" s="206"/>
      <c r="B65" s="349" t="s">
        <v>2929</v>
      </c>
      <c r="C65" s="207"/>
      <c r="D65" s="207"/>
      <c r="E65" s="348" t="s">
        <v>2930</v>
      </c>
    </row>
    <row r="66" spans="1:5" s="221" customFormat="1" x14ac:dyDescent="0.25">
      <c r="A66" s="214"/>
      <c r="B66" s="215"/>
      <c r="C66" s="223" t="s">
        <v>2931</v>
      </c>
      <c r="D66" s="350"/>
      <c r="E66" s="289" t="s">
        <v>2932</v>
      </c>
    </row>
    <row r="67" spans="1:5" s="221" customFormat="1" ht="26.4" x14ac:dyDescent="0.25">
      <c r="A67" s="214"/>
      <c r="B67" s="215"/>
      <c r="C67" s="207"/>
      <c r="D67" s="352" t="s">
        <v>2933</v>
      </c>
      <c r="E67" s="295" t="s">
        <v>2934</v>
      </c>
    </row>
    <row r="68" spans="1:5" s="221" customFormat="1" ht="26.4" x14ac:dyDescent="0.25">
      <c r="A68" s="214"/>
      <c r="B68" s="215"/>
      <c r="C68" s="207"/>
      <c r="D68" s="352" t="s">
        <v>2935</v>
      </c>
      <c r="E68" s="295" t="s">
        <v>2936</v>
      </c>
    </row>
    <row r="69" spans="1:5" s="221" customFormat="1" x14ac:dyDescent="0.25">
      <c r="A69" s="214"/>
      <c r="B69" s="215"/>
      <c r="C69" s="207"/>
      <c r="D69" s="352">
        <v>81633</v>
      </c>
      <c r="E69" s="295" t="s">
        <v>2937</v>
      </c>
    </row>
    <row r="70" spans="1:5" s="221" customFormat="1" x14ac:dyDescent="0.25">
      <c r="A70" s="214"/>
      <c r="B70" s="215"/>
      <c r="C70" s="223" t="s">
        <v>2938</v>
      </c>
      <c r="D70" s="350"/>
      <c r="E70" s="289" t="s">
        <v>2939</v>
      </c>
    </row>
    <row r="71" spans="1:5" s="221" customFormat="1" ht="26.4" x14ac:dyDescent="0.25">
      <c r="A71" s="214"/>
      <c r="B71" s="215"/>
      <c r="C71" s="207"/>
      <c r="D71" s="352" t="s">
        <v>2940</v>
      </c>
      <c r="E71" s="295" t="s">
        <v>2941</v>
      </c>
    </row>
    <row r="72" spans="1:5" s="221" customFormat="1" ht="26.4" x14ac:dyDescent="0.25">
      <c r="A72" s="214"/>
      <c r="B72" s="215"/>
      <c r="C72" s="207"/>
      <c r="D72" s="352" t="s">
        <v>2942</v>
      </c>
      <c r="E72" s="295" t="s">
        <v>2943</v>
      </c>
    </row>
    <row r="73" spans="1:5" s="221" customFormat="1" x14ac:dyDescent="0.25">
      <c r="A73" s="214"/>
      <c r="B73" s="215"/>
      <c r="C73" s="207"/>
      <c r="D73" s="352">
        <v>81643</v>
      </c>
      <c r="E73" s="295" t="s">
        <v>2944</v>
      </c>
    </row>
    <row r="74" spans="1:5" s="221" customFormat="1" x14ac:dyDescent="0.25">
      <c r="A74" s="214"/>
      <c r="B74" s="215"/>
      <c r="C74" s="223" t="s">
        <v>2945</v>
      </c>
      <c r="D74" s="350"/>
      <c r="E74" s="289" t="s">
        <v>2946</v>
      </c>
    </row>
    <row r="75" spans="1:5" s="221" customFormat="1" ht="26.4" x14ac:dyDescent="0.25">
      <c r="A75" s="214"/>
      <c r="B75" s="215"/>
      <c r="C75" s="207"/>
      <c r="D75" s="352" t="s">
        <v>2947</v>
      </c>
      <c r="E75" s="295" t="s">
        <v>2948</v>
      </c>
    </row>
    <row r="76" spans="1:5" s="221" customFormat="1" ht="12.75" customHeight="1" x14ac:dyDescent="0.25">
      <c r="A76" s="214"/>
      <c r="B76" s="215"/>
      <c r="C76" s="207"/>
      <c r="D76" s="352" t="s">
        <v>2949</v>
      </c>
      <c r="E76" s="295" t="s">
        <v>2950</v>
      </c>
    </row>
    <row r="77" spans="1:5" s="221" customFormat="1" x14ac:dyDescent="0.25">
      <c r="A77" s="214"/>
      <c r="B77" s="215"/>
      <c r="C77" s="223" t="s">
        <v>2951</v>
      </c>
      <c r="D77" s="350"/>
      <c r="E77" s="289" t="s">
        <v>2952</v>
      </c>
    </row>
    <row r="78" spans="1:5" s="221" customFormat="1" ht="26.4" x14ac:dyDescent="0.25">
      <c r="A78" s="214"/>
      <c r="B78" s="215"/>
      <c r="C78" s="207"/>
      <c r="D78" s="352" t="s">
        <v>2953</v>
      </c>
      <c r="E78" s="295" t="s">
        <v>2954</v>
      </c>
    </row>
    <row r="79" spans="1:5" s="221" customFormat="1" ht="26.4" x14ac:dyDescent="0.25">
      <c r="A79" s="214"/>
      <c r="B79" s="215"/>
      <c r="C79" s="215"/>
      <c r="D79" s="352" t="s">
        <v>2955</v>
      </c>
      <c r="E79" s="295" t="s">
        <v>2956</v>
      </c>
    </row>
    <row r="80" spans="1:5" s="221" customFormat="1" x14ac:dyDescent="0.25">
      <c r="A80" s="214"/>
      <c r="B80" s="207">
        <v>817</v>
      </c>
      <c r="C80" s="207"/>
      <c r="D80" s="352"/>
      <c r="E80" s="289" t="s">
        <v>2957</v>
      </c>
    </row>
    <row r="81" spans="1:5" s="221" customFormat="1" x14ac:dyDescent="0.25">
      <c r="A81" s="214"/>
      <c r="B81" s="207"/>
      <c r="C81" s="207">
        <v>8171</v>
      </c>
      <c r="D81" s="352"/>
      <c r="E81" s="289" t="s">
        <v>2958</v>
      </c>
    </row>
    <row r="82" spans="1:5" s="221" customFormat="1" x14ac:dyDescent="0.25">
      <c r="A82" s="214"/>
      <c r="B82" s="207"/>
      <c r="C82" s="207"/>
      <c r="D82" s="352">
        <v>81711</v>
      </c>
      <c r="E82" s="295" t="s">
        <v>2959</v>
      </c>
    </row>
    <row r="83" spans="1:5" s="221" customFormat="1" x14ac:dyDescent="0.25">
      <c r="A83" s="214"/>
      <c r="B83" s="207"/>
      <c r="C83" s="207"/>
      <c r="D83" s="352">
        <v>81712</v>
      </c>
      <c r="E83" s="295" t="s">
        <v>2960</v>
      </c>
    </row>
    <row r="84" spans="1:5" s="221" customFormat="1" x14ac:dyDescent="0.25">
      <c r="A84" s="214"/>
      <c r="B84" s="207"/>
      <c r="C84" s="207">
        <v>8172</v>
      </c>
      <c r="D84" s="352"/>
      <c r="E84" s="289" t="s">
        <v>2961</v>
      </c>
    </row>
    <row r="85" spans="1:5" s="221" customFormat="1" x14ac:dyDescent="0.25">
      <c r="A85" s="214"/>
      <c r="B85" s="207"/>
      <c r="C85" s="207"/>
      <c r="D85" s="352">
        <v>81721</v>
      </c>
      <c r="E85" s="295" t="s">
        <v>2962</v>
      </c>
    </row>
    <row r="86" spans="1:5" s="221" customFormat="1" x14ac:dyDescent="0.25">
      <c r="A86" s="214"/>
      <c r="B86" s="207"/>
      <c r="C86" s="207"/>
      <c r="D86" s="352">
        <v>81722</v>
      </c>
      <c r="E86" s="295" t="s">
        <v>2963</v>
      </c>
    </row>
    <row r="87" spans="1:5" s="221" customFormat="1" x14ac:dyDescent="0.25">
      <c r="A87" s="214"/>
      <c r="B87" s="207"/>
      <c r="C87" s="207"/>
      <c r="D87" s="352">
        <v>81723</v>
      </c>
      <c r="E87" s="295" t="s">
        <v>2964</v>
      </c>
    </row>
    <row r="88" spans="1:5" s="221" customFormat="1" x14ac:dyDescent="0.25">
      <c r="A88" s="214"/>
      <c r="B88" s="207"/>
      <c r="C88" s="207">
        <v>8173</v>
      </c>
      <c r="D88" s="352"/>
      <c r="E88" s="289" t="s">
        <v>2965</v>
      </c>
    </row>
    <row r="89" spans="1:5" s="221" customFormat="1" x14ac:dyDescent="0.25">
      <c r="A89" s="214"/>
      <c r="B89" s="207"/>
      <c r="C89" s="207"/>
      <c r="D89" s="352">
        <v>81731</v>
      </c>
      <c r="E89" s="295" t="s">
        <v>2966</v>
      </c>
    </row>
    <row r="90" spans="1:5" s="221" customFormat="1" x14ac:dyDescent="0.25">
      <c r="A90" s="214"/>
      <c r="B90" s="207"/>
      <c r="C90" s="207"/>
      <c r="D90" s="352">
        <v>81732</v>
      </c>
      <c r="E90" s="295" t="s">
        <v>2967</v>
      </c>
    </row>
    <row r="91" spans="1:5" s="221" customFormat="1" x14ac:dyDescent="0.25">
      <c r="A91" s="214"/>
      <c r="B91" s="207"/>
      <c r="C91" s="207"/>
      <c r="D91" s="352">
        <v>81733</v>
      </c>
      <c r="E91" s="295" t="s">
        <v>2968</v>
      </c>
    </row>
    <row r="92" spans="1:5" s="221" customFormat="1" x14ac:dyDescent="0.25">
      <c r="A92" s="214"/>
      <c r="B92" s="207"/>
      <c r="C92" s="207">
        <v>8174</v>
      </c>
      <c r="D92" s="352"/>
      <c r="E92" s="289" t="s">
        <v>2969</v>
      </c>
    </row>
    <row r="93" spans="1:5" s="221" customFormat="1" x14ac:dyDescent="0.25">
      <c r="A93" s="214"/>
      <c r="B93" s="207"/>
      <c r="C93" s="207"/>
      <c r="D93" s="352">
        <v>81741</v>
      </c>
      <c r="E93" s="295" t="s">
        <v>2970</v>
      </c>
    </row>
    <row r="94" spans="1:5" s="221" customFormat="1" x14ac:dyDescent="0.25">
      <c r="A94" s="214"/>
      <c r="B94" s="207"/>
      <c r="C94" s="207"/>
      <c r="D94" s="352">
        <v>81742</v>
      </c>
      <c r="E94" s="295" t="s">
        <v>2971</v>
      </c>
    </row>
    <row r="95" spans="1:5" s="221" customFormat="1" x14ac:dyDescent="0.25">
      <c r="A95" s="214"/>
      <c r="B95" s="207"/>
      <c r="C95" s="207"/>
      <c r="D95" s="352">
        <v>81743</v>
      </c>
      <c r="E95" s="295" t="s">
        <v>2972</v>
      </c>
    </row>
    <row r="96" spans="1:5" s="221" customFormat="1" x14ac:dyDescent="0.25">
      <c r="A96" s="214"/>
      <c r="B96" s="207"/>
      <c r="C96" s="207">
        <v>8175</v>
      </c>
      <c r="D96" s="352"/>
      <c r="E96" s="289" t="s">
        <v>2973</v>
      </c>
    </row>
    <row r="97" spans="1:5" s="221" customFormat="1" x14ac:dyDescent="0.25">
      <c r="A97" s="214"/>
      <c r="B97" s="207"/>
      <c r="C97" s="215"/>
      <c r="D97" s="352">
        <v>81751</v>
      </c>
      <c r="E97" s="295" t="s">
        <v>2974</v>
      </c>
    </row>
    <row r="98" spans="1:5" s="221" customFormat="1" x14ac:dyDescent="0.25">
      <c r="A98" s="214"/>
      <c r="B98" s="215"/>
      <c r="C98" s="215"/>
      <c r="D98" s="352">
        <v>81752</v>
      </c>
      <c r="E98" s="295" t="s">
        <v>2975</v>
      </c>
    </row>
    <row r="99" spans="1:5" s="221" customFormat="1" x14ac:dyDescent="0.25">
      <c r="A99" s="214"/>
      <c r="B99" s="215"/>
      <c r="C99" s="215"/>
      <c r="D99" s="352">
        <v>81753</v>
      </c>
      <c r="E99" s="295" t="s">
        <v>2976</v>
      </c>
    </row>
    <row r="100" spans="1:5" s="221" customFormat="1" x14ac:dyDescent="0.25">
      <c r="A100" s="214"/>
      <c r="B100" s="215"/>
      <c r="C100" s="207">
        <v>8176</v>
      </c>
      <c r="D100" s="352"/>
      <c r="E100" s="289" t="s">
        <v>2977</v>
      </c>
    </row>
    <row r="101" spans="1:5" s="221" customFormat="1" x14ac:dyDescent="0.25">
      <c r="A101" s="214"/>
      <c r="B101" s="215"/>
      <c r="C101" s="215"/>
      <c r="D101" s="352">
        <v>81761</v>
      </c>
      <c r="E101" s="295" t="s">
        <v>2978</v>
      </c>
    </row>
    <row r="102" spans="1:5" s="221" customFormat="1" x14ac:dyDescent="0.25">
      <c r="A102" s="214"/>
      <c r="B102" s="215"/>
      <c r="C102" s="215"/>
      <c r="D102" s="352">
        <v>81762</v>
      </c>
      <c r="E102" s="295" t="s">
        <v>2979</v>
      </c>
    </row>
    <row r="103" spans="1:5" s="221" customFormat="1" x14ac:dyDescent="0.25">
      <c r="A103" s="214"/>
      <c r="B103" s="215"/>
      <c r="C103" s="215"/>
      <c r="D103" s="352">
        <v>81763</v>
      </c>
      <c r="E103" s="295" t="s">
        <v>2980</v>
      </c>
    </row>
    <row r="104" spans="1:5" s="222" customFormat="1" x14ac:dyDescent="0.25">
      <c r="A104" s="206"/>
      <c r="B104" s="207"/>
      <c r="C104" s="207">
        <v>8177</v>
      </c>
      <c r="D104" s="354"/>
      <c r="E104" s="289" t="s">
        <v>2981</v>
      </c>
    </row>
    <row r="105" spans="1:5" s="221" customFormat="1" x14ac:dyDescent="0.25">
      <c r="A105" s="214"/>
      <c r="B105" s="215"/>
      <c r="C105" s="215"/>
      <c r="D105" s="352">
        <v>81771</v>
      </c>
      <c r="E105" s="295" t="s">
        <v>2982</v>
      </c>
    </row>
    <row r="106" spans="1:5" s="221" customFormat="1" x14ac:dyDescent="0.25">
      <c r="A106" s="214"/>
      <c r="B106" s="215"/>
      <c r="C106" s="215"/>
      <c r="D106" s="352">
        <v>81772</v>
      </c>
      <c r="E106" s="295" t="s">
        <v>2983</v>
      </c>
    </row>
    <row r="107" spans="1:5" s="221" customFormat="1" x14ac:dyDescent="0.25">
      <c r="A107" s="214"/>
      <c r="B107" s="215"/>
      <c r="C107" s="215"/>
      <c r="D107" s="352">
        <v>81773</v>
      </c>
      <c r="E107" s="295" t="s">
        <v>2984</v>
      </c>
    </row>
    <row r="108" spans="1:5" s="221" customFormat="1" x14ac:dyDescent="0.25">
      <c r="A108" s="214"/>
      <c r="B108" s="207">
        <v>818</v>
      </c>
      <c r="C108" s="215"/>
      <c r="D108" s="352"/>
      <c r="E108" s="289" t="s">
        <v>2985</v>
      </c>
    </row>
    <row r="109" spans="1:5" s="221" customFormat="1" x14ac:dyDescent="0.25">
      <c r="A109" s="214"/>
      <c r="B109" s="215"/>
      <c r="C109" s="207">
        <v>8181</v>
      </c>
      <c r="D109" s="352"/>
      <c r="E109" s="289" t="s">
        <v>2986</v>
      </c>
    </row>
    <row r="110" spans="1:5" s="221" customFormat="1" x14ac:dyDescent="0.25">
      <c r="A110" s="214"/>
      <c r="B110" s="215"/>
      <c r="C110" s="215"/>
      <c r="D110" s="352">
        <v>81811</v>
      </c>
      <c r="E110" s="295" t="s">
        <v>2987</v>
      </c>
    </row>
    <row r="111" spans="1:5" s="221" customFormat="1" x14ac:dyDescent="0.25">
      <c r="A111" s="214"/>
      <c r="B111" s="215"/>
      <c r="C111" s="215"/>
      <c r="D111" s="352">
        <v>81812</v>
      </c>
      <c r="E111" s="295" t="s">
        <v>2988</v>
      </c>
    </row>
    <row r="112" spans="1:5" s="221" customFormat="1" x14ac:dyDescent="0.25">
      <c r="A112" s="214"/>
      <c r="B112" s="215"/>
      <c r="C112" s="207">
        <v>8182</v>
      </c>
      <c r="D112" s="352"/>
      <c r="E112" s="289" t="s">
        <v>2989</v>
      </c>
    </row>
    <row r="113" spans="1:5" s="221" customFormat="1" x14ac:dyDescent="0.25">
      <c r="A113" s="214"/>
      <c r="B113" s="215"/>
      <c r="C113" s="215"/>
      <c r="D113" s="352">
        <v>81821</v>
      </c>
      <c r="E113" s="295" t="s">
        <v>2990</v>
      </c>
    </row>
    <row r="114" spans="1:5" s="221" customFormat="1" x14ac:dyDescent="0.25">
      <c r="A114" s="214"/>
      <c r="B114" s="215"/>
      <c r="C114" s="215"/>
      <c r="D114" s="352">
        <v>81822</v>
      </c>
      <c r="E114" s="295" t="s">
        <v>2991</v>
      </c>
    </row>
    <row r="115" spans="1:5" s="221" customFormat="1" x14ac:dyDescent="0.25">
      <c r="A115" s="214"/>
      <c r="B115" s="215"/>
      <c r="C115" s="207">
        <v>8183</v>
      </c>
      <c r="D115" s="352"/>
      <c r="E115" s="289" t="s">
        <v>2992</v>
      </c>
    </row>
    <row r="116" spans="1:5" s="221" customFormat="1" x14ac:dyDescent="0.25">
      <c r="A116" s="214"/>
      <c r="B116" s="215"/>
      <c r="C116" s="215"/>
      <c r="D116" s="352">
        <v>81831</v>
      </c>
      <c r="E116" s="295" t="s">
        <v>2993</v>
      </c>
    </row>
    <row r="117" spans="1:5" s="221" customFormat="1" x14ac:dyDescent="0.25">
      <c r="A117" s="214"/>
      <c r="B117" s="215"/>
      <c r="C117" s="215"/>
      <c r="D117" s="352">
        <v>81832</v>
      </c>
      <c r="E117" s="295" t="s">
        <v>2994</v>
      </c>
    </row>
    <row r="118" spans="1:5" s="210" customFormat="1" ht="17.399999999999999" x14ac:dyDescent="0.3">
      <c r="A118" s="347" t="s">
        <v>2995</v>
      </c>
      <c r="B118" s="337"/>
      <c r="C118" s="207"/>
      <c r="D118" s="207"/>
      <c r="E118" s="348" t="s">
        <v>2996</v>
      </c>
    </row>
    <row r="119" spans="1:5" s="211" customFormat="1" ht="15.6" x14ac:dyDescent="0.3">
      <c r="A119" s="260"/>
      <c r="B119" s="349" t="s">
        <v>2997</v>
      </c>
      <c r="C119" s="207"/>
      <c r="D119" s="207"/>
      <c r="E119" s="348" t="s">
        <v>2998</v>
      </c>
    </row>
    <row r="120" spans="1:5" s="213" customFormat="1" x14ac:dyDescent="0.25">
      <c r="A120" s="260"/>
      <c r="B120" s="337"/>
      <c r="C120" s="349" t="s">
        <v>2999</v>
      </c>
      <c r="D120" s="207"/>
      <c r="E120" s="348" t="s">
        <v>3000</v>
      </c>
    </row>
    <row r="121" spans="1:5" ht="26.4" x14ac:dyDescent="0.25">
      <c r="C121" s="215"/>
      <c r="D121" s="350" t="s">
        <v>3001</v>
      </c>
      <c r="E121" s="351" t="s">
        <v>3000</v>
      </c>
    </row>
    <row r="122" spans="1:5" s="213" customFormat="1" x14ac:dyDescent="0.25">
      <c r="A122" s="260"/>
      <c r="B122" s="337"/>
      <c r="C122" s="349" t="s">
        <v>3002</v>
      </c>
      <c r="D122" s="207"/>
      <c r="E122" s="348" t="s">
        <v>3003</v>
      </c>
    </row>
    <row r="123" spans="1:5" ht="26.4" x14ac:dyDescent="0.25">
      <c r="C123" s="215"/>
      <c r="D123" s="350" t="s">
        <v>3004</v>
      </c>
      <c r="E123" s="351" t="s">
        <v>3005</v>
      </c>
    </row>
    <row r="124" spans="1:5" s="211" customFormat="1" ht="15.6" x14ac:dyDescent="0.3">
      <c r="A124" s="260"/>
      <c r="B124" s="349" t="s">
        <v>3006</v>
      </c>
      <c r="C124" s="207"/>
      <c r="D124" s="207"/>
      <c r="E124" s="348" t="s">
        <v>3007</v>
      </c>
    </row>
    <row r="125" spans="1:5" s="213" customFormat="1" x14ac:dyDescent="0.25">
      <c r="A125" s="260"/>
      <c r="B125" s="337"/>
      <c r="C125" s="349" t="s">
        <v>3008</v>
      </c>
      <c r="D125" s="207"/>
      <c r="E125" s="348" t="s">
        <v>1782</v>
      </c>
    </row>
    <row r="126" spans="1:5" ht="26.4" x14ac:dyDescent="0.25">
      <c r="C126" s="215"/>
      <c r="D126" s="350" t="s">
        <v>3009</v>
      </c>
      <c r="E126" s="351" t="s">
        <v>1782</v>
      </c>
    </row>
    <row r="127" spans="1:5" s="213" customFormat="1" x14ac:dyDescent="0.25">
      <c r="A127" s="260"/>
      <c r="B127" s="337"/>
      <c r="C127" s="349" t="s">
        <v>3010</v>
      </c>
      <c r="D127" s="207"/>
      <c r="E127" s="348" t="s">
        <v>1785</v>
      </c>
    </row>
    <row r="128" spans="1:5" ht="26.4" x14ac:dyDescent="0.25">
      <c r="C128" s="215"/>
      <c r="D128" s="350" t="s">
        <v>3011</v>
      </c>
      <c r="E128" s="351" t="s">
        <v>1785</v>
      </c>
    </row>
    <row r="129" spans="1:5" s="211" customFormat="1" ht="15.6" x14ac:dyDescent="0.3">
      <c r="A129" s="260"/>
      <c r="B129" s="349" t="s">
        <v>3012</v>
      </c>
      <c r="C129" s="207"/>
      <c r="D129" s="207"/>
      <c r="E129" s="348" t="s">
        <v>3013</v>
      </c>
    </row>
    <row r="130" spans="1:5" s="213" customFormat="1" ht="12" customHeight="1" x14ac:dyDescent="0.25">
      <c r="A130" s="260"/>
      <c r="B130" s="337"/>
      <c r="C130" s="349" t="s">
        <v>3014</v>
      </c>
      <c r="D130" s="207"/>
      <c r="E130" s="348" t="s">
        <v>1790</v>
      </c>
    </row>
    <row r="131" spans="1:5" ht="26.4" x14ac:dyDescent="0.25">
      <c r="C131" s="215"/>
      <c r="D131" s="350" t="s">
        <v>3015</v>
      </c>
      <c r="E131" s="351" t="s">
        <v>1792</v>
      </c>
    </row>
    <row r="132" spans="1:5" ht="26.4" x14ac:dyDescent="0.25">
      <c r="C132" s="215"/>
      <c r="D132" s="350" t="s">
        <v>3016</v>
      </c>
      <c r="E132" s="351" t="s">
        <v>1794</v>
      </c>
    </row>
    <row r="133" spans="1:5" s="213" customFormat="1" x14ac:dyDescent="0.25">
      <c r="A133" s="260"/>
      <c r="B133" s="337"/>
      <c r="C133" s="349" t="s">
        <v>3017</v>
      </c>
      <c r="D133" s="207"/>
      <c r="E133" s="348" t="s">
        <v>1796</v>
      </c>
    </row>
    <row r="134" spans="1:5" ht="26.4" x14ac:dyDescent="0.25">
      <c r="C134" s="215"/>
      <c r="D134" s="350" t="s">
        <v>3018</v>
      </c>
      <c r="E134" s="351" t="s">
        <v>1798</v>
      </c>
    </row>
    <row r="135" spans="1:5" ht="26.4" x14ac:dyDescent="0.25">
      <c r="C135" s="215"/>
      <c r="D135" s="350" t="s">
        <v>3019</v>
      </c>
      <c r="E135" s="351" t="s">
        <v>1800</v>
      </c>
    </row>
    <row r="136" spans="1:5" s="211" customFormat="1" ht="15.6" x14ac:dyDescent="0.3">
      <c r="A136" s="260"/>
      <c r="B136" s="349" t="s">
        <v>3020</v>
      </c>
      <c r="C136" s="207"/>
      <c r="D136" s="207"/>
      <c r="E136" s="348" t="s">
        <v>3021</v>
      </c>
    </row>
    <row r="137" spans="1:5" s="213" customFormat="1" x14ac:dyDescent="0.25">
      <c r="A137" s="260"/>
      <c r="B137" s="337"/>
      <c r="C137" s="349" t="s">
        <v>3022</v>
      </c>
      <c r="D137" s="207"/>
      <c r="E137" s="348" t="s">
        <v>3023</v>
      </c>
    </row>
    <row r="138" spans="1:5" ht="26.4" x14ac:dyDescent="0.25">
      <c r="C138" s="215"/>
      <c r="D138" s="350" t="s">
        <v>3024</v>
      </c>
      <c r="E138" s="351" t="s">
        <v>3025</v>
      </c>
    </row>
    <row r="139" spans="1:5" ht="26.4" x14ac:dyDescent="0.25">
      <c r="C139" s="215"/>
      <c r="D139" s="350" t="s">
        <v>3026</v>
      </c>
      <c r="E139" s="351" t="s">
        <v>3027</v>
      </c>
    </row>
    <row r="140" spans="1:5" s="213" customFormat="1" x14ac:dyDescent="0.25">
      <c r="A140" s="260"/>
      <c r="B140" s="337"/>
      <c r="C140" s="349" t="s">
        <v>3028</v>
      </c>
      <c r="D140" s="207"/>
      <c r="E140" s="348" t="s">
        <v>3029</v>
      </c>
    </row>
    <row r="141" spans="1:5" ht="26.4" x14ac:dyDescent="0.25">
      <c r="C141" s="215"/>
      <c r="D141" s="350" t="s">
        <v>3030</v>
      </c>
      <c r="E141" s="351" t="s">
        <v>3031</v>
      </c>
    </row>
    <row r="142" spans="1:5" ht="26.4" x14ac:dyDescent="0.25">
      <c r="C142" s="215"/>
      <c r="D142" s="350" t="s">
        <v>3032</v>
      </c>
      <c r="E142" s="351" t="s">
        <v>3033</v>
      </c>
    </row>
    <row r="143" spans="1:5" s="210" customFormat="1" ht="17.399999999999999" x14ac:dyDescent="0.3">
      <c r="A143" s="347" t="s">
        <v>3034</v>
      </c>
      <c r="B143" s="337"/>
      <c r="C143" s="207"/>
      <c r="D143" s="207"/>
      <c r="E143" s="348" t="s">
        <v>3035</v>
      </c>
    </row>
    <row r="144" spans="1:5" s="211" customFormat="1" ht="15.6" x14ac:dyDescent="0.3">
      <c r="A144" s="260"/>
      <c r="B144" s="349" t="s">
        <v>3036</v>
      </c>
      <c r="C144" s="207"/>
      <c r="D144" s="207"/>
      <c r="E144" s="348" t="s">
        <v>3037</v>
      </c>
    </row>
    <row r="145" spans="1:5" s="213" customFormat="1" ht="12.75" customHeight="1" x14ac:dyDescent="0.25">
      <c r="A145" s="260"/>
      <c r="B145" s="337"/>
      <c r="C145" s="207">
        <v>8312</v>
      </c>
      <c r="D145" s="349"/>
      <c r="E145" s="348" t="s">
        <v>1820</v>
      </c>
    </row>
    <row r="146" spans="1:5" x14ac:dyDescent="0.25">
      <c r="C146" s="215"/>
      <c r="D146" s="350">
        <v>83122</v>
      </c>
      <c r="E146" s="351" t="s">
        <v>1820</v>
      </c>
    </row>
    <row r="147" spans="1:5" s="213" customFormat="1" ht="12.75" customHeight="1" x14ac:dyDescent="0.25">
      <c r="A147" s="260"/>
      <c r="B147" s="337"/>
      <c r="C147" s="207">
        <v>8313</v>
      </c>
      <c r="D147" s="349"/>
      <c r="E147" s="348" t="s">
        <v>1823</v>
      </c>
    </row>
    <row r="148" spans="1:5" ht="12.75" customHeight="1" x14ac:dyDescent="0.25">
      <c r="C148" s="215"/>
      <c r="D148" s="350">
        <v>83132</v>
      </c>
      <c r="E148" s="351" t="s">
        <v>1823</v>
      </c>
    </row>
    <row r="149" spans="1:5" s="213" customFormat="1" x14ac:dyDescent="0.25">
      <c r="A149" s="260"/>
      <c r="B149" s="337"/>
      <c r="C149" s="207">
        <v>8314</v>
      </c>
      <c r="D149" s="349"/>
      <c r="E149" s="348" t="s">
        <v>1826</v>
      </c>
    </row>
    <row r="150" spans="1:5" ht="12.75" customHeight="1" x14ac:dyDescent="0.25">
      <c r="C150" s="215"/>
      <c r="D150" s="350">
        <v>83142</v>
      </c>
      <c r="E150" s="351" t="s">
        <v>1826</v>
      </c>
    </row>
    <row r="151" spans="1:5" s="211" customFormat="1" ht="15.6" x14ac:dyDescent="0.3">
      <c r="A151" s="260"/>
      <c r="B151" s="349" t="s">
        <v>3038</v>
      </c>
      <c r="C151" s="207"/>
      <c r="D151" s="207"/>
      <c r="E151" s="348" t="s">
        <v>3039</v>
      </c>
    </row>
    <row r="152" spans="1:5" s="213" customFormat="1" ht="13.5" customHeight="1" x14ac:dyDescent="0.25">
      <c r="A152" s="260"/>
      <c r="B152" s="337"/>
      <c r="C152" s="349" t="s">
        <v>3040</v>
      </c>
      <c r="D152" s="207"/>
      <c r="E152" s="348" t="s">
        <v>1829</v>
      </c>
    </row>
    <row r="153" spans="1:5" ht="26.4" x14ac:dyDescent="0.25">
      <c r="C153" s="215"/>
      <c r="D153" s="350" t="s">
        <v>3041</v>
      </c>
      <c r="E153" s="351" t="s">
        <v>1829</v>
      </c>
    </row>
    <row r="154" spans="1:5" s="211" customFormat="1" ht="15.6" x14ac:dyDescent="0.3">
      <c r="A154" s="260"/>
      <c r="B154" s="349" t="s">
        <v>3042</v>
      </c>
      <c r="C154" s="207"/>
      <c r="D154" s="207"/>
      <c r="E154" s="348" t="s">
        <v>3043</v>
      </c>
    </row>
    <row r="155" spans="1:5" s="213" customFormat="1" x14ac:dyDescent="0.25">
      <c r="A155" s="260"/>
      <c r="B155" s="337"/>
      <c r="C155" s="349" t="s">
        <v>3044</v>
      </c>
      <c r="D155" s="207"/>
      <c r="E155" s="348" t="s">
        <v>1835</v>
      </c>
    </row>
    <row r="156" spans="1:5" ht="12.75" customHeight="1" x14ac:dyDescent="0.25">
      <c r="C156" s="215"/>
      <c r="D156" s="350">
        <v>83313</v>
      </c>
      <c r="E156" s="351" t="s">
        <v>1837</v>
      </c>
    </row>
    <row r="157" spans="1:5" x14ac:dyDescent="0.25">
      <c r="C157" s="215"/>
      <c r="D157" s="350">
        <v>83314</v>
      </c>
      <c r="E157" s="351" t="s">
        <v>1839</v>
      </c>
    </row>
    <row r="158" spans="1:5" x14ac:dyDescent="0.25">
      <c r="C158" s="215"/>
      <c r="D158" s="350">
        <v>83315</v>
      </c>
      <c r="E158" s="351" t="s">
        <v>1841</v>
      </c>
    </row>
    <row r="159" spans="1:5" s="213" customFormat="1" x14ac:dyDescent="0.25">
      <c r="A159" s="260"/>
      <c r="B159" s="337"/>
      <c r="C159" s="349" t="s">
        <v>3045</v>
      </c>
      <c r="D159" s="207"/>
      <c r="E159" s="348" t="s">
        <v>1843</v>
      </c>
    </row>
    <row r="160" spans="1:5" x14ac:dyDescent="0.25">
      <c r="C160" s="215"/>
      <c r="D160" s="350">
        <v>83323</v>
      </c>
      <c r="E160" s="351" t="s">
        <v>1845</v>
      </c>
    </row>
    <row r="161" spans="1:5" x14ac:dyDescent="0.25">
      <c r="C161" s="215"/>
      <c r="D161" s="350">
        <v>83324</v>
      </c>
      <c r="E161" s="351" t="s">
        <v>1847</v>
      </c>
    </row>
    <row r="162" spans="1:5" ht="13.5" customHeight="1" x14ac:dyDescent="0.25">
      <c r="C162" s="215"/>
      <c r="D162" s="350">
        <v>83325</v>
      </c>
      <c r="E162" s="351" t="s">
        <v>3046</v>
      </c>
    </row>
    <row r="163" spans="1:5" s="211" customFormat="1" ht="15.6" x14ac:dyDescent="0.3">
      <c r="A163" s="260"/>
      <c r="B163" s="349" t="s">
        <v>3047</v>
      </c>
      <c r="C163" s="207"/>
      <c r="D163" s="207"/>
      <c r="E163" s="348" t="s">
        <v>3048</v>
      </c>
    </row>
    <row r="164" spans="1:5" s="213" customFormat="1" x14ac:dyDescent="0.25">
      <c r="A164" s="260"/>
      <c r="B164" s="337"/>
      <c r="C164" s="349" t="s">
        <v>256</v>
      </c>
      <c r="D164" s="207"/>
      <c r="E164" s="348" t="s">
        <v>30</v>
      </c>
    </row>
    <row r="165" spans="1:5" ht="26.4" x14ac:dyDescent="0.25">
      <c r="C165" s="215"/>
      <c r="D165" s="350" t="s">
        <v>3049</v>
      </c>
      <c r="E165" s="351" t="s">
        <v>30</v>
      </c>
    </row>
    <row r="166" spans="1:5" s="213" customFormat="1" x14ac:dyDescent="0.25">
      <c r="A166" s="260"/>
      <c r="B166" s="337"/>
      <c r="C166" s="349" t="s">
        <v>3050</v>
      </c>
      <c r="D166" s="207"/>
      <c r="E166" s="348" t="s">
        <v>1855</v>
      </c>
    </row>
    <row r="167" spans="1:5" ht="26.4" x14ac:dyDescent="0.25">
      <c r="C167" s="215"/>
      <c r="D167" s="350" t="s">
        <v>3051</v>
      </c>
      <c r="E167" s="351" t="s">
        <v>1855</v>
      </c>
    </row>
    <row r="168" spans="1:5" s="210" customFormat="1" ht="17.399999999999999" x14ac:dyDescent="0.3">
      <c r="A168" s="347" t="s">
        <v>3052</v>
      </c>
      <c r="B168" s="337"/>
      <c r="C168" s="207"/>
      <c r="D168" s="207"/>
      <c r="E168" s="348" t="s">
        <v>3053</v>
      </c>
    </row>
    <row r="169" spans="1:5" s="211" customFormat="1" ht="15.6" x14ac:dyDescent="0.3">
      <c r="A169" s="260"/>
      <c r="B169" s="349" t="s">
        <v>3054</v>
      </c>
      <c r="C169" s="207"/>
      <c r="D169" s="207"/>
      <c r="E169" s="348" t="s">
        <v>3055</v>
      </c>
    </row>
    <row r="170" spans="1:5" s="213" customFormat="1" x14ac:dyDescent="0.25">
      <c r="A170" s="260"/>
      <c r="B170" s="337"/>
      <c r="C170" s="349" t="s">
        <v>3056</v>
      </c>
      <c r="D170" s="207"/>
      <c r="E170" s="348" t="s">
        <v>3057</v>
      </c>
    </row>
    <row r="171" spans="1:5" ht="26.4" x14ac:dyDescent="0.25">
      <c r="C171" s="215"/>
      <c r="D171" s="350" t="s">
        <v>3058</v>
      </c>
      <c r="E171" s="351" t="s">
        <v>3059</v>
      </c>
    </row>
    <row r="172" spans="1:5" ht="26.4" x14ac:dyDescent="0.25">
      <c r="C172" s="215"/>
      <c r="D172" s="350" t="s">
        <v>3060</v>
      </c>
      <c r="E172" s="351" t="s">
        <v>3061</v>
      </c>
    </row>
    <row r="173" spans="1:5" x14ac:dyDescent="0.25">
      <c r="C173" s="223" t="s">
        <v>3062</v>
      </c>
      <c r="D173" s="350"/>
      <c r="E173" s="298" t="s">
        <v>3063</v>
      </c>
    </row>
    <row r="174" spans="1:5" ht="26.4" x14ac:dyDescent="0.25">
      <c r="C174" s="207"/>
      <c r="D174" s="352" t="s">
        <v>3064</v>
      </c>
      <c r="E174" s="300" t="s">
        <v>3065</v>
      </c>
    </row>
    <row r="175" spans="1:5" ht="26.4" x14ac:dyDescent="0.25">
      <c r="C175" s="207"/>
      <c r="D175" s="352" t="s">
        <v>3066</v>
      </c>
      <c r="E175" s="300" t="s">
        <v>3067</v>
      </c>
    </row>
    <row r="176" spans="1:5" x14ac:dyDescent="0.25">
      <c r="C176" s="223" t="s">
        <v>3068</v>
      </c>
      <c r="D176" s="350"/>
      <c r="E176" s="289" t="s">
        <v>3069</v>
      </c>
    </row>
    <row r="177" spans="1:5" ht="26.4" x14ac:dyDescent="0.25">
      <c r="C177" s="207"/>
      <c r="D177" s="352" t="s">
        <v>3070</v>
      </c>
      <c r="E177" s="295" t="s">
        <v>3071</v>
      </c>
    </row>
    <row r="178" spans="1:5" ht="26.4" x14ac:dyDescent="0.25">
      <c r="C178" s="207"/>
      <c r="D178" s="352" t="s">
        <v>3072</v>
      </c>
      <c r="E178" s="295" t="s">
        <v>3073</v>
      </c>
    </row>
    <row r="179" spans="1:5" x14ac:dyDescent="0.25">
      <c r="C179" s="223" t="s">
        <v>3074</v>
      </c>
      <c r="D179" s="350"/>
      <c r="E179" s="298" t="s">
        <v>3075</v>
      </c>
    </row>
    <row r="180" spans="1:5" ht="26.4" x14ac:dyDescent="0.25">
      <c r="C180" s="207"/>
      <c r="D180" s="352" t="s">
        <v>3076</v>
      </c>
      <c r="E180" s="300" t="s">
        <v>3077</v>
      </c>
    </row>
    <row r="181" spans="1:5" ht="26.4" x14ac:dyDescent="0.25">
      <c r="C181" s="215"/>
      <c r="D181" s="352" t="s">
        <v>3078</v>
      </c>
      <c r="E181" s="300" t="s">
        <v>3079</v>
      </c>
    </row>
    <row r="182" spans="1:5" s="211" customFormat="1" ht="15.6" x14ac:dyDescent="0.3">
      <c r="A182" s="260"/>
      <c r="B182" s="349" t="s">
        <v>3080</v>
      </c>
      <c r="C182" s="207"/>
      <c r="D182" s="207"/>
      <c r="E182" s="348" t="s">
        <v>3081</v>
      </c>
    </row>
    <row r="183" spans="1:5" s="213" customFormat="1" ht="13.5" customHeight="1" x14ac:dyDescent="0.25">
      <c r="A183" s="260"/>
      <c r="B183" s="337"/>
      <c r="C183" s="207">
        <v>8422</v>
      </c>
      <c r="D183" s="349"/>
      <c r="E183" s="348" t="s">
        <v>3082</v>
      </c>
    </row>
    <row r="184" spans="1:5" ht="12.75" customHeight="1" x14ac:dyDescent="0.25">
      <c r="C184" s="215"/>
      <c r="D184" s="350">
        <v>84221</v>
      </c>
      <c r="E184" s="351" t="s">
        <v>3083</v>
      </c>
    </row>
    <row r="185" spans="1:5" ht="12.75" customHeight="1" x14ac:dyDescent="0.25">
      <c r="C185" s="215"/>
      <c r="D185" s="350">
        <v>84222</v>
      </c>
      <c r="E185" s="351" t="s">
        <v>3084</v>
      </c>
    </row>
    <row r="186" spans="1:5" s="221" customFormat="1" ht="12.75" customHeight="1" x14ac:dyDescent="0.25">
      <c r="A186" s="214"/>
      <c r="B186" s="215"/>
      <c r="C186" s="215"/>
      <c r="D186" s="350">
        <v>84223</v>
      </c>
      <c r="E186" s="351" t="s">
        <v>3085</v>
      </c>
    </row>
    <row r="187" spans="1:5" s="221" customFormat="1" ht="12.75" customHeight="1" x14ac:dyDescent="0.25">
      <c r="A187" s="214"/>
      <c r="B187" s="215"/>
      <c r="C187" s="215"/>
      <c r="D187" s="350">
        <v>84224</v>
      </c>
      <c r="E187" s="351" t="s">
        <v>3086</v>
      </c>
    </row>
    <row r="188" spans="1:5" s="222" customFormat="1" ht="12.75" customHeight="1" x14ac:dyDescent="0.25">
      <c r="A188" s="206"/>
      <c r="B188" s="207"/>
      <c r="C188" s="207">
        <v>8423</v>
      </c>
      <c r="D188" s="349"/>
      <c r="E188" s="348" t="s">
        <v>3087</v>
      </c>
    </row>
    <row r="189" spans="1:5" s="221" customFormat="1" ht="12.75" customHeight="1" x14ac:dyDescent="0.25">
      <c r="A189" s="214"/>
      <c r="B189" s="215"/>
      <c r="C189" s="215"/>
      <c r="D189" s="350">
        <v>84231</v>
      </c>
      <c r="E189" s="351" t="s">
        <v>3088</v>
      </c>
    </row>
    <row r="190" spans="1:5" s="221" customFormat="1" ht="12.75" customHeight="1" x14ac:dyDescent="0.25">
      <c r="A190" s="214"/>
      <c r="B190" s="215"/>
      <c r="C190" s="215"/>
      <c r="D190" s="350">
        <v>84232</v>
      </c>
      <c r="E190" s="351" t="s">
        <v>3089</v>
      </c>
    </row>
    <row r="191" spans="1:5" s="221" customFormat="1" ht="12.75" customHeight="1" x14ac:dyDescent="0.25">
      <c r="A191" s="214"/>
      <c r="B191" s="215"/>
      <c r="C191" s="215"/>
      <c r="D191" s="350">
        <v>84233</v>
      </c>
      <c r="E191" s="351" t="s">
        <v>3090</v>
      </c>
    </row>
    <row r="192" spans="1:5" s="222" customFormat="1" ht="12.75" customHeight="1" x14ac:dyDescent="0.25">
      <c r="A192" s="206"/>
      <c r="B192" s="207"/>
      <c r="C192" s="207">
        <v>8424</v>
      </c>
      <c r="D192" s="349"/>
      <c r="E192" s="348" t="s">
        <v>3091</v>
      </c>
    </row>
    <row r="193" spans="1:5" s="221" customFormat="1" x14ac:dyDescent="0.25">
      <c r="A193" s="214"/>
      <c r="B193" s="215"/>
      <c r="C193" s="215"/>
      <c r="D193" s="350">
        <v>84241</v>
      </c>
      <c r="E193" s="351" t="s">
        <v>3092</v>
      </c>
    </row>
    <row r="194" spans="1:5" s="221" customFormat="1" x14ac:dyDescent="0.25">
      <c r="A194" s="214"/>
      <c r="B194" s="215"/>
      <c r="C194" s="215"/>
      <c r="D194" s="350">
        <v>84242</v>
      </c>
      <c r="E194" s="351" t="s">
        <v>3093</v>
      </c>
    </row>
    <row r="195" spans="1:5" s="221" customFormat="1" x14ac:dyDescent="0.25">
      <c r="A195" s="214"/>
      <c r="B195" s="215"/>
      <c r="C195" s="215"/>
      <c r="D195" s="350">
        <v>84243</v>
      </c>
      <c r="E195" s="351" t="s">
        <v>3094</v>
      </c>
    </row>
    <row r="196" spans="1:5" s="221" customFormat="1" x14ac:dyDescent="0.25">
      <c r="A196" s="214"/>
      <c r="B196" s="215"/>
      <c r="C196" s="215"/>
      <c r="D196" s="350">
        <v>84244</v>
      </c>
      <c r="E196" s="351" t="s">
        <v>3095</v>
      </c>
    </row>
    <row r="197" spans="1:5" s="271" customFormat="1" ht="15.6" x14ac:dyDescent="0.3">
      <c r="A197" s="206"/>
      <c r="B197" s="349" t="s">
        <v>3096</v>
      </c>
      <c r="C197" s="207"/>
      <c r="D197" s="207"/>
      <c r="E197" s="348" t="s">
        <v>3097</v>
      </c>
    </row>
    <row r="198" spans="1:5" s="222" customFormat="1" x14ac:dyDescent="0.25">
      <c r="A198" s="206"/>
      <c r="B198" s="207"/>
      <c r="C198" s="349" t="s">
        <v>3098</v>
      </c>
      <c r="D198" s="207"/>
      <c r="E198" s="348" t="s">
        <v>3097</v>
      </c>
    </row>
    <row r="199" spans="1:5" s="221" customFormat="1" ht="26.4" x14ac:dyDescent="0.25">
      <c r="A199" s="214"/>
      <c r="B199" s="215"/>
      <c r="C199" s="215"/>
      <c r="D199" s="350" t="s">
        <v>3099</v>
      </c>
      <c r="E199" s="351" t="s">
        <v>3100</v>
      </c>
    </row>
    <row r="200" spans="1:5" s="221" customFormat="1" ht="26.4" x14ac:dyDescent="0.25">
      <c r="A200" s="214"/>
      <c r="B200" s="215"/>
      <c r="C200" s="215"/>
      <c r="D200" s="350" t="s">
        <v>3101</v>
      </c>
      <c r="E200" s="351" t="s">
        <v>3102</v>
      </c>
    </row>
    <row r="201" spans="1:5" s="221" customFormat="1" x14ac:dyDescent="0.25">
      <c r="A201" s="214"/>
      <c r="B201" s="215"/>
      <c r="C201" s="215"/>
      <c r="D201" s="350">
        <v>84313</v>
      </c>
      <c r="E201" s="351" t="s">
        <v>3103</v>
      </c>
    </row>
    <row r="202" spans="1:5" s="221" customFormat="1" x14ac:dyDescent="0.25">
      <c r="A202" s="214"/>
      <c r="B202" s="215"/>
      <c r="C202" s="215"/>
      <c r="D202" s="350">
        <v>84314</v>
      </c>
      <c r="E202" s="351" t="s">
        <v>3104</v>
      </c>
    </row>
    <row r="203" spans="1:5" s="271" customFormat="1" ht="12" customHeight="1" x14ac:dyDescent="0.3">
      <c r="A203" s="206"/>
      <c r="B203" s="349" t="s">
        <v>3105</v>
      </c>
      <c r="C203" s="207"/>
      <c r="D203" s="207"/>
      <c r="E203" s="348" t="s">
        <v>3106</v>
      </c>
    </row>
    <row r="204" spans="1:5" s="222" customFormat="1" x14ac:dyDescent="0.25">
      <c r="A204" s="206"/>
      <c r="B204" s="207"/>
      <c r="C204" s="207">
        <v>8443</v>
      </c>
      <c r="D204" s="349"/>
      <c r="E204" s="348" t="s">
        <v>31</v>
      </c>
    </row>
    <row r="205" spans="1:5" s="221" customFormat="1" x14ac:dyDescent="0.25">
      <c r="A205" s="214"/>
      <c r="B205" s="215"/>
      <c r="C205" s="215"/>
      <c r="D205" s="350">
        <v>84431</v>
      </c>
      <c r="E205" s="351" t="s">
        <v>3107</v>
      </c>
    </row>
    <row r="206" spans="1:5" s="221" customFormat="1" x14ac:dyDescent="0.25">
      <c r="A206" s="214"/>
      <c r="B206" s="215"/>
      <c r="C206" s="215"/>
      <c r="D206" s="350">
        <v>84432</v>
      </c>
      <c r="E206" s="351" t="s">
        <v>3108</v>
      </c>
    </row>
    <row r="207" spans="1:5" s="221" customFormat="1" x14ac:dyDescent="0.25">
      <c r="A207" s="214"/>
      <c r="B207" s="215"/>
      <c r="C207" s="215"/>
      <c r="D207" s="350">
        <v>84433</v>
      </c>
      <c r="E207" s="351" t="s">
        <v>3109</v>
      </c>
    </row>
    <row r="208" spans="1:5" s="221" customFormat="1" x14ac:dyDescent="0.25">
      <c r="A208" s="214"/>
      <c r="B208" s="215"/>
      <c r="C208" s="215"/>
      <c r="D208" s="350">
        <v>84434</v>
      </c>
      <c r="E208" s="351" t="s">
        <v>3110</v>
      </c>
    </row>
    <row r="209" spans="1:5" s="222" customFormat="1" x14ac:dyDescent="0.25">
      <c r="A209" s="206"/>
      <c r="B209" s="207"/>
      <c r="C209" s="207">
        <v>8444</v>
      </c>
      <c r="D209" s="349"/>
      <c r="E209" s="348" t="s">
        <v>3111</v>
      </c>
    </row>
    <row r="210" spans="1:5" s="221" customFormat="1" x14ac:dyDescent="0.25">
      <c r="A210" s="214"/>
      <c r="B210" s="215"/>
      <c r="C210" s="215"/>
      <c r="D210" s="350">
        <v>84441</v>
      </c>
      <c r="E210" s="351" t="s">
        <v>3112</v>
      </c>
    </row>
    <row r="211" spans="1:5" s="221" customFormat="1" x14ac:dyDescent="0.25">
      <c r="A211" s="214"/>
      <c r="B211" s="215"/>
      <c r="C211" s="215"/>
      <c r="D211" s="350">
        <v>84442</v>
      </c>
      <c r="E211" s="351" t="s">
        <v>3113</v>
      </c>
    </row>
    <row r="212" spans="1:5" s="221" customFormat="1" x14ac:dyDescent="0.25">
      <c r="A212" s="214"/>
      <c r="B212" s="215"/>
      <c r="C212" s="215"/>
      <c r="D212" s="350">
        <v>84443</v>
      </c>
      <c r="E212" s="351" t="s">
        <v>3114</v>
      </c>
    </row>
    <row r="213" spans="1:5" s="213" customFormat="1" x14ac:dyDescent="0.25">
      <c r="A213" s="260"/>
      <c r="B213" s="337"/>
      <c r="C213" s="207">
        <v>8445</v>
      </c>
      <c r="D213" s="349"/>
      <c r="E213" s="348" t="s">
        <v>3115</v>
      </c>
    </row>
    <row r="214" spans="1:5" x14ac:dyDescent="0.25">
      <c r="C214" s="215"/>
      <c r="D214" s="350">
        <v>84451</v>
      </c>
      <c r="E214" s="351" t="s">
        <v>3116</v>
      </c>
    </row>
    <row r="215" spans="1:5" x14ac:dyDescent="0.25">
      <c r="C215" s="215"/>
      <c r="D215" s="350">
        <v>84452</v>
      </c>
      <c r="E215" s="351" t="s">
        <v>3117</v>
      </c>
    </row>
    <row r="216" spans="1:5" s="221" customFormat="1" x14ac:dyDescent="0.25">
      <c r="A216" s="214"/>
      <c r="B216" s="215"/>
      <c r="C216" s="215"/>
      <c r="D216" s="350">
        <v>84453</v>
      </c>
      <c r="E216" s="351" t="s">
        <v>3118</v>
      </c>
    </row>
    <row r="217" spans="1:5" s="221" customFormat="1" x14ac:dyDescent="0.25">
      <c r="A217" s="214"/>
      <c r="B217" s="215"/>
      <c r="C217" s="215"/>
      <c r="D217" s="350">
        <v>84454</v>
      </c>
      <c r="E217" s="351" t="s">
        <v>3119</v>
      </c>
    </row>
    <row r="218" spans="1:5" s="222" customFormat="1" x14ac:dyDescent="0.25">
      <c r="A218" s="206"/>
      <c r="B218" s="207"/>
      <c r="C218" s="207">
        <v>8446</v>
      </c>
      <c r="D218" s="349"/>
      <c r="E218" s="348" t="s">
        <v>3120</v>
      </c>
    </row>
    <row r="219" spans="1:5" s="221" customFormat="1" ht="13.5" customHeight="1" x14ac:dyDescent="0.25">
      <c r="A219" s="214"/>
      <c r="B219" s="215"/>
      <c r="C219" s="215"/>
      <c r="D219" s="350">
        <v>84461</v>
      </c>
      <c r="E219" s="351" t="s">
        <v>3121</v>
      </c>
    </row>
    <row r="220" spans="1:5" s="221" customFormat="1" x14ac:dyDescent="0.25">
      <c r="A220" s="214"/>
      <c r="B220" s="215"/>
      <c r="C220" s="215"/>
      <c r="D220" s="350">
        <v>84462</v>
      </c>
      <c r="E220" s="351" t="s">
        <v>3122</v>
      </c>
    </row>
    <row r="221" spans="1:5" s="221" customFormat="1" x14ac:dyDescent="0.25">
      <c r="A221" s="214"/>
      <c r="B221" s="215"/>
      <c r="C221" s="215"/>
      <c r="D221" s="350">
        <v>84463</v>
      </c>
      <c r="E221" s="351" t="s">
        <v>3123</v>
      </c>
    </row>
    <row r="222" spans="1:5" s="221" customFormat="1" x14ac:dyDescent="0.25">
      <c r="A222" s="214"/>
      <c r="B222" s="215"/>
      <c r="C222" s="215"/>
      <c r="D222" s="350">
        <v>84464</v>
      </c>
      <c r="E222" s="351" t="s">
        <v>3124</v>
      </c>
    </row>
    <row r="223" spans="1:5" s="222" customFormat="1" x14ac:dyDescent="0.25">
      <c r="A223" s="206"/>
      <c r="B223" s="207"/>
      <c r="C223" s="207">
        <v>8447</v>
      </c>
      <c r="D223" s="349"/>
      <c r="E223" s="348" t="s">
        <v>3125</v>
      </c>
    </row>
    <row r="224" spans="1:5" s="221" customFormat="1" ht="12.75" customHeight="1" x14ac:dyDescent="0.25">
      <c r="A224" s="214"/>
      <c r="B224" s="215"/>
      <c r="C224" s="215"/>
      <c r="D224" s="350">
        <v>84471</v>
      </c>
      <c r="E224" s="351" t="s">
        <v>3126</v>
      </c>
    </row>
    <row r="225" spans="1:5" s="221" customFormat="1" ht="12.75" customHeight="1" x14ac:dyDescent="0.25">
      <c r="A225" s="214"/>
      <c r="B225" s="215"/>
      <c r="C225" s="215"/>
      <c r="D225" s="350">
        <v>84472</v>
      </c>
      <c r="E225" s="351" t="s">
        <v>3127</v>
      </c>
    </row>
    <row r="226" spans="1:5" s="221" customFormat="1" ht="12.75" customHeight="1" x14ac:dyDescent="0.25">
      <c r="A226" s="214"/>
      <c r="B226" s="215"/>
      <c r="C226" s="215"/>
      <c r="D226" s="350">
        <v>84473</v>
      </c>
      <c r="E226" s="351" t="s">
        <v>3128</v>
      </c>
    </row>
    <row r="227" spans="1:5" s="222" customFormat="1" x14ac:dyDescent="0.25">
      <c r="A227" s="206"/>
      <c r="B227" s="207"/>
      <c r="C227" s="207">
        <v>8448</v>
      </c>
      <c r="D227" s="349"/>
      <c r="E227" s="348" t="s">
        <v>3129</v>
      </c>
    </row>
    <row r="228" spans="1:5" s="221" customFormat="1" ht="12.75" customHeight="1" x14ac:dyDescent="0.25">
      <c r="A228" s="214"/>
      <c r="B228" s="215"/>
      <c r="C228" s="215"/>
      <c r="D228" s="350">
        <v>84481</v>
      </c>
      <c r="E228" s="351" t="s">
        <v>3130</v>
      </c>
    </row>
    <row r="229" spans="1:5" s="221" customFormat="1" ht="12.75" customHeight="1" x14ac:dyDescent="0.25">
      <c r="A229" s="214"/>
      <c r="B229" s="215"/>
      <c r="C229" s="215"/>
      <c r="D229" s="350">
        <v>84482</v>
      </c>
      <c r="E229" s="351" t="s">
        <v>3131</v>
      </c>
    </row>
    <row r="230" spans="1:5" s="221" customFormat="1" ht="12.75" customHeight="1" x14ac:dyDescent="0.25">
      <c r="A230" s="214"/>
      <c r="B230" s="215"/>
      <c r="C230" s="215"/>
      <c r="D230" s="350">
        <v>84483</v>
      </c>
      <c r="E230" s="351" t="s">
        <v>3132</v>
      </c>
    </row>
    <row r="231" spans="1:5" s="221" customFormat="1" ht="12.75" customHeight="1" x14ac:dyDescent="0.25">
      <c r="A231" s="214"/>
      <c r="B231" s="215"/>
      <c r="C231" s="215"/>
      <c r="D231" s="350">
        <v>84484</v>
      </c>
      <c r="E231" s="351" t="s">
        <v>3133</v>
      </c>
    </row>
    <row r="232" spans="1:5" s="271" customFormat="1" ht="15.6" x14ac:dyDescent="0.3">
      <c r="A232" s="206"/>
      <c r="B232" s="349" t="s">
        <v>3134</v>
      </c>
      <c r="C232" s="207"/>
      <c r="D232" s="207"/>
      <c r="E232" s="348" t="s">
        <v>3135</v>
      </c>
    </row>
    <row r="233" spans="1:5" s="222" customFormat="1" x14ac:dyDescent="0.25">
      <c r="A233" s="206"/>
      <c r="B233" s="207"/>
      <c r="C233" s="207">
        <v>8453</v>
      </c>
      <c r="D233" s="349"/>
      <c r="E233" s="348" t="s">
        <v>3136</v>
      </c>
    </row>
    <row r="234" spans="1:5" s="221" customFormat="1" x14ac:dyDescent="0.25">
      <c r="A234" s="214"/>
      <c r="B234" s="215"/>
      <c r="C234" s="215"/>
      <c r="D234" s="350">
        <v>84531</v>
      </c>
      <c r="E234" s="351" t="s">
        <v>3137</v>
      </c>
    </row>
    <row r="235" spans="1:5" s="221" customFormat="1" x14ac:dyDescent="0.25">
      <c r="A235" s="214"/>
      <c r="B235" s="215"/>
      <c r="C235" s="215"/>
      <c r="D235" s="350">
        <v>84532</v>
      </c>
      <c r="E235" s="351" t="s">
        <v>3138</v>
      </c>
    </row>
    <row r="236" spans="1:5" s="221" customFormat="1" x14ac:dyDescent="0.25">
      <c r="A236" s="214"/>
      <c r="B236" s="215"/>
      <c r="C236" s="215"/>
      <c r="D236" s="350">
        <v>84533</v>
      </c>
      <c r="E236" s="351" t="s">
        <v>3139</v>
      </c>
    </row>
    <row r="237" spans="1:5" s="221" customFormat="1" x14ac:dyDescent="0.25">
      <c r="A237" s="214"/>
      <c r="B237" s="215"/>
      <c r="C237" s="215"/>
      <c r="D237" s="350">
        <v>84534</v>
      </c>
      <c r="E237" s="351" t="s">
        <v>3140</v>
      </c>
    </row>
    <row r="238" spans="1:5" s="222" customFormat="1" x14ac:dyDescent="0.25">
      <c r="A238" s="206"/>
      <c r="B238" s="207"/>
      <c r="C238" s="207">
        <v>8454</v>
      </c>
      <c r="D238" s="349"/>
      <c r="E238" s="348" t="s">
        <v>3141</v>
      </c>
    </row>
    <row r="239" spans="1:5" s="221" customFormat="1" ht="12.75" customHeight="1" x14ac:dyDescent="0.25">
      <c r="A239" s="214"/>
      <c r="B239" s="215"/>
      <c r="C239" s="215"/>
      <c r="D239" s="350">
        <v>84541</v>
      </c>
      <c r="E239" s="351" t="s">
        <v>3142</v>
      </c>
    </row>
    <row r="240" spans="1:5" s="221" customFormat="1" x14ac:dyDescent="0.25">
      <c r="A240" s="214"/>
      <c r="B240" s="215"/>
      <c r="C240" s="215"/>
      <c r="D240" s="350">
        <v>84542</v>
      </c>
      <c r="E240" s="351" t="s">
        <v>3143</v>
      </c>
    </row>
    <row r="241" spans="1:5" s="221" customFormat="1" x14ac:dyDescent="0.25">
      <c r="A241" s="214"/>
      <c r="B241" s="215"/>
      <c r="C241" s="215"/>
      <c r="D241" s="350">
        <v>84543</v>
      </c>
      <c r="E241" s="351" t="s">
        <v>3144</v>
      </c>
    </row>
    <row r="242" spans="1:5" s="221" customFormat="1" x14ac:dyDescent="0.25">
      <c r="A242" s="214"/>
      <c r="B242" s="215"/>
      <c r="C242" s="215"/>
      <c r="D242" s="350">
        <v>84544</v>
      </c>
      <c r="E242" s="351" t="s">
        <v>3145</v>
      </c>
    </row>
    <row r="243" spans="1:5" s="222" customFormat="1" x14ac:dyDescent="0.25">
      <c r="A243" s="206"/>
      <c r="B243" s="207"/>
      <c r="C243" s="207">
        <v>8455</v>
      </c>
      <c r="D243" s="349"/>
      <c r="E243" s="348" t="s">
        <v>3146</v>
      </c>
    </row>
    <row r="244" spans="1:5" s="221" customFormat="1" x14ac:dyDescent="0.25">
      <c r="A244" s="214"/>
      <c r="B244" s="215"/>
      <c r="C244" s="215"/>
      <c r="D244" s="350">
        <v>84551</v>
      </c>
      <c r="E244" s="351" t="s">
        <v>3147</v>
      </c>
    </row>
    <row r="245" spans="1:5" s="221" customFormat="1" x14ac:dyDescent="0.25">
      <c r="A245" s="214"/>
      <c r="B245" s="215"/>
      <c r="C245" s="215"/>
      <c r="D245" s="350">
        <v>84552</v>
      </c>
      <c r="E245" s="351" t="s">
        <v>3148</v>
      </c>
    </row>
    <row r="246" spans="1:5" s="221" customFormat="1" x14ac:dyDescent="0.25">
      <c r="A246" s="214"/>
      <c r="B246" s="215"/>
      <c r="C246" s="215"/>
      <c r="D246" s="350">
        <v>84553</v>
      </c>
      <c r="E246" s="351" t="s">
        <v>3149</v>
      </c>
    </row>
    <row r="247" spans="1:5" s="221" customFormat="1" x14ac:dyDescent="0.25">
      <c r="A247" s="214"/>
      <c r="B247" s="215"/>
      <c r="C247" s="215"/>
      <c r="D247" s="350">
        <v>84554</v>
      </c>
      <c r="E247" s="351" t="s">
        <v>3150</v>
      </c>
    </row>
    <row r="248" spans="1:5" s="221" customFormat="1" x14ac:dyDescent="0.25">
      <c r="A248" s="214"/>
      <c r="B248" s="215"/>
      <c r="C248" s="207">
        <v>8456</v>
      </c>
      <c r="D248" s="350"/>
      <c r="E248" s="348" t="s">
        <v>3151</v>
      </c>
    </row>
    <row r="249" spans="1:5" s="221" customFormat="1" x14ac:dyDescent="0.25">
      <c r="A249" s="214"/>
      <c r="B249" s="215"/>
      <c r="C249" s="215"/>
      <c r="D249" s="350">
        <v>84561</v>
      </c>
      <c r="E249" s="351" t="s">
        <v>3152</v>
      </c>
    </row>
    <row r="250" spans="1:5" s="221" customFormat="1" x14ac:dyDescent="0.25">
      <c r="A250" s="214"/>
      <c r="B250" s="215"/>
      <c r="C250" s="215"/>
      <c r="D250" s="350">
        <v>84562</v>
      </c>
      <c r="E250" s="351" t="s">
        <v>3153</v>
      </c>
    </row>
    <row r="251" spans="1:5" s="221" customFormat="1" x14ac:dyDescent="0.25">
      <c r="A251" s="214"/>
      <c r="B251" s="215"/>
      <c r="C251" s="215"/>
      <c r="D251" s="350">
        <v>84563</v>
      </c>
      <c r="E251" s="351" t="s">
        <v>3154</v>
      </c>
    </row>
    <row r="252" spans="1:5" s="221" customFormat="1" x14ac:dyDescent="0.25">
      <c r="A252" s="214"/>
      <c r="B252" s="215"/>
      <c r="C252" s="215"/>
      <c r="D252" s="350">
        <v>84564</v>
      </c>
      <c r="E252" s="351" t="s">
        <v>3155</v>
      </c>
    </row>
    <row r="253" spans="1:5" s="221" customFormat="1" ht="13.5" customHeight="1" x14ac:dyDescent="0.25">
      <c r="A253" s="214"/>
      <c r="B253" s="207">
        <v>847</v>
      </c>
      <c r="C253" s="207"/>
      <c r="D253" s="350"/>
      <c r="E253" s="348" t="s">
        <v>3156</v>
      </c>
    </row>
    <row r="254" spans="1:5" s="221" customFormat="1" x14ac:dyDescent="0.25">
      <c r="A254" s="214"/>
      <c r="B254" s="207"/>
      <c r="C254" s="207">
        <v>8471</v>
      </c>
      <c r="D254" s="350"/>
      <c r="E254" s="348" t="s">
        <v>3157</v>
      </c>
    </row>
    <row r="255" spans="1:5" s="221" customFormat="1" x14ac:dyDescent="0.25">
      <c r="A255" s="214"/>
      <c r="B255" s="207"/>
      <c r="C255" s="207"/>
      <c r="D255" s="350">
        <v>84711</v>
      </c>
      <c r="E255" s="351" t="s">
        <v>3158</v>
      </c>
    </row>
    <row r="256" spans="1:5" s="221" customFormat="1" x14ac:dyDescent="0.25">
      <c r="A256" s="214"/>
      <c r="B256" s="207"/>
      <c r="C256" s="207"/>
      <c r="D256" s="350">
        <v>84712</v>
      </c>
      <c r="E256" s="351" t="s">
        <v>3159</v>
      </c>
    </row>
    <row r="257" spans="1:5" s="221" customFormat="1" x14ac:dyDescent="0.25">
      <c r="A257" s="214"/>
      <c r="B257" s="207"/>
      <c r="C257" s="207">
        <v>8472</v>
      </c>
      <c r="D257" s="350"/>
      <c r="E257" s="348" t="s">
        <v>3160</v>
      </c>
    </row>
    <row r="258" spans="1:5" s="221" customFormat="1" x14ac:dyDescent="0.25">
      <c r="A258" s="214"/>
      <c r="B258" s="207"/>
      <c r="C258" s="207"/>
      <c r="D258" s="350">
        <v>84721</v>
      </c>
      <c r="E258" s="351" t="s">
        <v>3161</v>
      </c>
    </row>
    <row r="259" spans="1:5" s="221" customFormat="1" x14ac:dyDescent="0.25">
      <c r="A259" s="214"/>
      <c r="B259" s="207"/>
      <c r="C259" s="207"/>
      <c r="D259" s="350">
        <v>84722</v>
      </c>
      <c r="E259" s="351" t="s">
        <v>3162</v>
      </c>
    </row>
    <row r="260" spans="1:5" s="221" customFormat="1" x14ac:dyDescent="0.25">
      <c r="A260" s="214"/>
      <c r="B260" s="207"/>
      <c r="C260" s="207">
        <v>8473</v>
      </c>
      <c r="D260" s="350"/>
      <c r="E260" s="348" t="s">
        <v>3163</v>
      </c>
    </row>
    <row r="261" spans="1:5" s="221" customFormat="1" x14ac:dyDescent="0.25">
      <c r="A261" s="214"/>
      <c r="B261" s="207"/>
      <c r="C261" s="207"/>
      <c r="D261" s="350">
        <v>84731</v>
      </c>
      <c r="E261" s="351" t="s">
        <v>3164</v>
      </c>
    </row>
    <row r="262" spans="1:5" s="221" customFormat="1" x14ac:dyDescent="0.25">
      <c r="A262" s="214"/>
      <c r="B262" s="207"/>
      <c r="C262" s="207"/>
      <c r="D262" s="350">
        <v>84732</v>
      </c>
      <c r="E262" s="351" t="s">
        <v>3165</v>
      </c>
    </row>
    <row r="263" spans="1:5" s="222" customFormat="1" x14ac:dyDescent="0.25">
      <c r="A263" s="206"/>
      <c r="B263" s="207"/>
      <c r="C263" s="207">
        <v>8474</v>
      </c>
      <c r="D263" s="349"/>
      <c r="E263" s="348" t="s">
        <v>3166</v>
      </c>
    </row>
    <row r="264" spans="1:5" s="221" customFormat="1" x14ac:dyDescent="0.25">
      <c r="A264" s="214"/>
      <c r="B264" s="207"/>
      <c r="C264" s="207"/>
      <c r="D264" s="350">
        <v>84741</v>
      </c>
      <c r="E264" s="351" t="s">
        <v>3167</v>
      </c>
    </row>
    <row r="265" spans="1:5" s="221" customFormat="1" x14ac:dyDescent="0.25">
      <c r="A265" s="214"/>
      <c r="B265" s="207"/>
      <c r="C265" s="207"/>
      <c r="D265" s="350">
        <v>84742</v>
      </c>
      <c r="E265" s="351" t="s">
        <v>3168</v>
      </c>
    </row>
    <row r="266" spans="1:5" s="222" customFormat="1" x14ac:dyDescent="0.25">
      <c r="A266" s="206"/>
      <c r="B266" s="207"/>
      <c r="C266" s="207">
        <v>8475</v>
      </c>
      <c r="D266" s="349"/>
      <c r="E266" s="348" t="s">
        <v>3169</v>
      </c>
    </row>
    <row r="267" spans="1:5" s="221" customFormat="1" x14ac:dyDescent="0.25">
      <c r="A267" s="214"/>
      <c r="B267" s="207"/>
      <c r="C267" s="207"/>
      <c r="D267" s="350">
        <v>84751</v>
      </c>
      <c r="E267" s="351" t="s">
        <v>3170</v>
      </c>
    </row>
    <row r="268" spans="1:5" s="221" customFormat="1" x14ac:dyDescent="0.25">
      <c r="A268" s="214"/>
      <c r="B268" s="207"/>
      <c r="C268" s="207"/>
      <c r="D268" s="350">
        <v>84752</v>
      </c>
      <c r="E268" s="351" t="s">
        <v>3171</v>
      </c>
    </row>
    <row r="269" spans="1:5" s="335" customFormat="1" x14ac:dyDescent="0.25">
      <c r="A269" s="355"/>
      <c r="B269" s="249"/>
      <c r="C269" s="249">
        <v>8476</v>
      </c>
      <c r="D269" s="356"/>
      <c r="E269" s="357" t="s">
        <v>3172</v>
      </c>
    </row>
    <row r="270" spans="1:5" s="254" customFormat="1" ht="12.75" customHeight="1" x14ac:dyDescent="0.25">
      <c r="A270" s="358"/>
      <c r="B270" s="249"/>
      <c r="C270" s="249"/>
      <c r="D270" s="359">
        <v>84761</v>
      </c>
      <c r="E270" s="360" t="s">
        <v>3173</v>
      </c>
    </row>
    <row r="271" spans="1:5" s="254" customFormat="1" ht="12.75" customHeight="1" x14ac:dyDescent="0.25">
      <c r="A271" s="358"/>
      <c r="B271" s="249"/>
      <c r="C271" s="249"/>
      <c r="D271" s="359">
        <v>84762</v>
      </c>
      <c r="E271" s="360" t="s">
        <v>3174</v>
      </c>
    </row>
    <row r="272" spans="1:5" s="221" customFormat="1" x14ac:dyDescent="0.25">
      <c r="A272" s="214"/>
      <c r="B272" s="207"/>
      <c r="C272" s="207">
        <v>8477</v>
      </c>
      <c r="D272" s="350"/>
      <c r="E272" s="348" t="s">
        <v>3175</v>
      </c>
    </row>
    <row r="273" spans="1:5" s="221" customFormat="1" x14ac:dyDescent="0.25">
      <c r="A273" s="214"/>
      <c r="B273" s="207"/>
      <c r="C273" s="207"/>
      <c r="D273" s="350">
        <v>84771</v>
      </c>
      <c r="E273" s="351" t="s">
        <v>3176</v>
      </c>
    </row>
    <row r="274" spans="1:5" s="221" customFormat="1" x14ac:dyDescent="0.25">
      <c r="A274" s="214"/>
      <c r="B274" s="207"/>
      <c r="C274" s="207"/>
      <c r="D274" s="350">
        <v>84772</v>
      </c>
      <c r="E274" s="351" t="s">
        <v>3177</v>
      </c>
    </row>
    <row r="275" spans="1:5" s="221" customFormat="1" ht="15" customHeight="1" x14ac:dyDescent="0.25">
      <c r="A275" s="361">
        <v>85</v>
      </c>
      <c r="B275" s="207"/>
      <c r="C275" s="207"/>
      <c r="D275" s="207"/>
      <c r="E275" s="348" t="s">
        <v>3178</v>
      </c>
    </row>
    <row r="276" spans="1:5" s="365" customFormat="1" x14ac:dyDescent="0.25">
      <c r="A276" s="362"/>
      <c r="B276" s="363">
        <v>851</v>
      </c>
      <c r="C276" s="364"/>
      <c r="D276" s="364"/>
      <c r="E276" s="289" t="s">
        <v>3179</v>
      </c>
    </row>
    <row r="277" spans="1:5" s="365" customFormat="1" x14ac:dyDescent="0.25">
      <c r="A277" s="362"/>
      <c r="B277" s="364"/>
      <c r="C277" s="363">
        <v>8511</v>
      </c>
      <c r="D277" s="364"/>
      <c r="E277" s="289" t="s">
        <v>1773</v>
      </c>
    </row>
    <row r="278" spans="1:5" s="365" customFormat="1" x14ac:dyDescent="0.25">
      <c r="A278" s="366"/>
      <c r="B278" s="367"/>
      <c r="C278" s="367"/>
      <c r="D278" s="368">
        <v>85111</v>
      </c>
      <c r="E278" s="295" t="s">
        <v>1775</v>
      </c>
    </row>
    <row r="279" spans="1:5" s="365" customFormat="1" x14ac:dyDescent="0.25">
      <c r="A279" s="362"/>
      <c r="B279" s="364"/>
      <c r="C279" s="363">
        <v>8512</v>
      </c>
      <c r="D279" s="367"/>
      <c r="E279" s="289" t="s">
        <v>1777</v>
      </c>
    </row>
    <row r="280" spans="1:5" s="365" customFormat="1" x14ac:dyDescent="0.25">
      <c r="A280" s="366"/>
      <c r="B280" s="367"/>
      <c r="C280" s="367"/>
      <c r="D280" s="368">
        <v>85121</v>
      </c>
      <c r="E280" s="295" t="s">
        <v>1777</v>
      </c>
    </row>
    <row r="281" spans="1:5" s="365" customFormat="1" x14ac:dyDescent="0.25">
      <c r="A281" s="362"/>
      <c r="B281" s="363">
        <v>852</v>
      </c>
      <c r="C281" s="364"/>
      <c r="D281" s="364"/>
      <c r="E281" s="289" t="s">
        <v>3180</v>
      </c>
    </row>
    <row r="282" spans="1:5" s="365" customFormat="1" x14ac:dyDescent="0.25">
      <c r="A282" s="362"/>
      <c r="B282" s="364"/>
      <c r="C282" s="363">
        <v>8521</v>
      </c>
      <c r="D282" s="364"/>
      <c r="E282" s="289" t="s">
        <v>1782</v>
      </c>
    </row>
    <row r="283" spans="1:5" s="365" customFormat="1" x14ac:dyDescent="0.25">
      <c r="A283" s="366"/>
      <c r="B283" s="367"/>
      <c r="C283" s="367"/>
      <c r="D283" s="368">
        <v>85212</v>
      </c>
      <c r="E283" s="295" t="s">
        <v>1782</v>
      </c>
    </row>
    <row r="284" spans="1:5" s="369" customFormat="1" x14ac:dyDescent="0.25">
      <c r="A284" s="362"/>
      <c r="B284" s="364"/>
      <c r="C284" s="363">
        <v>8522</v>
      </c>
      <c r="D284" s="364"/>
      <c r="E284" s="289" t="s">
        <v>1785</v>
      </c>
    </row>
    <row r="285" spans="1:5" s="365" customFormat="1" x14ac:dyDescent="0.25">
      <c r="A285" s="366"/>
      <c r="B285" s="367"/>
      <c r="C285" s="367"/>
      <c r="D285" s="368">
        <v>85222</v>
      </c>
      <c r="E285" s="295" t="s">
        <v>1785</v>
      </c>
    </row>
    <row r="286" spans="1:5" s="365" customFormat="1" x14ac:dyDescent="0.25">
      <c r="A286" s="362"/>
      <c r="B286" s="363">
        <v>853</v>
      </c>
      <c r="C286" s="364"/>
      <c r="D286" s="364"/>
      <c r="E286" s="289" t="s">
        <v>3181</v>
      </c>
    </row>
    <row r="287" spans="1:5" s="365" customFormat="1" x14ac:dyDescent="0.25">
      <c r="A287" s="362"/>
      <c r="B287" s="364"/>
      <c r="C287" s="363">
        <v>8531</v>
      </c>
      <c r="D287" s="364"/>
      <c r="E287" s="289" t="s">
        <v>1790</v>
      </c>
    </row>
    <row r="288" spans="1:5" s="365" customFormat="1" x14ac:dyDescent="0.25">
      <c r="A288" s="366"/>
      <c r="B288" s="367"/>
      <c r="C288" s="367"/>
      <c r="D288" s="368">
        <v>85311</v>
      </c>
      <c r="E288" s="295" t="s">
        <v>1792</v>
      </c>
    </row>
    <row r="289" spans="1:5" s="365" customFormat="1" x14ac:dyDescent="0.25">
      <c r="A289" s="366"/>
      <c r="B289" s="367"/>
      <c r="C289" s="367"/>
      <c r="D289" s="368">
        <v>85312</v>
      </c>
      <c r="E289" s="295" t="s">
        <v>1794</v>
      </c>
    </row>
    <row r="290" spans="1:5" s="365" customFormat="1" x14ac:dyDescent="0.25">
      <c r="A290" s="362"/>
      <c r="B290" s="364"/>
      <c r="C290" s="363">
        <v>8532</v>
      </c>
      <c r="D290" s="364"/>
      <c r="E290" s="289" t="s">
        <v>1796</v>
      </c>
    </row>
    <row r="291" spans="1:5" s="365" customFormat="1" x14ac:dyDescent="0.25">
      <c r="A291" s="366"/>
      <c r="B291" s="367"/>
      <c r="C291" s="367"/>
      <c r="D291" s="368">
        <v>85321</v>
      </c>
      <c r="E291" s="295" t="s">
        <v>1798</v>
      </c>
    </row>
    <row r="292" spans="1:5" s="365" customFormat="1" x14ac:dyDescent="0.25">
      <c r="A292" s="366"/>
      <c r="B292" s="367"/>
      <c r="C292" s="367"/>
      <c r="D292" s="368">
        <v>85322</v>
      </c>
      <c r="E292" s="295" t="s">
        <v>1800</v>
      </c>
    </row>
    <row r="293" spans="1:5" s="365" customFormat="1" x14ac:dyDescent="0.25">
      <c r="A293" s="362"/>
      <c r="B293" s="363">
        <v>854</v>
      </c>
      <c r="C293" s="364"/>
      <c r="D293" s="364"/>
      <c r="E293" s="289" t="s">
        <v>3182</v>
      </c>
    </row>
    <row r="294" spans="1:5" s="365" customFormat="1" x14ac:dyDescent="0.25">
      <c r="A294" s="362"/>
      <c r="B294" s="364"/>
      <c r="C294" s="363">
        <v>8541</v>
      </c>
      <c r="D294" s="364"/>
      <c r="E294" s="289" t="s">
        <v>1804</v>
      </c>
    </row>
    <row r="295" spans="1:5" s="365" customFormat="1" x14ac:dyDescent="0.25">
      <c r="A295" s="366"/>
      <c r="B295" s="367"/>
      <c r="C295" s="367"/>
      <c r="D295" s="368">
        <v>85411</v>
      </c>
      <c r="E295" s="295" t="s">
        <v>1806</v>
      </c>
    </row>
    <row r="296" spans="1:5" s="365" customFormat="1" x14ac:dyDescent="0.25">
      <c r="A296" s="366"/>
      <c r="B296" s="367"/>
      <c r="C296" s="367"/>
      <c r="D296" s="368">
        <v>85412</v>
      </c>
      <c r="E296" s="295" t="s">
        <v>1808</v>
      </c>
    </row>
    <row r="297" spans="1:5" s="365" customFormat="1" x14ac:dyDescent="0.25">
      <c r="A297" s="362"/>
      <c r="B297" s="364"/>
      <c r="C297" s="363">
        <v>8542</v>
      </c>
      <c r="D297" s="364"/>
      <c r="E297" s="289" t="s">
        <v>1810</v>
      </c>
    </row>
    <row r="298" spans="1:5" s="365" customFormat="1" x14ac:dyDescent="0.25">
      <c r="A298" s="366"/>
      <c r="B298" s="367"/>
      <c r="C298" s="367"/>
      <c r="D298" s="368">
        <v>85421</v>
      </c>
      <c r="E298" s="295" t="s">
        <v>1812</v>
      </c>
    </row>
    <row r="299" spans="1:5" s="365" customFormat="1" x14ac:dyDescent="0.25">
      <c r="A299" s="366"/>
      <c r="B299" s="367"/>
      <c r="C299" s="367"/>
      <c r="D299" s="368">
        <v>85422</v>
      </c>
      <c r="E299" s="295" t="s">
        <v>1814</v>
      </c>
    </row>
    <row r="300" spans="1:5" s="210" customFormat="1" ht="17.399999999999999" x14ac:dyDescent="0.3">
      <c r="A300" s="347" t="s">
        <v>3183</v>
      </c>
      <c r="B300" s="337"/>
      <c r="C300" s="337"/>
      <c r="D300" s="337"/>
      <c r="E300" s="348" t="s">
        <v>3184</v>
      </c>
    </row>
    <row r="301" spans="1:5" s="211" customFormat="1" ht="15.6" x14ac:dyDescent="0.3">
      <c r="A301" s="370"/>
      <c r="B301" s="349" t="s">
        <v>3185</v>
      </c>
      <c r="C301" s="337"/>
      <c r="D301" s="337"/>
      <c r="E301" s="348" t="s">
        <v>3184</v>
      </c>
    </row>
    <row r="302" spans="1:5" s="213" customFormat="1" x14ac:dyDescent="0.25">
      <c r="A302" s="260"/>
      <c r="B302" s="337"/>
      <c r="C302" s="349" t="s">
        <v>3186</v>
      </c>
      <c r="D302" s="337"/>
      <c r="E302" s="348" t="s">
        <v>3184</v>
      </c>
    </row>
    <row r="303" spans="1:5" ht="26.4" x14ac:dyDescent="0.25">
      <c r="D303" s="350" t="s">
        <v>3187</v>
      </c>
      <c r="E303" s="351" t="s">
        <v>3184</v>
      </c>
    </row>
    <row r="305" spans="1:5" x14ac:dyDescent="0.25">
      <c r="A305" s="218"/>
      <c r="B305" s="218"/>
      <c r="C305" s="218"/>
      <c r="D305" s="218"/>
      <c r="E305" s="218"/>
    </row>
    <row r="306" spans="1:5" x14ac:dyDescent="0.25">
      <c r="A306" s="218"/>
      <c r="B306" s="218"/>
      <c r="C306" s="218"/>
      <c r="D306" s="218"/>
      <c r="E306" s="218"/>
    </row>
    <row r="307" spans="1:5" x14ac:dyDescent="0.25">
      <c r="A307" s="218"/>
      <c r="B307" s="218"/>
      <c r="C307" s="218"/>
      <c r="D307" s="218"/>
      <c r="E307" s="218"/>
    </row>
    <row r="308" spans="1:5" x14ac:dyDescent="0.25">
      <c r="A308" s="218"/>
      <c r="B308" s="218"/>
      <c r="C308" s="218"/>
      <c r="D308" s="218"/>
      <c r="E308" s="218"/>
    </row>
    <row r="309" spans="1:5" x14ac:dyDescent="0.25">
      <c r="A309" s="218"/>
      <c r="B309" s="218"/>
      <c r="C309" s="218"/>
      <c r="D309" s="218"/>
      <c r="E309" s="218"/>
    </row>
    <row r="310" spans="1:5" x14ac:dyDescent="0.25">
      <c r="A310" s="218"/>
      <c r="B310" s="218"/>
      <c r="C310" s="218"/>
      <c r="D310" s="218"/>
      <c r="E310" s="218"/>
    </row>
    <row r="311" spans="1:5" x14ac:dyDescent="0.25">
      <c r="A311" s="218"/>
      <c r="B311" s="218"/>
      <c r="C311" s="218"/>
      <c r="D311" s="218"/>
      <c r="E311" s="218"/>
    </row>
    <row r="312" spans="1:5" x14ac:dyDescent="0.25">
      <c r="A312" s="218"/>
      <c r="B312" s="218"/>
      <c r="C312" s="218"/>
      <c r="D312" s="218"/>
      <c r="E312" s="218"/>
    </row>
    <row r="313" spans="1:5" x14ac:dyDescent="0.25">
      <c r="A313" s="218"/>
      <c r="B313" s="218"/>
      <c r="C313" s="218"/>
      <c r="D313" s="218"/>
      <c r="E313" s="218"/>
    </row>
    <row r="314" spans="1:5" x14ac:dyDescent="0.25">
      <c r="A314" s="218"/>
      <c r="B314" s="218"/>
      <c r="C314" s="218"/>
      <c r="D314" s="218"/>
      <c r="E314" s="218"/>
    </row>
    <row r="315" spans="1:5" x14ac:dyDescent="0.25">
      <c r="A315" s="218"/>
      <c r="B315" s="218"/>
      <c r="C315" s="218"/>
      <c r="D315" s="218"/>
      <c r="E315" s="218"/>
    </row>
    <row r="316" spans="1:5" x14ac:dyDescent="0.25">
      <c r="A316" s="218"/>
      <c r="B316" s="218"/>
      <c r="C316" s="218"/>
      <c r="D316" s="218"/>
      <c r="E316" s="218"/>
    </row>
    <row r="317" spans="1:5" x14ac:dyDescent="0.25">
      <c r="A317" s="218"/>
      <c r="B317" s="218"/>
      <c r="C317" s="218"/>
      <c r="D317" s="218"/>
      <c r="E317" s="218"/>
    </row>
    <row r="318" spans="1:5" x14ac:dyDescent="0.25">
      <c r="A318" s="218"/>
      <c r="B318" s="218"/>
      <c r="C318" s="218"/>
      <c r="D318" s="218"/>
      <c r="E318" s="218"/>
    </row>
    <row r="319" spans="1:5" x14ac:dyDescent="0.25">
      <c r="A319" s="218"/>
      <c r="B319" s="218"/>
      <c r="C319" s="218"/>
      <c r="D319" s="218"/>
      <c r="E319" s="218"/>
    </row>
    <row r="320" spans="1:5" x14ac:dyDescent="0.25">
      <c r="A320" s="218"/>
      <c r="B320" s="218"/>
      <c r="C320" s="218"/>
      <c r="D320" s="218"/>
      <c r="E320" s="218"/>
    </row>
    <row r="321" spans="1:5" x14ac:dyDescent="0.25">
      <c r="A321" s="218"/>
      <c r="B321" s="218"/>
      <c r="C321" s="218"/>
      <c r="D321" s="218"/>
      <c r="E321" s="218"/>
    </row>
    <row r="322" spans="1:5" x14ac:dyDescent="0.25">
      <c r="A322" s="218"/>
      <c r="B322" s="218"/>
      <c r="C322" s="218"/>
      <c r="D322" s="218"/>
      <c r="E322" s="218"/>
    </row>
    <row r="323" spans="1:5" x14ac:dyDescent="0.25">
      <c r="A323" s="218"/>
      <c r="B323" s="218"/>
      <c r="C323" s="218"/>
      <c r="D323" s="218"/>
      <c r="E323" s="218"/>
    </row>
    <row r="324" spans="1:5" x14ac:dyDescent="0.25">
      <c r="A324" s="218"/>
      <c r="B324" s="218"/>
      <c r="C324" s="218"/>
      <c r="D324" s="218"/>
      <c r="E324" s="218"/>
    </row>
    <row r="325" spans="1:5" x14ac:dyDescent="0.25">
      <c r="A325" s="218"/>
      <c r="B325" s="218"/>
      <c r="C325" s="218"/>
      <c r="D325" s="218"/>
      <c r="E325" s="218"/>
    </row>
    <row r="326" spans="1:5" x14ac:dyDescent="0.25">
      <c r="A326" s="218"/>
      <c r="B326" s="218"/>
      <c r="C326" s="218"/>
      <c r="D326" s="218"/>
      <c r="E326" s="218"/>
    </row>
    <row r="327" spans="1:5" x14ac:dyDescent="0.25">
      <c r="A327" s="218"/>
      <c r="B327" s="218"/>
      <c r="C327" s="218"/>
      <c r="D327" s="218"/>
      <c r="E327" s="218"/>
    </row>
    <row r="328" spans="1:5" x14ac:dyDescent="0.25">
      <c r="A328" s="218"/>
      <c r="B328" s="218"/>
      <c r="C328" s="218"/>
      <c r="D328" s="218"/>
      <c r="E328" s="218"/>
    </row>
    <row r="329" spans="1:5" x14ac:dyDescent="0.25">
      <c r="A329" s="218"/>
      <c r="B329" s="218"/>
      <c r="C329" s="218"/>
      <c r="D329" s="218"/>
      <c r="E329" s="218"/>
    </row>
    <row r="330" spans="1:5" x14ac:dyDescent="0.25">
      <c r="A330" s="218"/>
      <c r="B330" s="218"/>
      <c r="C330" s="218"/>
      <c r="D330" s="218"/>
      <c r="E330" s="218"/>
    </row>
    <row r="331" spans="1:5" x14ac:dyDescent="0.25">
      <c r="A331" s="218"/>
      <c r="B331" s="218"/>
      <c r="C331" s="218"/>
      <c r="D331" s="218"/>
      <c r="E331" s="218"/>
    </row>
    <row r="332" spans="1:5" x14ac:dyDescent="0.25">
      <c r="A332" s="218"/>
      <c r="B332" s="218"/>
      <c r="C332" s="218"/>
      <c r="D332" s="218"/>
      <c r="E332" s="218"/>
    </row>
    <row r="333" spans="1:5" x14ac:dyDescent="0.25">
      <c r="A333" s="218"/>
      <c r="B333" s="218"/>
      <c r="C333" s="218"/>
      <c r="D333" s="218"/>
      <c r="E333" s="218"/>
    </row>
    <row r="334" spans="1:5" x14ac:dyDescent="0.25">
      <c r="A334" s="218"/>
      <c r="B334" s="218"/>
      <c r="C334" s="218"/>
      <c r="D334" s="218"/>
      <c r="E334" s="218"/>
    </row>
    <row r="335" spans="1:5" x14ac:dyDescent="0.25">
      <c r="A335" s="218"/>
      <c r="B335" s="218"/>
      <c r="C335" s="218"/>
      <c r="D335" s="218"/>
      <c r="E335" s="218"/>
    </row>
    <row r="336" spans="1:5" x14ac:dyDescent="0.25">
      <c r="A336" s="218"/>
      <c r="B336" s="218"/>
      <c r="C336" s="218"/>
      <c r="D336" s="218"/>
      <c r="E336" s="218"/>
    </row>
    <row r="337" spans="1:5" x14ac:dyDescent="0.25">
      <c r="A337" s="218"/>
      <c r="B337" s="218"/>
      <c r="C337" s="218"/>
      <c r="D337" s="218"/>
      <c r="E337" s="218"/>
    </row>
    <row r="338" spans="1:5" x14ac:dyDescent="0.25">
      <c r="A338" s="218"/>
      <c r="B338" s="218"/>
      <c r="C338" s="218"/>
      <c r="D338" s="218"/>
      <c r="E338" s="218"/>
    </row>
    <row r="339" spans="1:5" x14ac:dyDescent="0.25">
      <c r="A339" s="218"/>
      <c r="B339" s="218"/>
      <c r="C339" s="218"/>
      <c r="D339" s="218"/>
      <c r="E339" s="218"/>
    </row>
    <row r="340" spans="1:5" x14ac:dyDescent="0.25">
      <c r="A340" s="218"/>
      <c r="B340" s="218"/>
      <c r="C340" s="218"/>
      <c r="D340" s="218"/>
      <c r="E340" s="218"/>
    </row>
    <row r="341" spans="1:5" x14ac:dyDescent="0.25">
      <c r="A341" s="218"/>
      <c r="B341" s="218"/>
      <c r="C341" s="218"/>
      <c r="D341" s="218"/>
      <c r="E341" s="218"/>
    </row>
    <row r="342" spans="1:5" x14ac:dyDescent="0.25">
      <c r="A342" s="218"/>
      <c r="B342" s="218"/>
      <c r="C342" s="218"/>
      <c r="D342" s="218"/>
      <c r="E342" s="218"/>
    </row>
    <row r="343" spans="1:5" x14ac:dyDescent="0.25">
      <c r="A343" s="218"/>
      <c r="B343" s="218"/>
      <c r="C343" s="218"/>
      <c r="D343" s="218"/>
      <c r="E343" s="218"/>
    </row>
    <row r="344" spans="1:5" x14ac:dyDescent="0.25">
      <c r="A344" s="218"/>
      <c r="B344" s="218"/>
      <c r="C344" s="218"/>
      <c r="D344" s="218"/>
      <c r="E344" s="218"/>
    </row>
    <row r="345" spans="1:5" x14ac:dyDescent="0.25">
      <c r="A345" s="218"/>
      <c r="B345" s="218"/>
      <c r="C345" s="218"/>
      <c r="D345" s="218"/>
      <c r="E345" s="218"/>
    </row>
    <row r="346" spans="1:5" x14ac:dyDescent="0.25">
      <c r="A346" s="218"/>
      <c r="B346" s="218"/>
      <c r="C346" s="218"/>
      <c r="D346" s="218"/>
      <c r="E346" s="218"/>
    </row>
    <row r="347" spans="1:5" x14ac:dyDescent="0.25">
      <c r="A347" s="218"/>
      <c r="B347" s="218"/>
      <c r="C347" s="218"/>
      <c r="D347" s="218"/>
      <c r="E347" s="218"/>
    </row>
    <row r="348" spans="1:5" x14ac:dyDescent="0.25">
      <c r="A348" s="218"/>
      <c r="B348" s="218"/>
      <c r="C348" s="218"/>
      <c r="D348" s="218"/>
      <c r="E348" s="218"/>
    </row>
    <row r="349" spans="1:5" x14ac:dyDescent="0.25">
      <c r="A349" s="218"/>
      <c r="B349" s="218"/>
      <c r="C349" s="218"/>
      <c r="D349" s="218"/>
      <c r="E349" s="218"/>
    </row>
    <row r="350" spans="1:5" x14ac:dyDescent="0.25">
      <c r="A350" s="218"/>
      <c r="B350" s="218"/>
      <c r="C350" s="218"/>
      <c r="D350" s="218"/>
      <c r="E350" s="218"/>
    </row>
    <row r="351" spans="1:5" x14ac:dyDescent="0.25">
      <c r="A351" s="218"/>
      <c r="B351" s="218"/>
      <c r="C351" s="218"/>
      <c r="D351" s="218"/>
      <c r="E351" s="218"/>
    </row>
    <row r="352" spans="1:5" x14ac:dyDescent="0.25">
      <c r="A352" s="218"/>
      <c r="B352" s="218"/>
      <c r="C352" s="218"/>
      <c r="D352" s="218"/>
      <c r="E352" s="218"/>
    </row>
    <row r="353" spans="1:5" x14ac:dyDescent="0.25">
      <c r="A353" s="218"/>
      <c r="B353" s="218"/>
      <c r="C353" s="218"/>
      <c r="D353" s="218"/>
      <c r="E353" s="218"/>
    </row>
    <row r="354" spans="1:5" x14ac:dyDescent="0.25">
      <c r="A354" s="218"/>
      <c r="B354" s="218"/>
      <c r="C354" s="218"/>
      <c r="D354" s="218"/>
      <c r="E354" s="218"/>
    </row>
    <row r="355" spans="1:5" x14ac:dyDescent="0.25">
      <c r="A355" s="218"/>
      <c r="B355" s="218"/>
      <c r="C355" s="218"/>
      <c r="D355" s="218"/>
      <c r="E355" s="218"/>
    </row>
    <row r="356" spans="1:5" x14ac:dyDescent="0.25">
      <c r="A356" s="218"/>
      <c r="B356" s="218"/>
      <c r="C356" s="218"/>
      <c r="D356" s="218"/>
      <c r="E356" s="218"/>
    </row>
    <row r="357" spans="1:5" x14ac:dyDescent="0.25">
      <c r="A357" s="218"/>
      <c r="B357" s="218"/>
      <c r="C357" s="218"/>
      <c r="D357" s="218"/>
      <c r="E357" s="218"/>
    </row>
    <row r="358" spans="1:5" x14ac:dyDescent="0.25">
      <c r="A358" s="218"/>
      <c r="B358" s="218"/>
      <c r="C358" s="218"/>
      <c r="D358" s="218"/>
      <c r="E358" s="218"/>
    </row>
    <row r="359" spans="1:5" x14ac:dyDescent="0.25">
      <c r="A359" s="218"/>
      <c r="B359" s="218"/>
      <c r="C359" s="218"/>
      <c r="D359" s="218"/>
      <c r="E359" s="218"/>
    </row>
    <row r="360" spans="1:5" x14ac:dyDescent="0.25">
      <c r="A360" s="218"/>
      <c r="B360" s="218"/>
      <c r="C360" s="218"/>
      <c r="D360" s="218"/>
      <c r="E360" s="218"/>
    </row>
    <row r="361" spans="1:5" x14ac:dyDescent="0.25">
      <c r="A361" s="218"/>
      <c r="B361" s="218"/>
      <c r="C361" s="218"/>
      <c r="D361" s="218"/>
      <c r="E361" s="218"/>
    </row>
    <row r="362" spans="1:5" x14ac:dyDescent="0.25">
      <c r="A362" s="218"/>
      <c r="B362" s="218"/>
      <c r="C362" s="218"/>
      <c r="D362" s="218"/>
      <c r="E362" s="218"/>
    </row>
    <row r="363" spans="1:5" x14ac:dyDescent="0.25">
      <c r="A363" s="218"/>
      <c r="B363" s="218"/>
      <c r="C363" s="218"/>
      <c r="D363" s="218"/>
      <c r="E363" s="218"/>
    </row>
    <row r="364" spans="1:5" x14ac:dyDescent="0.25">
      <c r="A364" s="218"/>
      <c r="B364" s="218"/>
      <c r="C364" s="218"/>
      <c r="D364" s="218"/>
      <c r="E364" s="218"/>
    </row>
    <row r="365" spans="1:5" x14ac:dyDescent="0.25">
      <c r="A365" s="218"/>
      <c r="B365" s="218"/>
      <c r="C365" s="218"/>
      <c r="D365" s="218"/>
      <c r="E365" s="218"/>
    </row>
    <row r="366" spans="1:5" x14ac:dyDescent="0.25">
      <c r="A366" s="218"/>
      <c r="B366" s="218"/>
      <c r="C366" s="218"/>
      <c r="D366" s="218"/>
      <c r="E366" s="218"/>
    </row>
    <row r="367" spans="1:5" x14ac:dyDescent="0.25">
      <c r="A367" s="218"/>
      <c r="B367" s="218"/>
      <c r="C367" s="218"/>
      <c r="D367" s="218"/>
      <c r="E367" s="218"/>
    </row>
    <row r="368" spans="1:5" x14ac:dyDescent="0.25">
      <c r="A368" s="218"/>
      <c r="B368" s="218"/>
      <c r="C368" s="218"/>
      <c r="D368" s="218"/>
      <c r="E368" s="218"/>
    </row>
    <row r="369" spans="1:5" x14ac:dyDescent="0.25">
      <c r="A369" s="218"/>
      <c r="B369" s="218"/>
      <c r="C369" s="218"/>
      <c r="D369" s="218"/>
      <c r="E369" s="218"/>
    </row>
    <row r="370" spans="1:5" x14ac:dyDescent="0.25">
      <c r="A370" s="218"/>
      <c r="B370" s="218"/>
      <c r="C370" s="218"/>
      <c r="D370" s="218"/>
      <c r="E370" s="218"/>
    </row>
    <row r="371" spans="1:5" x14ac:dyDescent="0.25">
      <c r="A371" s="218"/>
      <c r="B371" s="218"/>
      <c r="C371" s="218"/>
      <c r="D371" s="218"/>
      <c r="E371" s="218"/>
    </row>
    <row r="372" spans="1:5" x14ac:dyDescent="0.25">
      <c r="A372" s="218"/>
      <c r="B372" s="218"/>
      <c r="C372" s="218"/>
      <c r="D372" s="218"/>
      <c r="E372" s="218"/>
    </row>
    <row r="373" spans="1:5" x14ac:dyDescent="0.25">
      <c r="A373" s="218"/>
      <c r="B373" s="218"/>
      <c r="C373" s="218"/>
      <c r="D373" s="218"/>
      <c r="E373" s="218"/>
    </row>
    <row r="374" spans="1:5" x14ac:dyDescent="0.25">
      <c r="A374" s="218"/>
      <c r="B374" s="218"/>
      <c r="C374" s="218"/>
      <c r="D374" s="218"/>
      <c r="E374" s="218"/>
    </row>
    <row r="375" spans="1:5" x14ac:dyDescent="0.25">
      <c r="A375" s="218"/>
      <c r="B375" s="218"/>
      <c r="C375" s="218"/>
      <c r="D375" s="218"/>
      <c r="E375" s="218"/>
    </row>
    <row r="376" spans="1:5" x14ac:dyDescent="0.25">
      <c r="A376" s="218"/>
      <c r="B376" s="218"/>
      <c r="C376" s="218"/>
      <c r="D376" s="218"/>
      <c r="E376" s="218"/>
    </row>
    <row r="377" spans="1:5" x14ac:dyDescent="0.25">
      <c r="A377" s="218"/>
      <c r="B377" s="218"/>
      <c r="C377" s="218"/>
      <c r="D377" s="218"/>
      <c r="E377" s="218"/>
    </row>
    <row r="378" spans="1:5" x14ac:dyDescent="0.25">
      <c r="A378" s="218"/>
      <c r="B378" s="218"/>
      <c r="C378" s="218"/>
      <c r="D378" s="218"/>
      <c r="E378" s="218"/>
    </row>
    <row r="379" spans="1:5" x14ac:dyDescent="0.25">
      <c r="A379" s="218"/>
      <c r="B379" s="218"/>
      <c r="C379" s="218"/>
      <c r="D379" s="218"/>
      <c r="E379" s="218"/>
    </row>
    <row r="380" spans="1:5" x14ac:dyDescent="0.25">
      <c r="A380" s="218"/>
      <c r="B380" s="218"/>
      <c r="C380" s="218"/>
      <c r="D380" s="218"/>
      <c r="E380" s="218"/>
    </row>
    <row r="381" spans="1:5" x14ac:dyDescent="0.25">
      <c r="A381" s="218"/>
      <c r="B381" s="218"/>
      <c r="C381" s="218"/>
      <c r="D381" s="218"/>
      <c r="E381" s="218"/>
    </row>
    <row r="382" spans="1:5" x14ac:dyDescent="0.25">
      <c r="A382" s="218"/>
      <c r="B382" s="218"/>
      <c r="C382" s="218"/>
      <c r="D382" s="218"/>
      <c r="E382" s="218"/>
    </row>
    <row r="383" spans="1:5" x14ac:dyDescent="0.25">
      <c r="A383" s="218"/>
      <c r="B383" s="218"/>
      <c r="C383" s="218"/>
      <c r="D383" s="218"/>
      <c r="E383" s="218"/>
    </row>
    <row r="384" spans="1:5" x14ac:dyDescent="0.25">
      <c r="A384" s="218"/>
      <c r="B384" s="218"/>
      <c r="C384" s="218"/>
      <c r="D384" s="218"/>
      <c r="E384" s="218"/>
    </row>
    <row r="385" spans="1:5" x14ac:dyDescent="0.25">
      <c r="A385" s="218"/>
      <c r="B385" s="218"/>
      <c r="C385" s="218"/>
      <c r="D385" s="218"/>
      <c r="E385" s="218"/>
    </row>
    <row r="386" spans="1:5" x14ac:dyDescent="0.25">
      <c r="A386" s="218"/>
      <c r="B386" s="218"/>
      <c r="C386" s="218"/>
      <c r="D386" s="218"/>
      <c r="E386" s="218"/>
    </row>
    <row r="387" spans="1:5" x14ac:dyDescent="0.25">
      <c r="A387" s="218"/>
      <c r="B387" s="218"/>
      <c r="C387" s="218"/>
      <c r="D387" s="218"/>
      <c r="E387" s="218"/>
    </row>
    <row r="388" spans="1:5" x14ac:dyDescent="0.25">
      <c r="A388" s="218"/>
      <c r="B388" s="218"/>
      <c r="C388" s="218"/>
      <c r="D388" s="218"/>
      <c r="E388" s="218"/>
    </row>
    <row r="389" spans="1:5" x14ac:dyDescent="0.25">
      <c r="A389" s="218"/>
      <c r="B389" s="218"/>
      <c r="C389" s="218"/>
      <c r="D389" s="218"/>
      <c r="E389" s="218"/>
    </row>
    <row r="390" spans="1:5" x14ac:dyDescent="0.25">
      <c r="A390" s="218"/>
      <c r="B390" s="218"/>
      <c r="C390" s="218"/>
      <c r="D390" s="218"/>
      <c r="E390" s="218"/>
    </row>
    <row r="391" spans="1:5" x14ac:dyDescent="0.25">
      <c r="A391" s="218"/>
      <c r="B391" s="218"/>
      <c r="C391" s="218"/>
      <c r="D391" s="218"/>
      <c r="E391" s="218"/>
    </row>
    <row r="392" spans="1:5" x14ac:dyDescent="0.25">
      <c r="A392" s="218"/>
      <c r="B392" s="218"/>
      <c r="C392" s="218"/>
      <c r="D392" s="218"/>
      <c r="E392" s="218"/>
    </row>
    <row r="393" spans="1:5" x14ac:dyDescent="0.25">
      <c r="A393" s="218"/>
      <c r="B393" s="218"/>
      <c r="C393" s="218"/>
      <c r="D393" s="218"/>
      <c r="E393" s="218"/>
    </row>
    <row r="394" spans="1:5" x14ac:dyDescent="0.25">
      <c r="A394" s="218"/>
      <c r="B394" s="218"/>
      <c r="C394" s="218"/>
      <c r="D394" s="218"/>
      <c r="E394" s="218"/>
    </row>
    <row r="395" spans="1:5" x14ac:dyDescent="0.25">
      <c r="A395" s="218"/>
      <c r="B395" s="218"/>
      <c r="C395" s="218"/>
      <c r="D395" s="218"/>
      <c r="E395" s="218"/>
    </row>
    <row r="396" spans="1:5" x14ac:dyDescent="0.25">
      <c r="A396" s="218"/>
      <c r="B396" s="218"/>
      <c r="C396" s="218"/>
      <c r="D396" s="218"/>
      <c r="E396" s="218"/>
    </row>
    <row r="397" spans="1:5" x14ac:dyDescent="0.25">
      <c r="A397" s="218"/>
      <c r="B397" s="218"/>
      <c r="C397" s="218"/>
      <c r="D397" s="218"/>
      <c r="E397" s="218"/>
    </row>
    <row r="398" spans="1:5" x14ac:dyDescent="0.25">
      <c r="A398" s="218"/>
      <c r="B398" s="218"/>
      <c r="C398" s="218"/>
      <c r="D398" s="218"/>
      <c r="E398" s="218"/>
    </row>
    <row r="399" spans="1:5" x14ac:dyDescent="0.25">
      <c r="A399" s="218"/>
      <c r="B399" s="218"/>
      <c r="C399" s="218"/>
      <c r="D399" s="218"/>
      <c r="E399" s="218"/>
    </row>
    <row r="400" spans="1:5" x14ac:dyDescent="0.25">
      <c r="A400" s="218"/>
      <c r="B400" s="218"/>
      <c r="C400" s="218"/>
      <c r="D400" s="218"/>
      <c r="E400" s="218"/>
    </row>
    <row r="401" spans="1:5" x14ac:dyDescent="0.25">
      <c r="A401" s="218"/>
      <c r="B401" s="218"/>
      <c r="C401" s="218"/>
      <c r="D401" s="218"/>
      <c r="E401" s="218"/>
    </row>
    <row r="402" spans="1:5" x14ac:dyDescent="0.25">
      <c r="A402" s="218"/>
      <c r="B402" s="218"/>
      <c r="C402" s="218"/>
      <c r="D402" s="218"/>
      <c r="E402" s="218"/>
    </row>
    <row r="403" spans="1:5" x14ac:dyDescent="0.25">
      <c r="A403" s="218"/>
      <c r="B403" s="218"/>
      <c r="C403" s="218"/>
      <c r="D403" s="218"/>
      <c r="E403" s="218"/>
    </row>
    <row r="404" spans="1:5" x14ac:dyDescent="0.25">
      <c r="A404" s="218"/>
      <c r="B404" s="218"/>
      <c r="C404" s="218"/>
      <c r="D404" s="218"/>
      <c r="E404" s="218"/>
    </row>
    <row r="405" spans="1:5" x14ac:dyDescent="0.25">
      <c r="A405" s="218"/>
      <c r="B405" s="218"/>
      <c r="C405" s="218"/>
      <c r="D405" s="218"/>
      <c r="E405" s="218"/>
    </row>
    <row r="406" spans="1:5" x14ac:dyDescent="0.25">
      <c r="A406" s="218"/>
      <c r="B406" s="218"/>
      <c r="C406" s="218"/>
      <c r="D406" s="218"/>
      <c r="E406" s="218"/>
    </row>
    <row r="407" spans="1:5" x14ac:dyDescent="0.25">
      <c r="A407" s="218"/>
      <c r="B407" s="218"/>
      <c r="C407" s="218"/>
      <c r="D407" s="218"/>
      <c r="E407" s="218"/>
    </row>
    <row r="408" spans="1:5" x14ac:dyDescent="0.25">
      <c r="A408" s="218"/>
      <c r="B408" s="218"/>
      <c r="C408" s="218"/>
      <c r="D408" s="218"/>
      <c r="E408" s="218"/>
    </row>
    <row r="409" spans="1:5" x14ac:dyDescent="0.25">
      <c r="A409" s="218"/>
      <c r="B409" s="218"/>
      <c r="C409" s="218"/>
      <c r="D409" s="218"/>
      <c r="E409" s="218"/>
    </row>
    <row r="410" spans="1:5" x14ac:dyDescent="0.25">
      <c r="A410" s="218"/>
      <c r="B410" s="218"/>
      <c r="C410" s="218"/>
      <c r="D410" s="218"/>
      <c r="E410" s="218"/>
    </row>
    <row r="411" spans="1:5" x14ac:dyDescent="0.25">
      <c r="A411" s="218"/>
      <c r="B411" s="218"/>
      <c r="C411" s="218"/>
      <c r="D411" s="218"/>
      <c r="E411" s="218"/>
    </row>
    <row r="412" spans="1:5" x14ac:dyDescent="0.25">
      <c r="A412" s="218"/>
      <c r="B412" s="218"/>
      <c r="C412" s="218"/>
      <c r="D412" s="218"/>
      <c r="E412" s="218"/>
    </row>
    <row r="413" spans="1:5" x14ac:dyDescent="0.25">
      <c r="A413" s="218"/>
      <c r="B413" s="218"/>
      <c r="C413" s="218"/>
      <c r="D413" s="218"/>
      <c r="E413" s="218"/>
    </row>
    <row r="414" spans="1:5" x14ac:dyDescent="0.25">
      <c r="A414" s="218"/>
      <c r="B414" s="218"/>
      <c r="C414" s="218"/>
      <c r="D414" s="218"/>
      <c r="E414" s="218"/>
    </row>
    <row r="415" spans="1:5" x14ac:dyDescent="0.25">
      <c r="A415" s="218"/>
      <c r="B415" s="218"/>
      <c r="C415" s="218"/>
      <c r="D415" s="218"/>
      <c r="E415" s="218"/>
    </row>
    <row r="416" spans="1:5" x14ac:dyDescent="0.25">
      <c r="A416" s="218"/>
      <c r="B416" s="218"/>
      <c r="C416" s="218"/>
      <c r="D416" s="218"/>
      <c r="E416" s="218"/>
    </row>
    <row r="417" spans="1:5" x14ac:dyDescent="0.25">
      <c r="A417" s="218"/>
      <c r="B417" s="218"/>
      <c r="C417" s="218"/>
      <c r="D417" s="218"/>
      <c r="E417" s="218"/>
    </row>
    <row r="418" spans="1:5" x14ac:dyDescent="0.25">
      <c r="A418" s="218"/>
      <c r="B418" s="218"/>
      <c r="C418" s="218"/>
      <c r="D418" s="218"/>
      <c r="E418" s="218"/>
    </row>
    <row r="419" spans="1:5" x14ac:dyDescent="0.25">
      <c r="A419" s="218"/>
      <c r="B419" s="218"/>
      <c r="C419" s="218"/>
      <c r="D419" s="218"/>
      <c r="E419" s="218"/>
    </row>
    <row r="420" spans="1:5" x14ac:dyDescent="0.25">
      <c r="A420" s="218"/>
      <c r="B420" s="218"/>
      <c r="C420" s="218"/>
      <c r="D420" s="218"/>
      <c r="E420" s="218"/>
    </row>
    <row r="421" spans="1:5" x14ac:dyDescent="0.25">
      <c r="A421" s="218"/>
      <c r="B421" s="218"/>
      <c r="C421" s="218"/>
      <c r="D421" s="218"/>
      <c r="E421" s="218"/>
    </row>
    <row r="422" spans="1:5" x14ac:dyDescent="0.25">
      <c r="A422" s="218"/>
      <c r="B422" s="218"/>
      <c r="C422" s="218"/>
      <c r="D422" s="218"/>
      <c r="E422" s="218"/>
    </row>
    <row r="423" spans="1:5" x14ac:dyDescent="0.25">
      <c r="A423" s="218"/>
      <c r="B423" s="218"/>
      <c r="C423" s="218"/>
      <c r="D423" s="218"/>
      <c r="E423" s="218"/>
    </row>
    <row r="424" spans="1:5" x14ac:dyDescent="0.25">
      <c r="A424" s="218"/>
      <c r="B424" s="218"/>
      <c r="C424" s="218"/>
      <c r="D424" s="218"/>
      <c r="E424" s="218"/>
    </row>
    <row r="425" spans="1:5" x14ac:dyDescent="0.25">
      <c r="A425" s="218"/>
      <c r="B425" s="218"/>
      <c r="C425" s="218"/>
      <c r="D425" s="218"/>
      <c r="E425" s="218"/>
    </row>
    <row r="426" spans="1:5" x14ac:dyDescent="0.25">
      <c r="A426" s="218"/>
      <c r="B426" s="218"/>
      <c r="C426" s="218"/>
      <c r="D426" s="218"/>
      <c r="E426" s="218"/>
    </row>
    <row r="427" spans="1:5" x14ac:dyDescent="0.25">
      <c r="A427" s="218"/>
      <c r="B427" s="218"/>
      <c r="C427" s="218"/>
      <c r="D427" s="218"/>
      <c r="E427" s="218"/>
    </row>
    <row r="428" spans="1:5" x14ac:dyDescent="0.25">
      <c r="A428" s="218"/>
      <c r="B428" s="218"/>
      <c r="C428" s="218"/>
      <c r="D428" s="218"/>
      <c r="E428" s="218"/>
    </row>
    <row r="429" spans="1:5" x14ac:dyDescent="0.25">
      <c r="A429" s="218"/>
      <c r="B429" s="218"/>
      <c r="C429" s="218"/>
      <c r="D429" s="218"/>
      <c r="E429" s="218"/>
    </row>
    <row r="430" spans="1:5" x14ac:dyDescent="0.25">
      <c r="A430" s="218"/>
      <c r="B430" s="218"/>
      <c r="C430" s="218"/>
      <c r="D430" s="218"/>
      <c r="E430" s="218"/>
    </row>
    <row r="431" spans="1:5" x14ac:dyDescent="0.25">
      <c r="A431" s="218"/>
      <c r="B431" s="218"/>
      <c r="C431" s="218"/>
      <c r="D431" s="218"/>
      <c r="E431" s="218"/>
    </row>
    <row r="432" spans="1:5" x14ac:dyDescent="0.25">
      <c r="A432" s="218"/>
      <c r="B432" s="218"/>
      <c r="C432" s="218"/>
      <c r="D432" s="218"/>
      <c r="E432" s="218"/>
    </row>
    <row r="433" spans="1:5" x14ac:dyDescent="0.25">
      <c r="A433" s="218"/>
      <c r="B433" s="218"/>
      <c r="C433" s="218"/>
      <c r="D433" s="218"/>
      <c r="E433" s="218"/>
    </row>
    <row r="434" spans="1:5" x14ac:dyDescent="0.25">
      <c r="A434" s="218"/>
      <c r="B434" s="218"/>
      <c r="C434" s="218"/>
      <c r="D434" s="218"/>
      <c r="E434" s="218"/>
    </row>
    <row r="435" spans="1:5" x14ac:dyDescent="0.25">
      <c r="A435" s="218"/>
      <c r="B435" s="218"/>
      <c r="C435" s="218"/>
      <c r="D435" s="218"/>
      <c r="E435" s="218"/>
    </row>
    <row r="436" spans="1:5" x14ac:dyDescent="0.25">
      <c r="A436" s="218"/>
      <c r="B436" s="218"/>
      <c r="C436" s="218"/>
      <c r="D436" s="218"/>
      <c r="E436" s="218"/>
    </row>
    <row r="437" spans="1:5" x14ac:dyDescent="0.25">
      <c r="A437" s="218"/>
      <c r="B437" s="218"/>
      <c r="C437" s="218"/>
      <c r="D437" s="218"/>
      <c r="E437" s="218"/>
    </row>
    <row r="438" spans="1:5" x14ac:dyDescent="0.25">
      <c r="A438" s="218"/>
      <c r="B438" s="218"/>
      <c r="C438" s="218"/>
      <c r="D438" s="218"/>
      <c r="E438" s="218"/>
    </row>
    <row r="439" spans="1:5" x14ac:dyDescent="0.25">
      <c r="A439" s="218"/>
      <c r="B439" s="218"/>
      <c r="C439" s="218"/>
      <c r="D439" s="218"/>
      <c r="E439" s="218"/>
    </row>
    <row r="440" spans="1:5" x14ac:dyDescent="0.25">
      <c r="A440" s="218"/>
      <c r="B440" s="218"/>
      <c r="C440" s="218"/>
      <c r="D440" s="218"/>
      <c r="E440" s="218"/>
    </row>
    <row r="441" spans="1:5" x14ac:dyDescent="0.25">
      <c r="A441" s="218"/>
      <c r="B441" s="218"/>
      <c r="C441" s="218"/>
      <c r="D441" s="218"/>
      <c r="E441" s="218"/>
    </row>
    <row r="442" spans="1:5" x14ac:dyDescent="0.25">
      <c r="A442" s="218"/>
      <c r="B442" s="218"/>
      <c r="C442" s="218"/>
      <c r="D442" s="218"/>
      <c r="E442" s="218"/>
    </row>
    <row r="443" spans="1:5" x14ac:dyDescent="0.25">
      <c r="A443" s="218"/>
      <c r="B443" s="218"/>
      <c r="C443" s="218"/>
      <c r="D443" s="218"/>
      <c r="E443" s="218"/>
    </row>
    <row r="444" spans="1:5" x14ac:dyDescent="0.25">
      <c r="A444" s="218"/>
      <c r="B444" s="218"/>
      <c r="C444" s="218"/>
      <c r="D444" s="218"/>
      <c r="E444" s="218"/>
    </row>
    <row r="445" spans="1:5" x14ac:dyDescent="0.25">
      <c r="A445" s="218"/>
      <c r="B445" s="218"/>
      <c r="C445" s="218"/>
      <c r="D445" s="218"/>
      <c r="E445" s="218"/>
    </row>
    <row r="446" spans="1:5" x14ac:dyDescent="0.25">
      <c r="A446" s="218"/>
      <c r="B446" s="218"/>
      <c r="C446" s="218"/>
      <c r="D446" s="218"/>
      <c r="E446" s="218"/>
    </row>
    <row r="447" spans="1:5" x14ac:dyDescent="0.25">
      <c r="A447" s="218"/>
      <c r="B447" s="218"/>
      <c r="C447" s="218"/>
      <c r="D447" s="218"/>
      <c r="E447" s="218"/>
    </row>
    <row r="448" spans="1:5" x14ac:dyDescent="0.25">
      <c r="A448" s="218"/>
      <c r="B448" s="218"/>
      <c r="C448" s="218"/>
      <c r="D448" s="218"/>
      <c r="E448" s="218"/>
    </row>
    <row r="449" s="218" customFormat="1" x14ac:dyDescent="0.25"/>
    <row r="450" s="218" customFormat="1" x14ac:dyDescent="0.25"/>
    <row r="451" s="218" customFormat="1" x14ac:dyDescent="0.25"/>
    <row r="452" s="218" customFormat="1" x14ac:dyDescent="0.25"/>
    <row r="453" s="218" customFormat="1" x14ac:dyDescent="0.25"/>
    <row r="454" s="218" customFormat="1" x14ac:dyDescent="0.25"/>
    <row r="455" s="218" customFormat="1" x14ac:dyDescent="0.25"/>
    <row r="456" s="218" customFormat="1" x14ac:dyDescent="0.25"/>
    <row r="457" s="218" customFormat="1" x14ac:dyDescent="0.25"/>
    <row r="458" s="218" customFormat="1" x14ac:dyDescent="0.25"/>
    <row r="459" s="218" customFormat="1" x14ac:dyDescent="0.25"/>
    <row r="460" s="218" customFormat="1" x14ac:dyDescent="0.25"/>
    <row r="461" s="218" customFormat="1" x14ac:dyDescent="0.25"/>
    <row r="462" s="218" customFormat="1" x14ac:dyDescent="0.25"/>
    <row r="463" s="218" customFormat="1" x14ac:dyDescent="0.25"/>
    <row r="464" s="218" customFormat="1" x14ac:dyDescent="0.25"/>
    <row r="465" s="218" customFormat="1" x14ac:dyDescent="0.25"/>
    <row r="466" s="218" customFormat="1" x14ac:dyDescent="0.25"/>
    <row r="467" s="218" customFormat="1" x14ac:dyDescent="0.25"/>
    <row r="468" s="218" customFormat="1" x14ac:dyDescent="0.25"/>
    <row r="469" s="218" customFormat="1" x14ac:dyDescent="0.25"/>
    <row r="470" s="218" customFormat="1" x14ac:dyDescent="0.25"/>
    <row r="471" s="218" customFormat="1" x14ac:dyDescent="0.25"/>
    <row r="472" s="218" customFormat="1" x14ac:dyDescent="0.25"/>
    <row r="473" s="218" customFormat="1" x14ac:dyDescent="0.25"/>
    <row r="474" s="218" customFormat="1" x14ac:dyDescent="0.25"/>
    <row r="475" s="218" customFormat="1" x14ac:dyDescent="0.25"/>
    <row r="476" s="218" customFormat="1" x14ac:dyDescent="0.25"/>
    <row r="477" s="218" customFormat="1" x14ac:dyDescent="0.25"/>
    <row r="478" s="218" customFormat="1" x14ac:dyDescent="0.25"/>
    <row r="479" s="218" customFormat="1" x14ac:dyDescent="0.25"/>
    <row r="480" s="218" customFormat="1" x14ac:dyDescent="0.25"/>
    <row r="481" s="218" customFormat="1" x14ac:dyDescent="0.25"/>
    <row r="482" s="218" customFormat="1" x14ac:dyDescent="0.25"/>
    <row r="483" s="218" customFormat="1" x14ac:dyDescent="0.25"/>
    <row r="484" s="218" customFormat="1" x14ac:dyDescent="0.25"/>
    <row r="485" s="218" customFormat="1" x14ac:dyDescent="0.25"/>
    <row r="486" s="218" customFormat="1" x14ac:dyDescent="0.25"/>
    <row r="487" s="218" customFormat="1" x14ac:dyDescent="0.25"/>
    <row r="488" s="218" customFormat="1" x14ac:dyDescent="0.25"/>
    <row r="489" s="218" customFormat="1" x14ac:dyDescent="0.25"/>
    <row r="490" s="218" customFormat="1" x14ac:dyDescent="0.25"/>
    <row r="491" s="218" customFormat="1" x14ac:dyDescent="0.25"/>
    <row r="492" s="218" customFormat="1" x14ac:dyDescent="0.25"/>
    <row r="493" s="218" customFormat="1" x14ac:dyDescent="0.25"/>
    <row r="494" s="218" customFormat="1" x14ac:dyDescent="0.25"/>
    <row r="495" s="218" customFormat="1" x14ac:dyDescent="0.25"/>
    <row r="496" s="218" customFormat="1" x14ac:dyDescent="0.25"/>
    <row r="497" s="218" customFormat="1" x14ac:dyDescent="0.25"/>
    <row r="498" s="218" customFormat="1" x14ac:dyDescent="0.25"/>
    <row r="499" s="218" customFormat="1" x14ac:dyDescent="0.25"/>
    <row r="500" s="218" customFormat="1" x14ac:dyDescent="0.25"/>
    <row r="501" s="218" customFormat="1" x14ac:dyDescent="0.25"/>
    <row r="502" s="218" customFormat="1" x14ac:dyDescent="0.25"/>
    <row r="503" s="218" customFormat="1" x14ac:dyDescent="0.25"/>
    <row r="504" s="218" customFormat="1" x14ac:dyDescent="0.25"/>
    <row r="505" s="218" customFormat="1" x14ac:dyDescent="0.25"/>
    <row r="506" s="218" customFormat="1" x14ac:dyDescent="0.25"/>
    <row r="507" s="218" customFormat="1" x14ac:dyDescent="0.25"/>
    <row r="508" s="218" customFormat="1" x14ac:dyDescent="0.25"/>
    <row r="509" s="218" customFormat="1" x14ac:dyDescent="0.25"/>
    <row r="510" s="218" customFormat="1" x14ac:dyDescent="0.25"/>
    <row r="511" s="218" customFormat="1" x14ac:dyDescent="0.25"/>
    <row r="512" s="218" customFormat="1" x14ac:dyDescent="0.25"/>
    <row r="513" s="218" customFormat="1" x14ac:dyDescent="0.25"/>
    <row r="514" s="218" customFormat="1" x14ac:dyDescent="0.25"/>
    <row r="515" s="218" customFormat="1" x14ac:dyDescent="0.25"/>
    <row r="516" s="218" customFormat="1" x14ac:dyDescent="0.25"/>
    <row r="517" s="218" customFormat="1" x14ac:dyDescent="0.25"/>
    <row r="518" s="218" customFormat="1" x14ac:dyDescent="0.25"/>
    <row r="519" s="218" customFormat="1" x14ac:dyDescent="0.25"/>
    <row r="520" s="218" customFormat="1" x14ac:dyDescent="0.25"/>
    <row r="521" s="218" customFormat="1" x14ac:dyDescent="0.25"/>
    <row r="522" s="218" customFormat="1" x14ac:dyDescent="0.25"/>
    <row r="523" s="218" customFormat="1" x14ac:dyDescent="0.25"/>
    <row r="524" s="218" customFormat="1" x14ac:dyDescent="0.25"/>
    <row r="525" s="218" customFormat="1" x14ac:dyDescent="0.25"/>
    <row r="526" s="218" customFormat="1" x14ac:dyDescent="0.25"/>
    <row r="527" s="218" customFormat="1" x14ac:dyDescent="0.25"/>
    <row r="528" s="218" customFormat="1" x14ac:dyDescent="0.25"/>
    <row r="529" s="218" customFormat="1" x14ac:dyDescent="0.25"/>
    <row r="530" s="218" customFormat="1" x14ac:dyDescent="0.25"/>
    <row r="531" s="218" customFormat="1" x14ac:dyDescent="0.25"/>
    <row r="532" s="218" customFormat="1" x14ac:dyDescent="0.25"/>
    <row r="533" s="218" customFormat="1" x14ac:dyDescent="0.25"/>
    <row r="534" s="218" customFormat="1" x14ac:dyDescent="0.25"/>
    <row r="535" s="218" customFormat="1" x14ac:dyDescent="0.25"/>
    <row r="536" s="218" customFormat="1" x14ac:dyDescent="0.25"/>
    <row r="537" s="218" customFormat="1" x14ac:dyDescent="0.25"/>
    <row r="538" s="218" customFormat="1" x14ac:dyDescent="0.25"/>
    <row r="539" s="218" customFormat="1" x14ac:dyDescent="0.25"/>
    <row r="540" s="218" customFormat="1" x14ac:dyDescent="0.25"/>
    <row r="541" s="218" customFormat="1" x14ac:dyDescent="0.25"/>
    <row r="542" s="218" customFormat="1" x14ac:dyDescent="0.25"/>
    <row r="543" s="218" customFormat="1" x14ac:dyDescent="0.25"/>
    <row r="544" s="218" customFormat="1" x14ac:dyDescent="0.25"/>
    <row r="545" s="218" customFormat="1" x14ac:dyDescent="0.25"/>
    <row r="546" s="218" customFormat="1" x14ac:dyDescent="0.25"/>
    <row r="547" s="218" customFormat="1" x14ac:dyDescent="0.25"/>
    <row r="548" s="218" customFormat="1" x14ac:dyDescent="0.25"/>
    <row r="549" s="218" customFormat="1" x14ac:dyDescent="0.25"/>
    <row r="550" s="218" customFormat="1" x14ac:dyDescent="0.25"/>
    <row r="551" s="218" customFormat="1" x14ac:dyDescent="0.25"/>
    <row r="552" s="218" customFormat="1" x14ac:dyDescent="0.25"/>
    <row r="553" s="218" customFormat="1" x14ac:dyDescent="0.25"/>
    <row r="554" s="218" customFormat="1" x14ac:dyDescent="0.25"/>
    <row r="555" s="218" customFormat="1" x14ac:dyDescent="0.25"/>
    <row r="556" s="218" customFormat="1" x14ac:dyDescent="0.25"/>
    <row r="557" s="218" customFormat="1" x14ac:dyDescent="0.25"/>
    <row r="558" s="218" customFormat="1" x14ac:dyDescent="0.25"/>
    <row r="559" s="218" customFormat="1" x14ac:dyDescent="0.25"/>
    <row r="560" s="218" customFormat="1" x14ac:dyDescent="0.25"/>
    <row r="561" s="218" customFormat="1" x14ac:dyDescent="0.25"/>
    <row r="562" s="218" customFormat="1" x14ac:dyDescent="0.25"/>
    <row r="563" s="218" customFormat="1" x14ac:dyDescent="0.25"/>
    <row r="564" s="218" customFormat="1" x14ac:dyDescent="0.25"/>
    <row r="565" s="218" customFormat="1" x14ac:dyDescent="0.25"/>
    <row r="566" s="218" customFormat="1" x14ac:dyDescent="0.25"/>
    <row r="567" s="218" customFormat="1" x14ac:dyDescent="0.25"/>
    <row r="568" s="218" customFormat="1" x14ac:dyDescent="0.25"/>
    <row r="569" s="218" customFormat="1" x14ac:dyDescent="0.25"/>
    <row r="570" s="218" customFormat="1" x14ac:dyDescent="0.25"/>
    <row r="571" s="218" customFormat="1" x14ac:dyDescent="0.25"/>
    <row r="572" s="218" customFormat="1" x14ac:dyDescent="0.25"/>
    <row r="573" s="218" customFormat="1" x14ac:dyDescent="0.25"/>
    <row r="574" s="218" customFormat="1" x14ac:dyDescent="0.25"/>
    <row r="575" s="218" customFormat="1" x14ac:dyDescent="0.25"/>
    <row r="576" s="218" customFormat="1" x14ac:dyDescent="0.25"/>
    <row r="577" s="218" customFormat="1" x14ac:dyDescent="0.25"/>
    <row r="578" s="218" customFormat="1" x14ac:dyDescent="0.25"/>
    <row r="579" s="218" customFormat="1" x14ac:dyDescent="0.25"/>
    <row r="580" s="218" customFormat="1" x14ac:dyDescent="0.25"/>
    <row r="581" s="218" customFormat="1" x14ac:dyDescent="0.25"/>
    <row r="582" s="218" customFormat="1" x14ac:dyDescent="0.25"/>
    <row r="583" s="218" customFormat="1" x14ac:dyDescent="0.25"/>
    <row r="584" s="218" customFormat="1" x14ac:dyDescent="0.25"/>
    <row r="585" s="218" customFormat="1" x14ac:dyDescent="0.25"/>
    <row r="586" s="218" customFormat="1" x14ac:dyDescent="0.25"/>
    <row r="587" s="218" customFormat="1" x14ac:dyDescent="0.25"/>
    <row r="588" s="218" customFormat="1" x14ac:dyDescent="0.25"/>
    <row r="589" s="218" customFormat="1" x14ac:dyDescent="0.25"/>
    <row r="590" s="218" customFormat="1" x14ac:dyDescent="0.25"/>
    <row r="591" s="218" customFormat="1" x14ac:dyDescent="0.25"/>
    <row r="592" s="218" customFormat="1" x14ac:dyDescent="0.25"/>
    <row r="593" s="218" customFormat="1" x14ac:dyDescent="0.25"/>
    <row r="594" s="218" customFormat="1" x14ac:dyDescent="0.25"/>
    <row r="595" s="218" customFormat="1" x14ac:dyDescent="0.25"/>
    <row r="596" s="218" customFormat="1" x14ac:dyDescent="0.25"/>
    <row r="597" s="218" customFormat="1" x14ac:dyDescent="0.25"/>
    <row r="598" s="218" customFormat="1" x14ac:dyDescent="0.25"/>
    <row r="599" s="218" customFormat="1" x14ac:dyDescent="0.25"/>
    <row r="600" s="218" customFormat="1" x14ac:dyDescent="0.25"/>
    <row r="601" s="218" customFormat="1" x14ac:dyDescent="0.25"/>
    <row r="602" s="218" customFormat="1" x14ac:dyDescent="0.25"/>
    <row r="603" s="218" customFormat="1" x14ac:dyDescent="0.25"/>
    <row r="604" s="218" customFormat="1" x14ac:dyDescent="0.25"/>
    <row r="605" s="218" customFormat="1" x14ac:dyDescent="0.25"/>
    <row r="606" s="218" customFormat="1" x14ac:dyDescent="0.25"/>
    <row r="607" s="218" customFormat="1" x14ac:dyDescent="0.25"/>
    <row r="608" s="218" customFormat="1" x14ac:dyDescent="0.25"/>
    <row r="609" s="218" customFormat="1" x14ac:dyDescent="0.25"/>
    <row r="610" s="218" customFormat="1" x14ac:dyDescent="0.25"/>
    <row r="611" s="218" customFormat="1" x14ac:dyDescent="0.25"/>
    <row r="612" s="218" customFormat="1" x14ac:dyDescent="0.25"/>
    <row r="613" s="218" customFormat="1" x14ac:dyDescent="0.25"/>
    <row r="614" s="218" customFormat="1" x14ac:dyDescent="0.25"/>
    <row r="615" s="218" customFormat="1" x14ac:dyDescent="0.25"/>
    <row r="616" s="218" customFormat="1" x14ac:dyDescent="0.25"/>
    <row r="617" s="218" customFormat="1" x14ac:dyDescent="0.25"/>
    <row r="618" s="218" customFormat="1" x14ac:dyDescent="0.25"/>
    <row r="619" s="218" customFormat="1" x14ac:dyDescent="0.25"/>
    <row r="620" s="218" customFormat="1" x14ac:dyDescent="0.25"/>
    <row r="621" s="218" customFormat="1" x14ac:dyDescent="0.25"/>
    <row r="622" s="218" customFormat="1" x14ac:dyDescent="0.25"/>
    <row r="623" s="218" customFormat="1" x14ac:dyDescent="0.25"/>
    <row r="624" s="218" customFormat="1" x14ac:dyDescent="0.25"/>
    <row r="625" s="218" customFormat="1" x14ac:dyDescent="0.25"/>
    <row r="626" s="218" customFormat="1" x14ac:dyDescent="0.25"/>
    <row r="627" s="218" customFormat="1" x14ac:dyDescent="0.25"/>
    <row r="628" s="218" customFormat="1" x14ac:dyDescent="0.25"/>
    <row r="629" s="218" customFormat="1" x14ac:dyDescent="0.25"/>
    <row r="630" s="218" customFormat="1" x14ac:dyDescent="0.25"/>
    <row r="631" s="218" customFormat="1" x14ac:dyDescent="0.25"/>
    <row r="632" s="218" customFormat="1" x14ac:dyDescent="0.25"/>
    <row r="633" s="218" customFormat="1" x14ac:dyDescent="0.25"/>
    <row r="634" s="218" customFormat="1" x14ac:dyDescent="0.25"/>
    <row r="635" s="218" customFormat="1" x14ac:dyDescent="0.25"/>
    <row r="636" s="218" customFormat="1" x14ac:dyDescent="0.25"/>
    <row r="637" s="218" customFormat="1" x14ac:dyDescent="0.25"/>
    <row r="638" s="218" customFormat="1" x14ac:dyDescent="0.25"/>
    <row r="639" s="218" customFormat="1" x14ac:dyDescent="0.25"/>
    <row r="640" s="218" customFormat="1" x14ac:dyDescent="0.25"/>
    <row r="641" s="218" customFormat="1" x14ac:dyDescent="0.25"/>
    <row r="642" s="218" customFormat="1" x14ac:dyDescent="0.25"/>
    <row r="643" s="218" customFormat="1" x14ac:dyDescent="0.25"/>
    <row r="644" s="218" customFormat="1" x14ac:dyDescent="0.25"/>
    <row r="645" s="218" customFormat="1" x14ac:dyDescent="0.25"/>
    <row r="646" s="218" customFormat="1" x14ac:dyDescent="0.25"/>
    <row r="647" s="218" customFormat="1" x14ac:dyDescent="0.25"/>
    <row r="648" s="218" customFormat="1" x14ac:dyDescent="0.25"/>
    <row r="649" s="218" customFormat="1" x14ac:dyDescent="0.25"/>
    <row r="650" s="218" customFormat="1" x14ac:dyDescent="0.25"/>
    <row r="651" s="218" customFormat="1" x14ac:dyDescent="0.25"/>
    <row r="652" s="218" customFormat="1" x14ac:dyDescent="0.25"/>
    <row r="653" s="218" customFormat="1" x14ac:dyDescent="0.25"/>
    <row r="654" s="218" customFormat="1" x14ac:dyDescent="0.25"/>
    <row r="655" s="218" customFormat="1" x14ac:dyDescent="0.25"/>
    <row r="656" s="218" customFormat="1" x14ac:dyDescent="0.25"/>
    <row r="657" s="218" customFormat="1" x14ac:dyDescent="0.25"/>
    <row r="658" s="218" customFormat="1" x14ac:dyDescent="0.25"/>
    <row r="659" s="218" customFormat="1" x14ac:dyDescent="0.25"/>
    <row r="660" s="218" customFormat="1" x14ac:dyDescent="0.25"/>
    <row r="661" s="218" customFormat="1" x14ac:dyDescent="0.25"/>
    <row r="662" s="218" customFormat="1" x14ac:dyDescent="0.25"/>
    <row r="663" s="218" customFormat="1" x14ac:dyDescent="0.25"/>
    <row r="664" s="218" customFormat="1" x14ac:dyDescent="0.25"/>
    <row r="665" s="218" customFormat="1" x14ac:dyDescent="0.25"/>
    <row r="666" s="218" customFormat="1" x14ac:dyDescent="0.25"/>
    <row r="667" s="218" customFormat="1" x14ac:dyDescent="0.25"/>
    <row r="668" s="218" customFormat="1" x14ac:dyDescent="0.25"/>
    <row r="669" s="218" customFormat="1" x14ac:dyDescent="0.25"/>
    <row r="670" s="218" customFormat="1" x14ac:dyDescent="0.25"/>
    <row r="671" s="218" customFormat="1" x14ac:dyDescent="0.25"/>
    <row r="672" s="218" customFormat="1" x14ac:dyDescent="0.25"/>
    <row r="673" s="218" customFormat="1" x14ac:dyDescent="0.25"/>
    <row r="674" s="218" customFormat="1" x14ac:dyDescent="0.25"/>
    <row r="675" s="218" customFormat="1" x14ac:dyDescent="0.25"/>
    <row r="676" s="218" customFormat="1" x14ac:dyDescent="0.25"/>
    <row r="677" s="218" customFormat="1" x14ac:dyDescent="0.25"/>
    <row r="678" s="218" customFormat="1" x14ac:dyDescent="0.25"/>
    <row r="679" s="218" customFormat="1" x14ac:dyDescent="0.25"/>
    <row r="680" s="218" customFormat="1" x14ac:dyDescent="0.25"/>
    <row r="681" s="218" customFormat="1" x14ac:dyDescent="0.25"/>
    <row r="682" s="218" customFormat="1" x14ac:dyDescent="0.25"/>
    <row r="683" s="218" customFormat="1" x14ac:dyDescent="0.25"/>
    <row r="684" s="218" customFormat="1" x14ac:dyDescent="0.25"/>
    <row r="685" s="218" customFormat="1" x14ac:dyDescent="0.25"/>
    <row r="686" s="218" customFormat="1" x14ac:dyDescent="0.25"/>
    <row r="687" s="218" customFormat="1" x14ac:dyDescent="0.25"/>
    <row r="688" s="218" customFormat="1" x14ac:dyDescent="0.25"/>
    <row r="689" s="218" customFormat="1" x14ac:dyDescent="0.25"/>
    <row r="690" s="218" customFormat="1" x14ac:dyDescent="0.25"/>
    <row r="691" s="218" customFormat="1" x14ac:dyDescent="0.25"/>
    <row r="692" s="218" customFormat="1" x14ac:dyDescent="0.25"/>
    <row r="693" s="218" customFormat="1" x14ac:dyDescent="0.25"/>
    <row r="694" s="218" customFormat="1" x14ac:dyDescent="0.25"/>
    <row r="695" s="218" customFormat="1" x14ac:dyDescent="0.25"/>
    <row r="696" s="218" customFormat="1" x14ac:dyDescent="0.25"/>
    <row r="697" s="218" customFormat="1" x14ac:dyDescent="0.25"/>
    <row r="698" s="218" customFormat="1" x14ac:dyDescent="0.25"/>
    <row r="699" s="218" customFormat="1" x14ac:dyDescent="0.25"/>
    <row r="700" s="218" customFormat="1" x14ac:dyDescent="0.25"/>
    <row r="701" s="218" customFormat="1" x14ac:dyDescent="0.25"/>
    <row r="702" s="218" customFormat="1" x14ac:dyDescent="0.25"/>
    <row r="703" s="218" customFormat="1" x14ac:dyDescent="0.25"/>
    <row r="704" s="218" customFormat="1" x14ac:dyDescent="0.25"/>
    <row r="705" s="218" customFormat="1" x14ac:dyDescent="0.25"/>
    <row r="706" s="218" customFormat="1" x14ac:dyDescent="0.25"/>
    <row r="707" s="218" customFormat="1" x14ac:dyDescent="0.25"/>
    <row r="708" s="218" customFormat="1" x14ac:dyDescent="0.25"/>
    <row r="709" s="218" customFormat="1" x14ac:dyDescent="0.25"/>
    <row r="710" s="218" customFormat="1" x14ac:dyDescent="0.25"/>
    <row r="711" s="218" customFormat="1" x14ac:dyDescent="0.25"/>
    <row r="712" s="218" customFormat="1" x14ac:dyDescent="0.25"/>
    <row r="713" s="218" customFormat="1" x14ac:dyDescent="0.25"/>
    <row r="714" s="218" customFormat="1" x14ac:dyDescent="0.25"/>
    <row r="715" s="218" customFormat="1" x14ac:dyDescent="0.25"/>
    <row r="716" s="218" customFormat="1" x14ac:dyDescent="0.25"/>
    <row r="717" s="218" customFormat="1" x14ac:dyDescent="0.25"/>
    <row r="718" s="218" customFormat="1" x14ac:dyDescent="0.25"/>
    <row r="719" s="218" customFormat="1" x14ac:dyDescent="0.25"/>
    <row r="720" s="218" customFormat="1" x14ac:dyDescent="0.25"/>
    <row r="721" s="218" customFormat="1" x14ac:dyDescent="0.25"/>
    <row r="722" s="218" customFormat="1" x14ac:dyDescent="0.25"/>
    <row r="723" s="218" customFormat="1" x14ac:dyDescent="0.25"/>
    <row r="724" s="218" customFormat="1" x14ac:dyDescent="0.25"/>
    <row r="725" s="218" customFormat="1" x14ac:dyDescent="0.25"/>
    <row r="726" s="218" customFormat="1" x14ac:dyDescent="0.25"/>
    <row r="727" s="218" customFormat="1" x14ac:dyDescent="0.25"/>
    <row r="728" s="218" customFormat="1" x14ac:dyDescent="0.25"/>
    <row r="729" s="218" customFormat="1" x14ac:dyDescent="0.25"/>
    <row r="730" s="218" customFormat="1" x14ac:dyDescent="0.25"/>
    <row r="731" s="218" customFormat="1" x14ac:dyDescent="0.25"/>
    <row r="732" s="218" customFormat="1" x14ac:dyDescent="0.25"/>
    <row r="733" s="218" customFormat="1" x14ac:dyDescent="0.25"/>
    <row r="734" s="218" customFormat="1" x14ac:dyDescent="0.25"/>
    <row r="735" s="218" customFormat="1" x14ac:dyDescent="0.25"/>
    <row r="736" s="218" customFormat="1" x14ac:dyDescent="0.25"/>
    <row r="737" s="218" customFormat="1" x14ac:dyDescent="0.25"/>
    <row r="738" s="218" customFormat="1" x14ac:dyDescent="0.25"/>
    <row r="739" s="218" customFormat="1" x14ac:dyDescent="0.25"/>
    <row r="740" s="218" customFormat="1" x14ac:dyDescent="0.25"/>
    <row r="741" s="218" customFormat="1" x14ac:dyDescent="0.25"/>
    <row r="742" s="218" customFormat="1" x14ac:dyDescent="0.25"/>
    <row r="743" s="218" customFormat="1" x14ac:dyDescent="0.25"/>
    <row r="744" s="218" customFormat="1" x14ac:dyDescent="0.25"/>
    <row r="745" s="218" customFormat="1" x14ac:dyDescent="0.25"/>
    <row r="746" s="218" customFormat="1" x14ac:dyDescent="0.25"/>
    <row r="747" s="218" customFormat="1" x14ac:dyDescent="0.25"/>
    <row r="748" s="218" customFormat="1" x14ac:dyDescent="0.25"/>
    <row r="749" s="218" customFormat="1" x14ac:dyDescent="0.25"/>
    <row r="750" s="218" customFormat="1" x14ac:dyDescent="0.25"/>
    <row r="751" s="218" customFormat="1" x14ac:dyDescent="0.25"/>
    <row r="752" s="218" customFormat="1" x14ac:dyDescent="0.25"/>
    <row r="753" s="218" customFormat="1" x14ac:dyDescent="0.25"/>
    <row r="754" s="218" customFormat="1" x14ac:dyDescent="0.25"/>
    <row r="755" s="218" customFormat="1" x14ac:dyDescent="0.25"/>
    <row r="756" s="218" customFormat="1" x14ac:dyDescent="0.25"/>
    <row r="757" s="218" customFormat="1" x14ac:dyDescent="0.25"/>
    <row r="758" s="218" customFormat="1" x14ac:dyDescent="0.25"/>
    <row r="759" s="218" customFormat="1" x14ac:dyDescent="0.25"/>
    <row r="760" s="218" customFormat="1" x14ac:dyDescent="0.25"/>
    <row r="761" s="218" customFormat="1" x14ac:dyDescent="0.25"/>
    <row r="762" s="218" customFormat="1" x14ac:dyDescent="0.25"/>
    <row r="763" s="218" customFormat="1" x14ac:dyDescent="0.25"/>
    <row r="764" s="218" customFormat="1" x14ac:dyDescent="0.25"/>
    <row r="765" s="218" customFormat="1" x14ac:dyDescent="0.25"/>
    <row r="766" s="218" customFormat="1" x14ac:dyDescent="0.25"/>
    <row r="767" s="218" customFormat="1" x14ac:dyDescent="0.25"/>
    <row r="768" s="218" customFormat="1" x14ac:dyDescent="0.25"/>
    <row r="769" s="218" customFormat="1" x14ac:dyDescent="0.25"/>
    <row r="770" s="218" customFormat="1" x14ac:dyDescent="0.25"/>
    <row r="771" s="218" customFormat="1" x14ac:dyDescent="0.25"/>
    <row r="772" s="218" customFormat="1" x14ac:dyDescent="0.25"/>
    <row r="773" s="218" customFormat="1" x14ac:dyDescent="0.25"/>
    <row r="774" s="218" customFormat="1" x14ac:dyDescent="0.25"/>
    <row r="775" s="218" customFormat="1" x14ac:dyDescent="0.25"/>
    <row r="776" s="218" customFormat="1" x14ac:dyDescent="0.25"/>
    <row r="777" s="218" customFormat="1" x14ac:dyDescent="0.25"/>
    <row r="778" s="218" customFormat="1" x14ac:dyDescent="0.25"/>
    <row r="779" s="218" customFormat="1" x14ac:dyDescent="0.25"/>
    <row r="780" s="218" customFormat="1" x14ac:dyDescent="0.25"/>
    <row r="781" s="218" customFormat="1" x14ac:dyDescent="0.25"/>
    <row r="782" s="218" customFormat="1" x14ac:dyDescent="0.25"/>
    <row r="783" s="218" customFormat="1" x14ac:dyDescent="0.25"/>
    <row r="784" s="218" customFormat="1" x14ac:dyDescent="0.25"/>
    <row r="785" s="218" customFormat="1" x14ac:dyDescent="0.25"/>
    <row r="786" s="218" customFormat="1" x14ac:dyDescent="0.25"/>
    <row r="787" s="218" customFormat="1" x14ac:dyDescent="0.25"/>
    <row r="788" s="218" customFormat="1" x14ac:dyDescent="0.25"/>
    <row r="789" s="218" customFormat="1" x14ac:dyDescent="0.25"/>
    <row r="790" s="218" customFormat="1" x14ac:dyDescent="0.25"/>
    <row r="791" s="218" customFormat="1" x14ac:dyDescent="0.25"/>
    <row r="792" s="218" customFormat="1" x14ac:dyDescent="0.25"/>
    <row r="793" s="218" customFormat="1" x14ac:dyDescent="0.25"/>
    <row r="794" s="218" customFormat="1" x14ac:dyDescent="0.25"/>
    <row r="795" s="218" customFormat="1" x14ac:dyDescent="0.25"/>
    <row r="796" s="218" customFormat="1" x14ac:dyDescent="0.25"/>
    <row r="797" s="218" customFormat="1" x14ac:dyDescent="0.25"/>
    <row r="798" s="218" customFormat="1" x14ac:dyDescent="0.25"/>
    <row r="799" s="218" customFormat="1" x14ac:dyDescent="0.25"/>
    <row r="800" s="218" customFormat="1" x14ac:dyDescent="0.25"/>
    <row r="801" s="218" customFormat="1" x14ac:dyDescent="0.25"/>
    <row r="802" s="218" customFormat="1" x14ac:dyDescent="0.25"/>
    <row r="803" s="218" customFormat="1" x14ac:dyDescent="0.25"/>
    <row r="804" s="218" customFormat="1" x14ac:dyDescent="0.25"/>
    <row r="805" s="218" customFormat="1" x14ac:dyDescent="0.25"/>
    <row r="806" s="218" customFormat="1" x14ac:dyDescent="0.25"/>
    <row r="807" s="218" customFormat="1" x14ac:dyDescent="0.25"/>
    <row r="808" s="218" customFormat="1" x14ac:dyDescent="0.25"/>
    <row r="809" s="218" customFormat="1" x14ac:dyDescent="0.25"/>
    <row r="810" s="218" customFormat="1" x14ac:dyDescent="0.25"/>
    <row r="811" s="218" customFormat="1" x14ac:dyDescent="0.25"/>
    <row r="812" s="218" customFormat="1" x14ac:dyDescent="0.25"/>
    <row r="813" s="218" customFormat="1" x14ac:dyDescent="0.25"/>
    <row r="814" s="218" customFormat="1" x14ac:dyDescent="0.25"/>
    <row r="815" s="218" customFormat="1" x14ac:dyDescent="0.25"/>
    <row r="816" s="218" customFormat="1" x14ac:dyDescent="0.25"/>
    <row r="817" s="218" customFormat="1" x14ac:dyDescent="0.25"/>
    <row r="818" s="218" customFormat="1" x14ac:dyDescent="0.25"/>
    <row r="819" s="218" customFormat="1" x14ac:dyDescent="0.25"/>
    <row r="820" s="218" customFormat="1" x14ac:dyDescent="0.25"/>
    <row r="821" s="218" customFormat="1" x14ac:dyDescent="0.25"/>
    <row r="822" s="218" customFormat="1" x14ac:dyDescent="0.25"/>
    <row r="823" s="218" customFormat="1" x14ac:dyDescent="0.25"/>
    <row r="824" s="218" customFormat="1" x14ac:dyDescent="0.25"/>
    <row r="825" s="218" customFormat="1" x14ac:dyDescent="0.25"/>
    <row r="826" s="218" customFormat="1" x14ac:dyDescent="0.25"/>
    <row r="827" s="218" customFormat="1" x14ac:dyDescent="0.25"/>
    <row r="828" s="218" customFormat="1" x14ac:dyDescent="0.25"/>
    <row r="829" s="218" customFormat="1" x14ac:dyDescent="0.25"/>
    <row r="830" s="218" customFormat="1" x14ac:dyDescent="0.25"/>
    <row r="831" s="218" customFormat="1" x14ac:dyDescent="0.25"/>
    <row r="832" s="218" customFormat="1" x14ac:dyDescent="0.25"/>
    <row r="833" s="218" customFormat="1" x14ac:dyDescent="0.25"/>
    <row r="834" s="218" customFormat="1" x14ac:dyDescent="0.25"/>
    <row r="835" s="218" customFormat="1" x14ac:dyDescent="0.25"/>
    <row r="836" s="218" customFormat="1" x14ac:dyDescent="0.25"/>
    <row r="837" s="218" customFormat="1" x14ac:dyDescent="0.25"/>
    <row r="838" s="218" customFormat="1" x14ac:dyDescent="0.25"/>
    <row r="839" s="218" customFormat="1" x14ac:dyDescent="0.25"/>
    <row r="840" s="218" customFormat="1" x14ac:dyDescent="0.25"/>
    <row r="841" s="218" customFormat="1" x14ac:dyDescent="0.25"/>
    <row r="842" s="218" customFormat="1" x14ac:dyDescent="0.25"/>
    <row r="843" s="218" customFormat="1" x14ac:dyDescent="0.25"/>
    <row r="844" s="218" customFormat="1" x14ac:dyDescent="0.25"/>
    <row r="845" s="218" customFormat="1" x14ac:dyDescent="0.25"/>
    <row r="846" s="218" customFormat="1" x14ac:dyDescent="0.25"/>
    <row r="847" s="218" customFormat="1" x14ac:dyDescent="0.25"/>
    <row r="848" s="218" customFormat="1" x14ac:dyDescent="0.25"/>
    <row r="849" s="218" customFormat="1" x14ac:dyDescent="0.25"/>
    <row r="850" s="218" customFormat="1" x14ac:dyDescent="0.25"/>
    <row r="851" s="218" customFormat="1" x14ac:dyDescent="0.25"/>
    <row r="852" s="218" customFormat="1" x14ac:dyDescent="0.25"/>
    <row r="853" s="218" customFormat="1" x14ac:dyDescent="0.25"/>
    <row r="854" s="218" customFormat="1" x14ac:dyDescent="0.25"/>
    <row r="855" s="218" customFormat="1" x14ac:dyDescent="0.25"/>
    <row r="856" s="218" customFormat="1" x14ac:dyDescent="0.25"/>
    <row r="857" s="218" customFormat="1" x14ac:dyDescent="0.25"/>
    <row r="858" s="218" customFormat="1" x14ac:dyDescent="0.25"/>
    <row r="859" s="218" customFormat="1" x14ac:dyDescent="0.25"/>
    <row r="860" s="218" customFormat="1" x14ac:dyDescent="0.25"/>
    <row r="861" s="218" customFormat="1" x14ac:dyDescent="0.25"/>
    <row r="862" s="218" customFormat="1" x14ac:dyDescent="0.25"/>
    <row r="863" s="218" customFormat="1" x14ac:dyDescent="0.25"/>
    <row r="864" s="218" customFormat="1" x14ac:dyDescent="0.25"/>
    <row r="865" s="218" customFormat="1" x14ac:dyDescent="0.25"/>
    <row r="866" s="218" customFormat="1" x14ac:dyDescent="0.25"/>
    <row r="867" s="218" customFormat="1" x14ac:dyDescent="0.25"/>
    <row r="868" s="218" customFormat="1" x14ac:dyDescent="0.25"/>
    <row r="869" s="218" customFormat="1" x14ac:dyDescent="0.25"/>
    <row r="870" s="218" customFormat="1" x14ac:dyDescent="0.25"/>
    <row r="871" s="218" customFormat="1" x14ac:dyDescent="0.25"/>
    <row r="872" s="218" customFormat="1" x14ac:dyDescent="0.25"/>
    <row r="873" s="218" customFormat="1" x14ac:dyDescent="0.25"/>
    <row r="874" s="218" customFormat="1" x14ac:dyDescent="0.25"/>
    <row r="875" s="218" customFormat="1" x14ac:dyDescent="0.25"/>
    <row r="876" s="218" customFormat="1" x14ac:dyDescent="0.25"/>
    <row r="877" s="218" customFormat="1" x14ac:dyDescent="0.25"/>
    <row r="878" s="218" customFormat="1" x14ac:dyDescent="0.25"/>
    <row r="879" s="218" customFormat="1" x14ac:dyDescent="0.25"/>
    <row r="880" s="218" customFormat="1" x14ac:dyDescent="0.25"/>
    <row r="881" s="218" customFormat="1" x14ac:dyDescent="0.25"/>
    <row r="882" s="218" customFormat="1" x14ac:dyDescent="0.25"/>
    <row r="883" s="218" customFormat="1" x14ac:dyDescent="0.25"/>
    <row r="884" s="218" customFormat="1" x14ac:dyDescent="0.25"/>
    <row r="885" s="218" customFormat="1" x14ac:dyDescent="0.25"/>
    <row r="886" s="218" customFormat="1" x14ac:dyDescent="0.25"/>
    <row r="887" s="218" customFormat="1" x14ac:dyDescent="0.25"/>
    <row r="888" s="218" customFormat="1" x14ac:dyDescent="0.25"/>
    <row r="889" s="218" customFormat="1" x14ac:dyDescent="0.25"/>
    <row r="890" s="218" customFormat="1" x14ac:dyDescent="0.25"/>
    <row r="891" s="218" customFormat="1" x14ac:dyDescent="0.25"/>
    <row r="892" s="218" customFormat="1" x14ac:dyDescent="0.25"/>
    <row r="893" s="218" customFormat="1" x14ac:dyDescent="0.25"/>
    <row r="894" s="218" customFormat="1" x14ac:dyDescent="0.25"/>
    <row r="895" s="218" customFormat="1" x14ac:dyDescent="0.25"/>
    <row r="896" s="218" customFormat="1" x14ac:dyDescent="0.25"/>
    <row r="897" s="218" customFormat="1" x14ac:dyDescent="0.25"/>
    <row r="898" s="218" customFormat="1" x14ac:dyDescent="0.25"/>
    <row r="899" s="218" customFormat="1" x14ac:dyDescent="0.25"/>
    <row r="900" s="218" customFormat="1" x14ac:dyDescent="0.25"/>
    <row r="901" s="218" customFormat="1" x14ac:dyDescent="0.25"/>
    <row r="902" s="218" customFormat="1" x14ac:dyDescent="0.25"/>
    <row r="903" s="218" customFormat="1" x14ac:dyDescent="0.25"/>
    <row r="904" s="218" customFormat="1" x14ac:dyDescent="0.25"/>
    <row r="905" s="218" customFormat="1" x14ac:dyDescent="0.25"/>
    <row r="906" s="218" customFormat="1" x14ac:dyDescent="0.25"/>
    <row r="907" s="218" customFormat="1" x14ac:dyDescent="0.25"/>
    <row r="908" s="218" customFormat="1" x14ac:dyDescent="0.25"/>
    <row r="909" s="218" customFormat="1" x14ac:dyDescent="0.25"/>
    <row r="910" s="218" customFormat="1" x14ac:dyDescent="0.25"/>
    <row r="911" s="218" customFormat="1" x14ac:dyDescent="0.25"/>
    <row r="912" s="218" customFormat="1" x14ac:dyDescent="0.25"/>
    <row r="913" s="218" customFormat="1" x14ac:dyDescent="0.25"/>
    <row r="914" s="218" customFormat="1" x14ac:dyDescent="0.25"/>
    <row r="915" s="218" customFormat="1" x14ac:dyDescent="0.25"/>
    <row r="916" s="218" customFormat="1" x14ac:dyDescent="0.25"/>
    <row r="917" s="218" customFormat="1" x14ac:dyDescent="0.25"/>
    <row r="918" s="218" customFormat="1" x14ac:dyDescent="0.25"/>
    <row r="919" s="218" customFormat="1" x14ac:dyDescent="0.25"/>
    <row r="920" s="218" customFormat="1" x14ac:dyDescent="0.25"/>
    <row r="921" s="218" customFormat="1" x14ac:dyDescent="0.25"/>
    <row r="922" s="218" customFormat="1" x14ac:dyDescent="0.25"/>
    <row r="923" s="218" customFormat="1" x14ac:dyDescent="0.25"/>
    <row r="924" s="218" customFormat="1" x14ac:dyDescent="0.25"/>
    <row r="925" s="218" customFormat="1" x14ac:dyDescent="0.25"/>
    <row r="926" s="218" customFormat="1" x14ac:dyDescent="0.25"/>
    <row r="927" s="218" customFormat="1" x14ac:dyDescent="0.25"/>
    <row r="928" s="218" customFormat="1" x14ac:dyDescent="0.25"/>
    <row r="929" s="218" customFormat="1" x14ac:dyDescent="0.25"/>
    <row r="930" s="218" customFormat="1" x14ac:dyDescent="0.25"/>
    <row r="931" s="218" customFormat="1" x14ac:dyDescent="0.25"/>
    <row r="932" s="218" customFormat="1" x14ac:dyDescent="0.25"/>
    <row r="933" s="218" customFormat="1" x14ac:dyDescent="0.25"/>
    <row r="934" s="218" customFormat="1" x14ac:dyDescent="0.25"/>
    <row r="935" s="218" customFormat="1" x14ac:dyDescent="0.25"/>
    <row r="936" s="218" customFormat="1" x14ac:dyDescent="0.25"/>
    <row r="937" s="218" customFormat="1" x14ac:dyDescent="0.25"/>
    <row r="938" s="218" customFormat="1" x14ac:dyDescent="0.25"/>
    <row r="939" s="218" customFormat="1" x14ac:dyDescent="0.25"/>
    <row r="940" s="218" customFormat="1" x14ac:dyDescent="0.25"/>
    <row r="941" s="218" customFormat="1" x14ac:dyDescent="0.25"/>
    <row r="942" s="218" customFormat="1" x14ac:dyDescent="0.25"/>
    <row r="943" s="218" customFormat="1" x14ac:dyDescent="0.25"/>
    <row r="944" s="218" customFormat="1" x14ac:dyDescent="0.25"/>
    <row r="945" s="218" customFormat="1" x14ac:dyDescent="0.25"/>
    <row r="946" s="218" customFormat="1" x14ac:dyDescent="0.25"/>
    <row r="947" s="218" customFormat="1" x14ac:dyDescent="0.25"/>
    <row r="948" s="218" customFormat="1" x14ac:dyDescent="0.25"/>
    <row r="949" s="218" customFormat="1" x14ac:dyDescent="0.25"/>
    <row r="950" s="218" customFormat="1" x14ac:dyDescent="0.25"/>
    <row r="951" s="218" customFormat="1" x14ac:dyDescent="0.25"/>
    <row r="952" s="218" customFormat="1" x14ac:dyDescent="0.25"/>
    <row r="953" s="218" customFormat="1" x14ac:dyDescent="0.25"/>
    <row r="954" s="218" customFormat="1" x14ac:dyDescent="0.25"/>
    <row r="955" s="218" customFormat="1" x14ac:dyDescent="0.25"/>
    <row r="956" s="218" customFormat="1" x14ac:dyDescent="0.25"/>
    <row r="957" s="218" customFormat="1" x14ac:dyDescent="0.25"/>
    <row r="958" s="218" customFormat="1" x14ac:dyDescent="0.25"/>
    <row r="959" s="218" customFormat="1" x14ac:dyDescent="0.25"/>
    <row r="960" s="218" customFormat="1" x14ac:dyDescent="0.25"/>
    <row r="961" s="218" customFormat="1" x14ac:dyDescent="0.25"/>
    <row r="962" s="218" customFormat="1" x14ac:dyDescent="0.25"/>
    <row r="963" s="218" customFormat="1" x14ac:dyDescent="0.25"/>
    <row r="964" s="218" customFormat="1" x14ac:dyDescent="0.25"/>
    <row r="965" s="218" customFormat="1" x14ac:dyDescent="0.25"/>
    <row r="966" s="218" customFormat="1" x14ac:dyDescent="0.25"/>
    <row r="967" s="218" customFormat="1" x14ac:dyDescent="0.25"/>
    <row r="968" s="218" customFormat="1" x14ac:dyDescent="0.25"/>
    <row r="969" s="218" customFormat="1" x14ac:dyDescent="0.25"/>
    <row r="970" s="218" customFormat="1" x14ac:dyDescent="0.25"/>
    <row r="971" s="218" customFormat="1" x14ac:dyDescent="0.25"/>
    <row r="972" s="218" customFormat="1" x14ac:dyDescent="0.25"/>
    <row r="973" s="218" customFormat="1" x14ac:dyDescent="0.25"/>
    <row r="974" s="218" customFormat="1" x14ac:dyDescent="0.25"/>
    <row r="975" s="218" customFormat="1" x14ac:dyDescent="0.25"/>
    <row r="976" s="218" customFormat="1" x14ac:dyDescent="0.25"/>
    <row r="977" s="218" customFormat="1" x14ac:dyDescent="0.25"/>
    <row r="978" s="218" customFormat="1" x14ac:dyDescent="0.25"/>
    <row r="979" s="218" customFormat="1" x14ac:dyDescent="0.25"/>
    <row r="980" s="218" customFormat="1" x14ac:dyDescent="0.25"/>
    <row r="981" s="218" customFormat="1" x14ac:dyDescent="0.25"/>
    <row r="982" s="218" customFormat="1" x14ac:dyDescent="0.25"/>
    <row r="983" s="218" customFormat="1" x14ac:dyDescent="0.25"/>
    <row r="984" s="218" customFormat="1" x14ac:dyDescent="0.25"/>
    <row r="985" s="218" customFormat="1" x14ac:dyDescent="0.25"/>
    <row r="986" s="218" customFormat="1" x14ac:dyDescent="0.25"/>
    <row r="987" s="218" customFormat="1" x14ac:dyDescent="0.25"/>
    <row r="988" s="218" customFormat="1" x14ac:dyDescent="0.25"/>
    <row r="989" s="218" customFormat="1" x14ac:dyDescent="0.25"/>
    <row r="990" s="218" customFormat="1" x14ac:dyDescent="0.25"/>
    <row r="991" s="218" customFormat="1" x14ac:dyDescent="0.25"/>
    <row r="992" s="218" customFormat="1" x14ac:dyDescent="0.25"/>
    <row r="993" s="218" customFormat="1" x14ac:dyDescent="0.25"/>
    <row r="994" s="218" customFormat="1" x14ac:dyDescent="0.25"/>
    <row r="995" s="218" customFormat="1" x14ac:dyDescent="0.25"/>
    <row r="996" s="218" customFormat="1" x14ac:dyDescent="0.25"/>
    <row r="997" s="218" customFormat="1" x14ac:dyDescent="0.25"/>
    <row r="998" s="218" customFormat="1" x14ac:dyDescent="0.25"/>
    <row r="999" s="218" customFormat="1" x14ac:dyDescent="0.25"/>
    <row r="1000" s="218" customFormat="1" x14ac:dyDescent="0.25"/>
    <row r="1001" s="218" customFormat="1" x14ac:dyDescent="0.25"/>
    <row r="1002" s="218" customFormat="1" x14ac:dyDescent="0.25"/>
    <row r="1003" s="218" customFormat="1" x14ac:dyDescent="0.25"/>
    <row r="1004" s="218" customFormat="1" x14ac:dyDescent="0.25"/>
    <row r="1005" s="218" customFormat="1" x14ac:dyDescent="0.25"/>
    <row r="1006" s="218" customFormat="1" x14ac:dyDescent="0.25"/>
    <row r="1007" s="218" customFormat="1" x14ac:dyDescent="0.25"/>
    <row r="1008" s="218" customFormat="1" x14ac:dyDescent="0.25"/>
    <row r="1009" s="218" customFormat="1" x14ac:dyDescent="0.25"/>
    <row r="1010" s="218" customFormat="1" x14ac:dyDescent="0.25"/>
    <row r="1011" s="218" customFormat="1" x14ac:dyDescent="0.25"/>
    <row r="1012" s="218" customFormat="1" x14ac:dyDescent="0.25"/>
    <row r="1013" s="218" customFormat="1" x14ac:dyDescent="0.25"/>
    <row r="1014" s="218" customFormat="1" x14ac:dyDescent="0.25"/>
    <row r="1015" s="218" customFormat="1" x14ac:dyDescent="0.25"/>
    <row r="1016" s="218" customFormat="1" x14ac:dyDescent="0.25"/>
    <row r="1017" s="218" customFormat="1" x14ac:dyDescent="0.25"/>
    <row r="1018" s="218" customFormat="1" x14ac:dyDescent="0.25"/>
    <row r="1019" s="218" customFormat="1" x14ac:dyDescent="0.25"/>
    <row r="1020" s="218" customFormat="1" x14ac:dyDescent="0.25"/>
    <row r="1021" s="218" customFormat="1" x14ac:dyDescent="0.25"/>
    <row r="1022" s="218" customFormat="1" x14ac:dyDescent="0.25"/>
    <row r="1023" s="218" customFormat="1" x14ac:dyDescent="0.25"/>
    <row r="1024" s="218" customFormat="1" x14ac:dyDescent="0.25"/>
    <row r="1025" s="218" customFormat="1" x14ac:dyDescent="0.25"/>
    <row r="1026" s="218" customFormat="1" x14ac:dyDescent="0.25"/>
    <row r="1027" s="218" customFormat="1" x14ac:dyDescent="0.25"/>
    <row r="1028" s="218" customFormat="1" x14ac:dyDescent="0.25"/>
    <row r="1029" s="218" customFormat="1" x14ac:dyDescent="0.25"/>
    <row r="1030" s="218" customFormat="1" x14ac:dyDescent="0.25"/>
    <row r="1031" s="218" customFormat="1" x14ac:dyDescent="0.25"/>
    <row r="1032" s="218" customFormat="1" x14ac:dyDescent="0.25"/>
    <row r="1033" s="218" customFormat="1" x14ac:dyDescent="0.25"/>
    <row r="1034" s="218" customFormat="1" x14ac:dyDescent="0.25"/>
    <row r="1035" s="218" customFormat="1" x14ac:dyDescent="0.25"/>
    <row r="1036" s="218" customFormat="1" x14ac:dyDescent="0.25"/>
    <row r="1037" s="218" customFormat="1" x14ac:dyDescent="0.25"/>
    <row r="1038" s="218" customFormat="1" x14ac:dyDescent="0.25"/>
    <row r="1039" s="218" customFormat="1" x14ac:dyDescent="0.25"/>
    <row r="1040" s="218" customFormat="1" x14ac:dyDescent="0.25"/>
    <row r="1041" s="218" customFormat="1" x14ac:dyDescent="0.25"/>
    <row r="1042" s="218" customFormat="1" x14ac:dyDescent="0.25"/>
    <row r="1043" s="218" customFormat="1" x14ac:dyDescent="0.25"/>
    <row r="1044" s="218" customFormat="1" x14ac:dyDescent="0.25"/>
    <row r="1045" s="218" customFormat="1" x14ac:dyDescent="0.25"/>
    <row r="1046" s="218" customFormat="1" x14ac:dyDescent="0.25"/>
    <row r="1047" s="218" customFormat="1" x14ac:dyDescent="0.25"/>
    <row r="1048" s="218" customFormat="1" x14ac:dyDescent="0.25"/>
    <row r="1049" s="218" customFormat="1" x14ac:dyDescent="0.25"/>
    <row r="1050" s="218" customFormat="1" x14ac:dyDescent="0.25"/>
    <row r="1051" s="218" customFormat="1" x14ac:dyDescent="0.25"/>
    <row r="1052" s="218" customFormat="1" x14ac:dyDescent="0.25"/>
    <row r="1053" s="218" customFormat="1" x14ac:dyDescent="0.25"/>
    <row r="1054" s="218" customFormat="1" x14ac:dyDescent="0.25"/>
    <row r="1055" s="218" customFormat="1" x14ac:dyDescent="0.25"/>
    <row r="1056" s="218" customFormat="1" x14ac:dyDescent="0.25"/>
    <row r="1057" s="218" customFormat="1" x14ac:dyDescent="0.25"/>
    <row r="1058" s="218" customFormat="1" x14ac:dyDescent="0.25"/>
    <row r="1059" s="218" customFormat="1" x14ac:dyDescent="0.25"/>
    <row r="1060" s="218" customFormat="1" x14ac:dyDescent="0.25"/>
    <row r="1061" s="218" customFormat="1" x14ac:dyDescent="0.25"/>
    <row r="1062" s="218" customFormat="1" x14ac:dyDescent="0.25"/>
    <row r="1063" s="218" customFormat="1" x14ac:dyDescent="0.25"/>
    <row r="1064" s="218" customFormat="1" x14ac:dyDescent="0.25"/>
    <row r="1065" s="218" customFormat="1" x14ac:dyDescent="0.25"/>
    <row r="1066" s="218" customFormat="1" x14ac:dyDescent="0.25"/>
    <row r="1067" s="218" customFormat="1" x14ac:dyDescent="0.25"/>
    <row r="1068" s="218" customFormat="1" x14ac:dyDescent="0.25"/>
    <row r="1069" s="218" customFormat="1" x14ac:dyDescent="0.25"/>
    <row r="1070" s="218" customFormat="1" x14ac:dyDescent="0.25"/>
    <row r="1071" s="218" customFormat="1" x14ac:dyDescent="0.25"/>
    <row r="1072" s="218" customFormat="1" x14ac:dyDescent="0.25"/>
    <row r="1073" s="218" customFormat="1" x14ac:dyDescent="0.25"/>
    <row r="1074" s="218" customFormat="1" x14ac:dyDescent="0.25"/>
    <row r="1075" s="218" customFormat="1" x14ac:dyDescent="0.25"/>
    <row r="1076" s="218" customFormat="1" x14ac:dyDescent="0.25"/>
    <row r="1077" s="218" customFormat="1" x14ac:dyDescent="0.25"/>
    <row r="1078" s="218" customFormat="1" x14ac:dyDescent="0.25"/>
    <row r="1079" s="218" customFormat="1" x14ac:dyDescent="0.25"/>
    <row r="1080" s="218" customFormat="1" x14ac:dyDescent="0.25"/>
    <row r="1081" s="218" customFormat="1" x14ac:dyDescent="0.25"/>
    <row r="1082" s="218" customFormat="1" x14ac:dyDescent="0.25"/>
    <row r="1083" s="218" customFormat="1" x14ac:dyDescent="0.25"/>
    <row r="1084" s="218" customFormat="1" x14ac:dyDescent="0.25"/>
    <row r="1085" s="218" customFormat="1" x14ac:dyDescent="0.25"/>
    <row r="1086" s="218" customFormat="1" x14ac:dyDescent="0.25"/>
    <row r="1087" s="218" customFormat="1" x14ac:dyDescent="0.25"/>
    <row r="1088" s="218" customFormat="1" x14ac:dyDescent="0.25"/>
    <row r="1089" s="218" customFormat="1" x14ac:dyDescent="0.25"/>
    <row r="1090" s="218" customFormat="1" x14ac:dyDescent="0.25"/>
    <row r="1091" s="218" customFormat="1" x14ac:dyDescent="0.25"/>
    <row r="1092" s="218" customFormat="1" x14ac:dyDescent="0.25"/>
    <row r="1093" s="218" customFormat="1" x14ac:dyDescent="0.25"/>
    <row r="1094" s="218" customFormat="1" x14ac:dyDescent="0.25"/>
    <row r="1095" s="218" customFormat="1" x14ac:dyDescent="0.25"/>
    <row r="1096" s="218" customFormat="1" x14ac:dyDescent="0.25"/>
    <row r="1097" s="218" customFormat="1" x14ac:dyDescent="0.25"/>
    <row r="1098" s="218" customFormat="1" x14ac:dyDescent="0.25"/>
    <row r="1099" s="218" customFormat="1" x14ac:dyDescent="0.25"/>
    <row r="1100" s="218" customFormat="1" x14ac:dyDescent="0.25"/>
    <row r="1101" s="218" customFormat="1" x14ac:dyDescent="0.25"/>
    <row r="1102" s="218" customFormat="1" x14ac:dyDescent="0.25"/>
    <row r="1103" s="218" customFormat="1" x14ac:dyDescent="0.25"/>
    <row r="1104" s="218" customFormat="1" x14ac:dyDescent="0.25"/>
    <row r="1105" s="218" customFormat="1" x14ac:dyDescent="0.25"/>
    <row r="1106" s="218" customFormat="1" x14ac:dyDescent="0.25"/>
    <row r="1107" s="218" customFormat="1" x14ac:dyDescent="0.25"/>
    <row r="1108" s="218" customFormat="1" x14ac:dyDescent="0.25"/>
    <row r="1109" s="218" customFormat="1" x14ac:dyDescent="0.25"/>
    <row r="1110" s="218" customFormat="1" x14ac:dyDescent="0.25"/>
    <row r="1111" s="218" customFormat="1" x14ac:dyDescent="0.25"/>
    <row r="1112" s="218" customFormat="1" x14ac:dyDescent="0.25"/>
    <row r="1113" s="218" customFormat="1" x14ac:dyDescent="0.25"/>
    <row r="1114" s="218" customFormat="1" x14ac:dyDescent="0.25"/>
    <row r="1115" s="218" customFormat="1" x14ac:dyDescent="0.25"/>
    <row r="1116" s="218" customFormat="1" x14ac:dyDescent="0.25"/>
    <row r="1117" s="218" customFormat="1" x14ac:dyDescent="0.25"/>
    <row r="1118" s="218" customFormat="1" x14ac:dyDescent="0.25"/>
    <row r="1119" s="218" customFormat="1" x14ac:dyDescent="0.25"/>
    <row r="1120" s="218" customFormat="1" x14ac:dyDescent="0.25"/>
    <row r="1121" s="218" customFormat="1" x14ac:dyDescent="0.25"/>
    <row r="1122" s="218" customFormat="1" x14ac:dyDescent="0.25"/>
    <row r="1123" s="218" customFormat="1" x14ac:dyDescent="0.25"/>
    <row r="1124" s="218" customFormat="1" x14ac:dyDescent="0.25"/>
    <row r="1125" s="218" customFormat="1" x14ac:dyDescent="0.25"/>
    <row r="1126" s="218" customFormat="1" x14ac:dyDescent="0.25"/>
    <row r="1127" s="218" customFormat="1" x14ac:dyDescent="0.25"/>
    <row r="1128" s="218" customFormat="1" x14ac:dyDescent="0.25"/>
    <row r="1129" s="218" customFormat="1" x14ac:dyDescent="0.25"/>
    <row r="1130" s="218" customFormat="1" x14ac:dyDescent="0.25"/>
    <row r="1131" s="218" customFormat="1" x14ac:dyDescent="0.25"/>
    <row r="1132" s="218" customFormat="1" x14ac:dyDescent="0.25"/>
    <row r="1133" s="218" customFormat="1" x14ac:dyDescent="0.25"/>
    <row r="1134" s="218" customFormat="1" x14ac:dyDescent="0.25"/>
    <row r="1135" s="218" customFormat="1" x14ac:dyDescent="0.25"/>
    <row r="1136" s="218" customFormat="1" x14ac:dyDescent="0.25"/>
    <row r="1137" s="218" customFormat="1" x14ac:dyDescent="0.25"/>
    <row r="1138" s="218" customFormat="1" x14ac:dyDescent="0.25"/>
    <row r="1139" s="218" customFormat="1" x14ac:dyDescent="0.25"/>
    <row r="1140" s="218" customFormat="1" x14ac:dyDescent="0.25"/>
    <row r="1141" s="218" customFormat="1" x14ac:dyDescent="0.25"/>
    <row r="1142" s="218" customFormat="1" x14ac:dyDescent="0.25"/>
    <row r="1143" s="218" customFormat="1" x14ac:dyDescent="0.25"/>
    <row r="1144" s="218" customFormat="1" x14ac:dyDescent="0.25"/>
    <row r="1145" s="218" customFormat="1" x14ac:dyDescent="0.25"/>
    <row r="1146" s="218" customFormat="1" x14ac:dyDescent="0.25"/>
    <row r="1147" s="218" customFormat="1" x14ac:dyDescent="0.25"/>
    <row r="1148" s="218" customFormat="1" x14ac:dyDescent="0.25"/>
    <row r="1149" s="218" customFormat="1" x14ac:dyDescent="0.25"/>
    <row r="1150" s="218" customFormat="1" x14ac:dyDescent="0.25"/>
    <row r="1151" s="218" customFormat="1" x14ac:dyDescent="0.25"/>
    <row r="1152" s="218" customFormat="1" x14ac:dyDescent="0.25"/>
    <row r="1153" s="218" customFormat="1" x14ac:dyDescent="0.25"/>
    <row r="1154" s="218" customFormat="1" x14ac:dyDescent="0.25"/>
    <row r="1155" s="218" customFormat="1" x14ac:dyDescent="0.25"/>
    <row r="1156" s="218" customFormat="1" x14ac:dyDescent="0.25"/>
    <row r="1157" s="218" customFormat="1" x14ac:dyDescent="0.25"/>
    <row r="1158" s="218" customFormat="1" x14ac:dyDescent="0.25"/>
    <row r="1159" s="218" customFormat="1" x14ac:dyDescent="0.25"/>
    <row r="1160" s="218" customFormat="1" x14ac:dyDescent="0.25"/>
    <row r="1161" s="218" customFormat="1" x14ac:dyDescent="0.25"/>
    <row r="1162" s="218" customFormat="1" x14ac:dyDescent="0.25"/>
    <row r="1163" s="218" customFormat="1" x14ac:dyDescent="0.25"/>
    <row r="1164" s="218" customFormat="1" x14ac:dyDescent="0.25"/>
    <row r="1165" s="218" customFormat="1" x14ac:dyDescent="0.25"/>
    <row r="1166" s="218" customFormat="1" x14ac:dyDescent="0.25"/>
    <row r="1167" s="218" customFormat="1" x14ac:dyDescent="0.25"/>
    <row r="1168" s="218" customFormat="1" x14ac:dyDescent="0.25"/>
    <row r="1169" s="218" customFormat="1" x14ac:dyDescent="0.25"/>
    <row r="1170" s="218" customFormat="1" x14ac:dyDescent="0.25"/>
    <row r="1171" s="218" customFormat="1" x14ac:dyDescent="0.25"/>
    <row r="1172" s="218" customFormat="1" x14ac:dyDescent="0.25"/>
    <row r="1173" s="218" customFormat="1" x14ac:dyDescent="0.25"/>
    <row r="1174" s="218" customFormat="1" x14ac:dyDescent="0.25"/>
    <row r="1175" s="218" customFormat="1" x14ac:dyDescent="0.25"/>
    <row r="1176" s="218" customFormat="1" x14ac:dyDescent="0.25"/>
    <row r="1177" s="218" customFormat="1" x14ac:dyDescent="0.25"/>
    <row r="1178" s="218" customFormat="1" x14ac:dyDescent="0.25"/>
    <row r="1179" s="218" customFormat="1" x14ac:dyDescent="0.25"/>
    <row r="1180" s="218" customFormat="1" x14ac:dyDescent="0.25"/>
    <row r="1181" s="218" customFormat="1" x14ac:dyDescent="0.25"/>
    <row r="1182" s="218" customFormat="1" x14ac:dyDescent="0.25"/>
    <row r="1183" s="218" customFormat="1" x14ac:dyDescent="0.25"/>
    <row r="1184" s="218" customFormat="1" x14ac:dyDescent="0.25"/>
    <row r="1185" s="218" customFormat="1" x14ac:dyDescent="0.25"/>
    <row r="1186" s="218" customFormat="1" x14ac:dyDescent="0.25"/>
    <row r="1187" s="218" customFormat="1" x14ac:dyDescent="0.25"/>
    <row r="1188" s="218" customFormat="1" x14ac:dyDescent="0.25"/>
    <row r="1189" s="218" customFormat="1" x14ac:dyDescent="0.25"/>
    <row r="1190" s="218" customFormat="1" x14ac:dyDescent="0.25"/>
    <row r="1191" s="218" customFormat="1" x14ac:dyDescent="0.25"/>
    <row r="1192" s="218" customFormat="1" x14ac:dyDescent="0.25"/>
    <row r="1193" s="218" customFormat="1" x14ac:dyDescent="0.25"/>
    <row r="1194" s="218" customFormat="1" x14ac:dyDescent="0.25"/>
    <row r="1195" s="218" customFormat="1" x14ac:dyDescent="0.25"/>
    <row r="1196" s="218" customFormat="1" x14ac:dyDescent="0.25"/>
    <row r="1197" s="218" customFormat="1" x14ac:dyDescent="0.25"/>
    <row r="1198" s="218" customFormat="1" x14ac:dyDescent="0.25"/>
    <row r="1199" s="218" customFormat="1" x14ac:dyDescent="0.25"/>
    <row r="1200" s="218" customFormat="1" x14ac:dyDescent="0.25"/>
    <row r="1201" s="218" customFormat="1" x14ac:dyDescent="0.25"/>
    <row r="1202" s="218" customFormat="1" x14ac:dyDescent="0.25"/>
    <row r="1203" s="218" customFormat="1" x14ac:dyDescent="0.25"/>
    <row r="1204" s="218" customFormat="1" x14ac:dyDescent="0.25"/>
    <row r="1205" s="218" customFormat="1" x14ac:dyDescent="0.25"/>
    <row r="1206" s="218" customFormat="1" x14ac:dyDescent="0.25"/>
    <row r="1207" s="218" customFormat="1" x14ac:dyDescent="0.25"/>
    <row r="1208" s="218" customFormat="1" x14ac:dyDescent="0.25"/>
    <row r="1209" s="218" customFormat="1" x14ac:dyDescent="0.25"/>
    <row r="1210" s="218" customFormat="1" x14ac:dyDescent="0.25"/>
    <row r="1211" s="218" customFormat="1" x14ac:dyDescent="0.25"/>
    <row r="1212" s="218" customFormat="1" x14ac:dyDescent="0.25"/>
    <row r="1213" s="218" customFormat="1" x14ac:dyDescent="0.25"/>
    <row r="1214" s="218" customFormat="1" x14ac:dyDescent="0.25"/>
    <row r="1215" s="218" customFormat="1" x14ac:dyDescent="0.25"/>
    <row r="1216" s="218" customFormat="1" x14ac:dyDescent="0.25"/>
    <row r="1217" s="218" customFormat="1" x14ac:dyDescent="0.25"/>
    <row r="1218" s="218" customFormat="1" x14ac:dyDescent="0.25"/>
    <row r="1219" s="218" customFormat="1" x14ac:dyDescent="0.25"/>
    <row r="1220" s="218" customFormat="1" x14ac:dyDescent="0.25"/>
    <row r="1221" s="218" customFormat="1" x14ac:dyDescent="0.25"/>
    <row r="1222" s="218" customFormat="1" x14ac:dyDescent="0.25"/>
    <row r="1223" s="218" customFormat="1" x14ac:dyDescent="0.25"/>
    <row r="1224" s="218" customFormat="1" x14ac:dyDescent="0.25"/>
    <row r="1225" s="218" customFormat="1" x14ac:dyDescent="0.25"/>
    <row r="1226" s="218" customFormat="1" x14ac:dyDescent="0.25"/>
    <row r="1227" s="218" customFormat="1" x14ac:dyDescent="0.25"/>
    <row r="1228" s="218" customFormat="1" x14ac:dyDescent="0.25"/>
    <row r="1229" s="218" customFormat="1" x14ac:dyDescent="0.25"/>
    <row r="1230" s="218" customFormat="1" x14ac:dyDescent="0.25"/>
    <row r="1231" s="218" customFormat="1" x14ac:dyDescent="0.25"/>
    <row r="1232" s="218" customFormat="1" x14ac:dyDescent="0.25"/>
    <row r="1233" s="218" customFormat="1" x14ac:dyDescent="0.25"/>
    <row r="1234" s="218" customFormat="1" x14ac:dyDescent="0.25"/>
    <row r="1235" s="218" customFormat="1" x14ac:dyDescent="0.25"/>
    <row r="1236" s="218" customFormat="1" x14ac:dyDescent="0.25"/>
    <row r="1237" s="218" customFormat="1" x14ac:dyDescent="0.25"/>
    <row r="1238" s="218" customFormat="1" x14ac:dyDescent="0.25"/>
    <row r="1239" s="218" customFormat="1" x14ac:dyDescent="0.25"/>
    <row r="1240" s="218" customFormat="1" x14ac:dyDescent="0.25"/>
    <row r="1241" s="218" customFormat="1" x14ac:dyDescent="0.25"/>
    <row r="1242" s="218" customFormat="1" x14ac:dyDescent="0.25"/>
    <row r="1243" s="218" customFormat="1" x14ac:dyDescent="0.25"/>
    <row r="1244" s="218" customFormat="1" x14ac:dyDescent="0.25"/>
    <row r="1245" s="218" customFormat="1" x14ac:dyDescent="0.25"/>
    <row r="1246" s="218" customFormat="1" x14ac:dyDescent="0.25"/>
    <row r="1247" s="218" customFormat="1" x14ac:dyDescent="0.25"/>
    <row r="1248" s="218" customFormat="1" x14ac:dyDescent="0.25"/>
    <row r="1249" s="218" customFormat="1" x14ac:dyDescent="0.25"/>
    <row r="1250" s="218" customFormat="1" x14ac:dyDescent="0.25"/>
    <row r="1251" s="218" customFormat="1" x14ac:dyDescent="0.25"/>
    <row r="1252" s="218" customFormat="1" x14ac:dyDescent="0.25"/>
    <row r="1253" s="218" customFormat="1" x14ac:dyDescent="0.25"/>
    <row r="1254" s="218" customFormat="1" x14ac:dyDescent="0.25"/>
    <row r="1255" s="218" customFormat="1" x14ac:dyDescent="0.25"/>
    <row r="1256" s="218" customFormat="1" x14ac:dyDescent="0.25"/>
    <row r="1257" s="218" customFormat="1" x14ac:dyDescent="0.25"/>
    <row r="1258" s="218" customFormat="1" x14ac:dyDescent="0.25"/>
    <row r="1259" s="218" customFormat="1" x14ac:dyDescent="0.25"/>
    <row r="1260" s="218" customFormat="1" x14ac:dyDescent="0.25"/>
    <row r="1261" s="218" customFormat="1" x14ac:dyDescent="0.25"/>
    <row r="1262" s="218" customFormat="1" x14ac:dyDescent="0.25"/>
    <row r="1263" s="218" customFormat="1" x14ac:dyDescent="0.25"/>
    <row r="1264" s="218" customFormat="1" x14ac:dyDescent="0.25"/>
    <row r="1265" s="218" customFormat="1" x14ac:dyDescent="0.25"/>
    <row r="1266" s="218" customFormat="1" x14ac:dyDescent="0.25"/>
    <row r="1267" s="218" customFormat="1" x14ac:dyDescent="0.25"/>
    <row r="1268" s="218" customFormat="1" x14ac:dyDescent="0.25"/>
    <row r="1269" s="218" customFormat="1" x14ac:dyDescent="0.25"/>
    <row r="1270" s="218" customFormat="1" x14ac:dyDescent="0.25"/>
    <row r="1271" s="218" customFormat="1" x14ac:dyDescent="0.25"/>
    <row r="1272" s="218" customFormat="1" x14ac:dyDescent="0.25"/>
    <row r="1273" s="218" customFormat="1" x14ac:dyDescent="0.25"/>
    <row r="1274" s="218" customFormat="1" x14ac:dyDescent="0.25"/>
    <row r="1275" s="218" customFormat="1" x14ac:dyDescent="0.25"/>
    <row r="1276" s="218" customFormat="1" x14ac:dyDescent="0.25"/>
    <row r="1277" s="218" customFormat="1" x14ac:dyDescent="0.25"/>
    <row r="1278" s="218" customFormat="1" x14ac:dyDescent="0.25"/>
    <row r="1279" s="218" customFormat="1" x14ac:dyDescent="0.25"/>
    <row r="1280" s="218" customFormat="1" x14ac:dyDescent="0.25"/>
    <row r="1281" s="218" customFormat="1" x14ac:dyDescent="0.25"/>
    <row r="1282" s="218" customFormat="1" x14ac:dyDescent="0.25"/>
    <row r="1283" s="218" customFormat="1" x14ac:dyDescent="0.25"/>
    <row r="1284" s="218" customFormat="1" x14ac:dyDescent="0.25"/>
    <row r="1285" s="218" customFormat="1" x14ac:dyDescent="0.25"/>
    <row r="1286" s="218" customFormat="1" x14ac:dyDescent="0.25"/>
    <row r="1287" s="218" customFormat="1" x14ac:dyDescent="0.25"/>
    <row r="1288" s="218" customFormat="1" x14ac:dyDescent="0.25"/>
    <row r="1289" s="218" customFormat="1" x14ac:dyDescent="0.25"/>
    <row r="1290" s="218" customFormat="1" x14ac:dyDescent="0.25"/>
    <row r="1291" s="218" customFormat="1" x14ac:dyDescent="0.25"/>
    <row r="1292" s="218" customFormat="1" x14ac:dyDescent="0.25"/>
    <row r="1293" s="218" customFormat="1" x14ac:dyDescent="0.25"/>
    <row r="1294" s="218" customFormat="1" x14ac:dyDescent="0.25"/>
    <row r="1295" s="218" customFormat="1" x14ac:dyDescent="0.25"/>
    <row r="1296" s="218" customFormat="1" x14ac:dyDescent="0.25"/>
    <row r="1297" s="218" customFormat="1" x14ac:dyDescent="0.25"/>
    <row r="1298" s="218" customFormat="1" x14ac:dyDescent="0.25"/>
    <row r="1299" s="218" customFormat="1" x14ac:dyDescent="0.25"/>
    <row r="1300" s="218" customFormat="1" x14ac:dyDescent="0.25"/>
    <row r="1301" s="218" customFormat="1" x14ac:dyDescent="0.25"/>
    <row r="1302" s="218" customFormat="1" x14ac:dyDescent="0.25"/>
    <row r="1303" s="218" customFormat="1" x14ac:dyDescent="0.25"/>
    <row r="1304" s="218" customFormat="1" x14ac:dyDescent="0.25"/>
    <row r="1305" s="218" customFormat="1" x14ac:dyDescent="0.25"/>
    <row r="1306" s="218" customFormat="1" x14ac:dyDescent="0.25"/>
    <row r="1307" s="218" customFormat="1" x14ac:dyDescent="0.25"/>
    <row r="1308" s="218" customFormat="1" x14ac:dyDescent="0.25"/>
    <row r="1309" s="218" customFormat="1" x14ac:dyDescent="0.25"/>
    <row r="1310" s="218" customFormat="1" x14ac:dyDescent="0.25"/>
    <row r="1311" s="218" customFormat="1" x14ac:dyDescent="0.25"/>
    <row r="1312" s="218" customFormat="1" x14ac:dyDescent="0.25"/>
    <row r="1313" s="218" customFormat="1" x14ac:dyDescent="0.25"/>
    <row r="1314" s="218" customFormat="1" x14ac:dyDescent="0.25"/>
    <row r="1315" s="218" customFormat="1" x14ac:dyDescent="0.25"/>
    <row r="1316" s="218" customFormat="1" x14ac:dyDescent="0.25"/>
    <row r="1317" s="218" customFormat="1" x14ac:dyDescent="0.25"/>
    <row r="1318" s="218" customFormat="1" x14ac:dyDescent="0.25"/>
    <row r="1319" s="218" customFormat="1" x14ac:dyDescent="0.25"/>
    <row r="1320" s="218" customFormat="1" x14ac:dyDescent="0.25"/>
    <row r="1321" s="218" customFormat="1" x14ac:dyDescent="0.25"/>
    <row r="1322" s="218" customFormat="1" x14ac:dyDescent="0.25"/>
    <row r="1323" s="218" customFormat="1" x14ac:dyDescent="0.25"/>
    <row r="1324" s="218" customFormat="1" x14ac:dyDescent="0.25"/>
    <row r="1325" s="218" customFormat="1" x14ac:dyDescent="0.25"/>
    <row r="1326" s="218" customFormat="1" x14ac:dyDescent="0.25"/>
    <row r="1327" s="218" customFormat="1" x14ac:dyDescent="0.25"/>
    <row r="1328" s="218" customFormat="1" x14ac:dyDescent="0.25"/>
    <row r="1329" s="218" customFormat="1" x14ac:dyDescent="0.25"/>
    <row r="1330" s="218" customFormat="1" x14ac:dyDescent="0.25"/>
    <row r="1331" s="218" customFormat="1" x14ac:dyDescent="0.25"/>
    <row r="1332" s="218" customFormat="1" x14ac:dyDescent="0.25"/>
    <row r="1333" s="218" customFormat="1" x14ac:dyDescent="0.25"/>
    <row r="1334" s="218" customFormat="1" x14ac:dyDescent="0.25"/>
    <row r="1335" s="218" customFormat="1" x14ac:dyDescent="0.25"/>
    <row r="1336" s="218" customFormat="1" x14ac:dyDescent="0.25"/>
    <row r="1337" s="218" customFormat="1" x14ac:dyDescent="0.25"/>
    <row r="1338" s="218" customFormat="1" x14ac:dyDescent="0.25"/>
    <row r="1339" s="218" customFormat="1" x14ac:dyDescent="0.25"/>
    <row r="1340" s="218" customFormat="1" x14ac:dyDescent="0.25"/>
    <row r="1341" s="218" customFormat="1" x14ac:dyDescent="0.25"/>
    <row r="1342" s="218" customFormat="1" x14ac:dyDescent="0.25"/>
    <row r="1343" s="218" customFormat="1" x14ac:dyDescent="0.25"/>
    <row r="1344" s="218" customFormat="1" x14ac:dyDescent="0.25"/>
    <row r="1345" s="218" customFormat="1" x14ac:dyDescent="0.25"/>
    <row r="1346" s="218" customFormat="1" x14ac:dyDescent="0.25"/>
    <row r="1347" s="218" customFormat="1" x14ac:dyDescent="0.25"/>
    <row r="1348" s="218" customFormat="1" x14ac:dyDescent="0.25"/>
    <row r="1349" s="218" customFormat="1" x14ac:dyDescent="0.25"/>
    <row r="1350" s="218" customFormat="1" x14ac:dyDescent="0.25"/>
    <row r="1351" s="218" customFormat="1" x14ac:dyDescent="0.25"/>
    <row r="1352" s="218" customFormat="1" x14ac:dyDescent="0.25"/>
    <row r="1353" s="218" customFormat="1" x14ac:dyDescent="0.25"/>
    <row r="1354" s="218" customFormat="1" x14ac:dyDescent="0.25"/>
    <row r="1355" s="218" customFormat="1" x14ac:dyDescent="0.25"/>
    <row r="1356" s="218" customFormat="1" x14ac:dyDescent="0.25"/>
    <row r="1357" s="218" customFormat="1" x14ac:dyDescent="0.25"/>
    <row r="1358" s="218" customFormat="1" x14ac:dyDescent="0.25"/>
    <row r="1359" s="218" customFormat="1" x14ac:dyDescent="0.25"/>
    <row r="1360" s="218" customFormat="1" x14ac:dyDescent="0.25"/>
    <row r="1361" s="218" customFormat="1" x14ac:dyDescent="0.25"/>
    <row r="1362" s="218" customFormat="1" x14ac:dyDescent="0.25"/>
    <row r="1363" s="218" customFormat="1" x14ac:dyDescent="0.25"/>
    <row r="1364" s="218" customFormat="1" x14ac:dyDescent="0.25"/>
    <row r="1365" s="218" customFormat="1" x14ac:dyDescent="0.25"/>
    <row r="1366" s="218" customFormat="1" x14ac:dyDescent="0.25"/>
    <row r="1367" s="218" customFormat="1" x14ac:dyDescent="0.25"/>
    <row r="1368" s="218" customFormat="1" x14ac:dyDescent="0.25"/>
    <row r="1369" s="218" customFormat="1" x14ac:dyDescent="0.25"/>
    <row r="1370" s="218" customFormat="1" x14ac:dyDescent="0.25"/>
    <row r="1371" s="218" customFormat="1" x14ac:dyDescent="0.25"/>
    <row r="1372" s="218" customFormat="1" x14ac:dyDescent="0.25"/>
    <row r="1373" s="218" customFormat="1" x14ac:dyDescent="0.25"/>
    <row r="1374" s="218" customFormat="1" x14ac:dyDescent="0.25"/>
    <row r="1375" s="218" customFormat="1" x14ac:dyDescent="0.25"/>
    <row r="1376" s="218" customFormat="1" x14ac:dyDescent="0.25"/>
    <row r="1377" s="218" customFormat="1" x14ac:dyDescent="0.25"/>
    <row r="1378" s="218" customFormat="1" x14ac:dyDescent="0.25"/>
    <row r="1379" s="218" customFormat="1" x14ac:dyDescent="0.25"/>
    <row r="1380" s="218" customFormat="1" x14ac:dyDescent="0.25"/>
    <row r="1381" s="218" customFormat="1" x14ac:dyDescent="0.25"/>
    <row r="1382" s="218" customFormat="1" x14ac:dyDescent="0.25"/>
    <row r="1383" s="218" customFormat="1" x14ac:dyDescent="0.25"/>
    <row r="1384" s="218" customFormat="1" x14ac:dyDescent="0.25"/>
    <row r="1385" s="218" customFormat="1" x14ac:dyDescent="0.25"/>
    <row r="1386" s="218" customFormat="1" x14ac:dyDescent="0.25"/>
    <row r="1387" s="218" customFormat="1" x14ac:dyDescent="0.25"/>
    <row r="1388" s="218" customFormat="1" x14ac:dyDescent="0.25"/>
    <row r="1389" s="218" customFormat="1" x14ac:dyDescent="0.25"/>
    <row r="1390" s="218" customFormat="1" x14ac:dyDescent="0.25"/>
    <row r="1391" s="218" customFormat="1" x14ac:dyDescent="0.25"/>
    <row r="1392" s="218" customFormat="1" x14ac:dyDescent="0.25"/>
    <row r="1393" s="218" customFormat="1" x14ac:dyDescent="0.25"/>
    <row r="1394" s="218" customFormat="1" x14ac:dyDescent="0.25"/>
    <row r="1395" s="218" customFormat="1" x14ac:dyDescent="0.25"/>
    <row r="1396" s="218" customFormat="1" x14ac:dyDescent="0.25"/>
    <row r="1397" s="218" customFormat="1" x14ac:dyDescent="0.25"/>
    <row r="1398" s="218" customFormat="1" x14ac:dyDescent="0.25"/>
    <row r="1399" s="218" customFormat="1" x14ac:dyDescent="0.25"/>
    <row r="1400" s="218" customFormat="1" x14ac:dyDescent="0.25"/>
    <row r="1401" s="218" customFormat="1" x14ac:dyDescent="0.25"/>
    <row r="1402" s="218" customFormat="1" x14ac:dyDescent="0.25"/>
    <row r="1403" s="218" customFormat="1" x14ac:dyDescent="0.25"/>
    <row r="1404" s="218" customFormat="1" x14ac:dyDescent="0.25"/>
    <row r="1405" s="218" customFormat="1" x14ac:dyDescent="0.25"/>
    <row r="1406" s="218" customFormat="1" x14ac:dyDescent="0.25"/>
    <row r="1407" s="218" customFormat="1" x14ac:dyDescent="0.25"/>
    <row r="1408" s="218" customFormat="1" x14ac:dyDescent="0.25"/>
    <row r="1409" s="218" customFormat="1" x14ac:dyDescent="0.25"/>
    <row r="1410" s="218" customFormat="1" x14ac:dyDescent="0.25"/>
    <row r="1411" s="218" customFormat="1" x14ac:dyDescent="0.25"/>
    <row r="1412" s="218" customFormat="1" x14ac:dyDescent="0.25"/>
    <row r="1413" s="218" customFormat="1" x14ac:dyDescent="0.25"/>
    <row r="1414" s="218" customFormat="1" x14ac:dyDescent="0.25"/>
    <row r="1415" s="218" customFormat="1" x14ac:dyDescent="0.25"/>
    <row r="1416" s="218" customFormat="1" x14ac:dyDescent="0.25"/>
    <row r="1417" s="218" customFormat="1" x14ac:dyDescent="0.25"/>
    <row r="1418" s="218" customFormat="1" x14ac:dyDescent="0.25"/>
    <row r="1419" s="218" customFormat="1" x14ac:dyDescent="0.25"/>
    <row r="1420" s="218" customFormat="1" x14ac:dyDescent="0.25"/>
    <row r="1421" s="218" customFormat="1" x14ac:dyDescent="0.25"/>
    <row r="1422" s="218" customFormat="1" x14ac:dyDescent="0.25"/>
    <row r="1423" s="218" customFormat="1" x14ac:dyDescent="0.25"/>
    <row r="1424" s="218" customFormat="1" x14ac:dyDescent="0.25"/>
    <row r="1425" s="218" customFormat="1" x14ac:dyDescent="0.25"/>
    <row r="1426" s="218" customFormat="1" x14ac:dyDescent="0.25"/>
    <row r="1427" s="218" customFormat="1" x14ac:dyDescent="0.25"/>
    <row r="1428" s="218" customFormat="1" x14ac:dyDescent="0.25"/>
    <row r="1429" s="218" customFormat="1" x14ac:dyDescent="0.25"/>
    <row r="1430" s="218" customFormat="1" x14ac:dyDescent="0.25"/>
    <row r="1431" s="218" customFormat="1" x14ac:dyDescent="0.25"/>
    <row r="1432" s="218" customFormat="1" x14ac:dyDescent="0.25"/>
    <row r="1433" s="218" customFormat="1" x14ac:dyDescent="0.25"/>
    <row r="1434" s="218" customFormat="1" x14ac:dyDescent="0.25"/>
    <row r="1435" s="218" customFormat="1" x14ac:dyDescent="0.25"/>
    <row r="1436" s="218" customFormat="1" x14ac:dyDescent="0.25"/>
    <row r="1437" s="218" customFormat="1" x14ac:dyDescent="0.25"/>
    <row r="1438" s="218" customFormat="1" x14ac:dyDescent="0.25"/>
    <row r="1439" s="218" customFormat="1" x14ac:dyDescent="0.25"/>
    <row r="1440" s="218" customFormat="1" x14ac:dyDescent="0.25"/>
    <row r="1441" s="218" customFormat="1" x14ac:dyDescent="0.25"/>
    <row r="1442" s="218" customFormat="1" x14ac:dyDescent="0.25"/>
    <row r="1443" s="218" customFormat="1" x14ac:dyDescent="0.25"/>
    <row r="1444" s="218" customFormat="1" x14ac:dyDescent="0.25"/>
    <row r="1445" s="218" customFormat="1" x14ac:dyDescent="0.25"/>
    <row r="1446" s="218" customFormat="1" x14ac:dyDescent="0.25"/>
    <row r="1447" s="218" customFormat="1" x14ac:dyDescent="0.25"/>
    <row r="1448" s="218" customFormat="1" x14ac:dyDescent="0.25"/>
    <row r="1449" s="218" customFormat="1" x14ac:dyDescent="0.25"/>
    <row r="1450" s="218" customFormat="1" x14ac:dyDescent="0.25"/>
    <row r="1451" s="218" customFormat="1" x14ac:dyDescent="0.25"/>
    <row r="1452" s="218" customFormat="1" x14ac:dyDescent="0.25"/>
    <row r="1453" s="218" customFormat="1" x14ac:dyDescent="0.25"/>
    <row r="1454" s="218" customFormat="1" x14ac:dyDescent="0.25"/>
    <row r="1455" s="218" customFormat="1" x14ac:dyDescent="0.25"/>
    <row r="1456" s="218" customFormat="1" x14ac:dyDescent="0.25"/>
    <row r="1457" s="218" customFormat="1" x14ac:dyDescent="0.25"/>
    <row r="1458" s="218" customFormat="1" x14ac:dyDescent="0.25"/>
    <row r="1459" s="218" customFormat="1" x14ac:dyDescent="0.25"/>
    <row r="1460" s="218" customFormat="1" x14ac:dyDescent="0.25"/>
    <row r="1461" s="218" customFormat="1" x14ac:dyDescent="0.25"/>
    <row r="1462" s="218" customFormat="1" x14ac:dyDescent="0.25"/>
    <row r="1463" s="218" customFormat="1" x14ac:dyDescent="0.25"/>
    <row r="1464" s="218" customFormat="1" x14ac:dyDescent="0.25"/>
    <row r="1465" s="218" customFormat="1" x14ac:dyDescent="0.25"/>
    <row r="1466" s="218" customFormat="1" x14ac:dyDescent="0.25"/>
    <row r="1467" s="218" customFormat="1" x14ac:dyDescent="0.25"/>
    <row r="1468" s="218" customFormat="1" x14ac:dyDescent="0.25"/>
    <row r="1469" s="218" customFormat="1" x14ac:dyDescent="0.25"/>
    <row r="1470" s="218" customFormat="1" x14ac:dyDescent="0.25"/>
    <row r="1471" s="218" customFormat="1" x14ac:dyDescent="0.25"/>
    <row r="1472" s="218" customFormat="1" x14ac:dyDescent="0.25"/>
    <row r="1473" s="218" customFormat="1" x14ac:dyDescent="0.25"/>
    <row r="1474" s="218" customFormat="1" x14ac:dyDescent="0.25"/>
    <row r="1475" s="218" customFormat="1" x14ac:dyDescent="0.25"/>
    <row r="1476" s="218" customFormat="1" x14ac:dyDescent="0.25"/>
    <row r="1477" s="218" customFormat="1" x14ac:dyDescent="0.25"/>
    <row r="1478" s="218" customFormat="1" x14ac:dyDescent="0.25"/>
    <row r="1479" s="218" customFormat="1" x14ac:dyDescent="0.25"/>
    <row r="1480" s="218" customFormat="1" x14ac:dyDescent="0.25"/>
    <row r="1481" s="218" customFormat="1" x14ac:dyDescent="0.25"/>
    <row r="1482" s="218" customFormat="1" x14ac:dyDescent="0.25"/>
    <row r="1483" s="218" customFormat="1" x14ac:dyDescent="0.25"/>
    <row r="1484" s="218" customFormat="1" x14ac:dyDescent="0.25"/>
    <row r="1485" s="218" customFormat="1" x14ac:dyDescent="0.25"/>
    <row r="1486" s="218" customFormat="1" x14ac:dyDescent="0.25"/>
    <row r="1487" s="218" customFormat="1" x14ac:dyDescent="0.25"/>
    <row r="1488" s="218" customFormat="1" x14ac:dyDescent="0.25"/>
    <row r="1489" s="218" customFormat="1" x14ac:dyDescent="0.25"/>
    <row r="1490" s="218" customFormat="1" x14ac:dyDescent="0.25"/>
    <row r="1491" s="218" customFormat="1" x14ac:dyDescent="0.25"/>
    <row r="1492" s="218" customFormat="1" x14ac:dyDescent="0.25"/>
    <row r="1493" s="218" customFormat="1" x14ac:dyDescent="0.25"/>
    <row r="1494" s="218" customFormat="1" x14ac:dyDescent="0.25"/>
    <row r="1495" s="218" customFormat="1" x14ac:dyDescent="0.25"/>
    <row r="1496" s="218" customFormat="1" x14ac:dyDescent="0.25"/>
    <row r="1497" s="218" customFormat="1" x14ac:dyDescent="0.25"/>
    <row r="1498" s="218" customFormat="1" x14ac:dyDescent="0.25"/>
    <row r="1499" s="218" customFormat="1" x14ac:dyDescent="0.25"/>
    <row r="1500" s="218" customFormat="1" x14ac:dyDescent="0.25"/>
    <row r="1501" s="218" customFormat="1" x14ac:dyDescent="0.25"/>
    <row r="1502" s="218" customFormat="1" x14ac:dyDescent="0.25"/>
    <row r="1503" s="218" customFormat="1" x14ac:dyDescent="0.25"/>
    <row r="1504" s="218" customFormat="1" x14ac:dyDescent="0.25"/>
    <row r="1505" s="218" customFormat="1" x14ac:dyDescent="0.25"/>
    <row r="1506" s="218" customFormat="1" x14ac:dyDescent="0.25"/>
    <row r="1507" s="218" customFormat="1" x14ac:dyDescent="0.25"/>
    <row r="1508" s="218" customFormat="1" x14ac:dyDescent="0.25"/>
    <row r="1509" s="218" customFormat="1" x14ac:dyDescent="0.25"/>
    <row r="1510" s="218" customFormat="1" x14ac:dyDescent="0.25"/>
    <row r="1511" s="218" customFormat="1" x14ac:dyDescent="0.25"/>
    <row r="1512" s="218" customFormat="1" x14ac:dyDescent="0.25"/>
    <row r="1513" s="218" customFormat="1" x14ac:dyDescent="0.25"/>
    <row r="1514" s="218" customFormat="1" x14ac:dyDescent="0.25"/>
    <row r="1515" s="218" customFormat="1" x14ac:dyDescent="0.25"/>
    <row r="1516" s="218" customFormat="1" x14ac:dyDescent="0.25"/>
    <row r="1517" s="218" customFormat="1" x14ac:dyDescent="0.25"/>
    <row r="1518" s="218" customFormat="1" x14ac:dyDescent="0.25"/>
    <row r="1519" s="218" customFormat="1" x14ac:dyDescent="0.25"/>
    <row r="1520" s="218" customFormat="1" x14ac:dyDescent="0.25"/>
    <row r="1521" s="218" customFormat="1" x14ac:dyDescent="0.25"/>
    <row r="1522" s="218" customFormat="1" x14ac:dyDescent="0.25"/>
    <row r="1523" s="218" customFormat="1" x14ac:dyDescent="0.25"/>
    <row r="1524" s="218" customFormat="1" x14ac:dyDescent="0.25"/>
    <row r="1525" s="218" customFormat="1" x14ac:dyDescent="0.25"/>
    <row r="1526" s="218" customFormat="1" x14ac:dyDescent="0.25"/>
    <row r="1527" s="218" customFormat="1" x14ac:dyDescent="0.25"/>
    <row r="1528" s="218" customFormat="1" x14ac:dyDescent="0.25"/>
    <row r="1529" s="218" customFormat="1" x14ac:dyDescent="0.25"/>
    <row r="1530" s="218" customFormat="1" x14ac:dyDescent="0.25"/>
    <row r="1531" s="218" customFormat="1" x14ac:dyDescent="0.25"/>
    <row r="1532" s="218" customFormat="1" x14ac:dyDescent="0.25"/>
    <row r="1533" s="218" customFormat="1" x14ac:dyDescent="0.25"/>
    <row r="1534" s="218" customFormat="1" x14ac:dyDescent="0.25"/>
    <row r="1535" s="218" customFormat="1" x14ac:dyDescent="0.25"/>
    <row r="1536" s="218" customFormat="1" x14ac:dyDescent="0.25"/>
    <row r="1537" s="218" customFormat="1" x14ac:dyDescent="0.25"/>
    <row r="1538" s="218" customFormat="1" x14ac:dyDescent="0.25"/>
    <row r="1539" s="218" customFormat="1" x14ac:dyDescent="0.25"/>
    <row r="1540" s="218" customFormat="1" x14ac:dyDescent="0.25"/>
    <row r="1541" s="218" customFormat="1" x14ac:dyDescent="0.25"/>
    <row r="1542" s="218" customFormat="1" x14ac:dyDescent="0.25"/>
    <row r="1543" s="218" customFormat="1" x14ac:dyDescent="0.25"/>
    <row r="1544" s="218" customFormat="1" x14ac:dyDescent="0.25"/>
    <row r="1545" s="218" customFormat="1" x14ac:dyDescent="0.25"/>
    <row r="1546" s="218" customFormat="1" x14ac:dyDescent="0.25"/>
    <row r="1547" s="218" customFormat="1" x14ac:dyDescent="0.25"/>
    <row r="1548" s="218" customFormat="1" x14ac:dyDescent="0.25"/>
    <row r="1549" s="218" customFormat="1" x14ac:dyDescent="0.25"/>
    <row r="1550" s="218" customFormat="1" x14ac:dyDescent="0.25"/>
    <row r="1551" s="218" customFormat="1" x14ac:dyDescent="0.25"/>
    <row r="1552" s="218" customFormat="1" x14ac:dyDescent="0.25"/>
    <row r="1553" s="218" customFormat="1" x14ac:dyDescent="0.25"/>
    <row r="1554" s="218" customFormat="1" x14ac:dyDescent="0.25"/>
    <row r="1555" s="218" customFormat="1" x14ac:dyDescent="0.25"/>
    <row r="1556" s="218" customFormat="1" x14ac:dyDescent="0.25"/>
    <row r="1557" s="218" customFormat="1" x14ac:dyDescent="0.25"/>
    <row r="1558" s="218" customFormat="1" x14ac:dyDescent="0.25"/>
    <row r="1559" s="218" customFormat="1" x14ac:dyDescent="0.25"/>
    <row r="1560" s="218" customFormat="1" x14ac:dyDescent="0.25"/>
    <row r="1561" s="218" customFormat="1" x14ac:dyDescent="0.25"/>
    <row r="1562" s="218" customFormat="1" x14ac:dyDescent="0.25"/>
    <row r="1563" s="218" customFormat="1" x14ac:dyDescent="0.25"/>
    <row r="1564" s="218" customFormat="1" x14ac:dyDescent="0.25"/>
    <row r="1565" s="218" customFormat="1" x14ac:dyDescent="0.25"/>
    <row r="1566" s="218" customFormat="1" x14ac:dyDescent="0.25"/>
    <row r="1567" s="218" customFormat="1" x14ac:dyDescent="0.25"/>
    <row r="1568" s="218" customFormat="1" x14ac:dyDescent="0.25"/>
    <row r="1569" s="218" customFormat="1" x14ac:dyDescent="0.25"/>
    <row r="1570" s="218" customFormat="1" x14ac:dyDescent="0.25"/>
    <row r="1571" s="218" customFormat="1" x14ac:dyDescent="0.25"/>
    <row r="1572" s="218" customFormat="1" x14ac:dyDescent="0.25"/>
    <row r="1573" s="218" customFormat="1" x14ac:dyDescent="0.25"/>
    <row r="1574" s="218" customFormat="1" x14ac:dyDescent="0.25"/>
    <row r="1575" s="218" customFormat="1" x14ac:dyDescent="0.25"/>
    <row r="1576" s="218" customFormat="1" x14ac:dyDescent="0.25"/>
    <row r="1577" s="218" customFormat="1" x14ac:dyDescent="0.25"/>
    <row r="1578" s="218" customFormat="1" x14ac:dyDescent="0.25"/>
    <row r="1579" s="218" customFormat="1" x14ac:dyDescent="0.25"/>
    <row r="1580" s="218" customFormat="1" x14ac:dyDescent="0.25"/>
    <row r="1581" s="218" customFormat="1" x14ac:dyDescent="0.25"/>
    <row r="1582" s="218" customFormat="1" x14ac:dyDescent="0.25"/>
    <row r="1583" s="218" customFormat="1" x14ac:dyDescent="0.25"/>
    <row r="1584" s="218" customFormat="1" x14ac:dyDescent="0.25"/>
    <row r="1585" s="218" customFormat="1" x14ac:dyDescent="0.25"/>
    <row r="1586" s="218" customFormat="1" x14ac:dyDescent="0.25"/>
    <row r="1587" s="218" customFormat="1" x14ac:dyDescent="0.25"/>
    <row r="1588" s="218" customFormat="1" x14ac:dyDescent="0.25"/>
    <row r="1589" s="218" customFormat="1" x14ac:dyDescent="0.25"/>
    <row r="1590" s="218" customFormat="1" x14ac:dyDescent="0.25"/>
    <row r="1591" s="218" customFormat="1" x14ac:dyDescent="0.25"/>
    <row r="1592" s="218" customFormat="1" x14ac:dyDescent="0.25"/>
    <row r="1593" s="218" customFormat="1" x14ac:dyDescent="0.25"/>
    <row r="1594" s="218" customFormat="1" x14ac:dyDescent="0.25"/>
    <row r="1595" s="218" customFormat="1" x14ac:dyDescent="0.25"/>
    <row r="1596" s="218" customFormat="1" x14ac:dyDescent="0.25"/>
    <row r="1597" s="218" customFormat="1" x14ac:dyDescent="0.25"/>
    <row r="1598" s="218" customFormat="1" x14ac:dyDescent="0.25"/>
    <row r="1599" s="218" customFormat="1" x14ac:dyDescent="0.25"/>
    <row r="1600" s="218" customFormat="1" x14ac:dyDescent="0.25"/>
    <row r="1601" s="218" customFormat="1" x14ac:dyDescent="0.25"/>
    <row r="1602" s="218" customFormat="1" x14ac:dyDescent="0.25"/>
    <row r="1603" s="218" customFormat="1" x14ac:dyDescent="0.25"/>
    <row r="1604" s="218" customFormat="1" x14ac:dyDescent="0.25"/>
    <row r="1605" s="218" customFormat="1" x14ac:dyDescent="0.25"/>
    <row r="1606" s="218" customFormat="1" x14ac:dyDescent="0.25"/>
    <row r="1607" s="218" customFormat="1" x14ac:dyDescent="0.25"/>
    <row r="1608" s="218" customFormat="1" x14ac:dyDescent="0.25"/>
    <row r="1609" s="218" customFormat="1" x14ac:dyDescent="0.25"/>
    <row r="1610" s="218" customFormat="1" x14ac:dyDescent="0.25"/>
    <row r="1611" s="218" customFormat="1" x14ac:dyDescent="0.25"/>
    <row r="1612" s="218" customFormat="1" x14ac:dyDescent="0.25"/>
    <row r="1613" s="218" customFormat="1" x14ac:dyDescent="0.25"/>
    <row r="1614" s="218" customFormat="1" x14ac:dyDescent="0.25"/>
    <row r="1615" s="218" customFormat="1" x14ac:dyDescent="0.25"/>
    <row r="1616" s="218" customFormat="1" x14ac:dyDescent="0.25"/>
    <row r="1617" s="218" customFormat="1" x14ac:dyDescent="0.25"/>
    <row r="1618" s="218" customFormat="1" x14ac:dyDescent="0.25"/>
    <row r="1619" s="218" customFormat="1" x14ac:dyDescent="0.25"/>
    <row r="1620" s="218" customFormat="1" x14ac:dyDescent="0.25"/>
    <row r="1621" s="218" customFormat="1" x14ac:dyDescent="0.25"/>
    <row r="1622" s="218" customFormat="1" x14ac:dyDescent="0.25"/>
    <row r="1623" s="218" customFormat="1" x14ac:dyDescent="0.25"/>
    <row r="1624" s="218" customFormat="1" x14ac:dyDescent="0.25"/>
    <row r="1625" s="218" customFormat="1" x14ac:dyDescent="0.25"/>
    <row r="1626" s="218" customFormat="1" x14ac:dyDescent="0.25"/>
    <row r="1627" s="218" customFormat="1" x14ac:dyDescent="0.25"/>
    <row r="1628" s="218" customFormat="1" x14ac:dyDescent="0.25"/>
    <row r="1629" s="218" customFormat="1" x14ac:dyDescent="0.25"/>
    <row r="1630" s="218" customFormat="1" x14ac:dyDescent="0.25"/>
    <row r="1631" s="218" customFormat="1" x14ac:dyDescent="0.25"/>
    <row r="1632" s="218" customFormat="1" x14ac:dyDescent="0.25"/>
    <row r="1633" s="218" customFormat="1" x14ac:dyDescent="0.25"/>
    <row r="1634" s="218" customFormat="1" x14ac:dyDescent="0.25"/>
    <row r="1635" s="218" customFormat="1" x14ac:dyDescent="0.25"/>
    <row r="1636" s="218" customFormat="1" x14ac:dyDescent="0.25"/>
    <row r="1637" s="218" customFormat="1" x14ac:dyDescent="0.25"/>
    <row r="1638" s="218" customFormat="1" x14ac:dyDescent="0.25"/>
    <row r="1639" s="218" customFormat="1" x14ac:dyDescent="0.25"/>
    <row r="1640" s="218" customFormat="1" x14ac:dyDescent="0.25"/>
    <row r="1641" s="218" customFormat="1" x14ac:dyDescent="0.25"/>
    <row r="1642" s="218" customFormat="1" x14ac:dyDescent="0.25"/>
    <row r="1643" s="218" customFormat="1" x14ac:dyDescent="0.25"/>
    <row r="1644" s="218" customFormat="1" x14ac:dyDescent="0.25"/>
    <row r="1645" s="218" customFormat="1" x14ac:dyDescent="0.25"/>
    <row r="1646" s="218" customFormat="1" x14ac:dyDescent="0.25"/>
    <row r="1647" s="218" customFormat="1" x14ac:dyDescent="0.25"/>
    <row r="1648" s="218" customFormat="1" x14ac:dyDescent="0.25"/>
    <row r="1649" s="218" customFormat="1" x14ac:dyDescent="0.25"/>
    <row r="1650" s="218" customFormat="1" x14ac:dyDescent="0.25"/>
    <row r="1651" s="218" customFormat="1" x14ac:dyDescent="0.25"/>
    <row r="1652" s="218" customFormat="1" x14ac:dyDescent="0.25"/>
    <row r="1653" s="218" customFormat="1" x14ac:dyDescent="0.25"/>
    <row r="1654" s="218" customFormat="1" x14ac:dyDescent="0.25"/>
    <row r="1655" s="218" customFormat="1" x14ac:dyDescent="0.25"/>
    <row r="1656" s="218" customFormat="1" x14ac:dyDescent="0.25"/>
    <row r="1657" s="218" customFormat="1" x14ac:dyDescent="0.25"/>
    <row r="1658" s="218" customFormat="1" x14ac:dyDescent="0.25"/>
    <row r="1659" s="218" customFormat="1" x14ac:dyDescent="0.25"/>
    <row r="1660" s="218" customFormat="1" x14ac:dyDescent="0.25"/>
    <row r="1661" s="218" customFormat="1" x14ac:dyDescent="0.25"/>
    <row r="1662" s="218" customFormat="1" x14ac:dyDescent="0.25"/>
    <row r="1663" s="218" customFormat="1" x14ac:dyDescent="0.25"/>
    <row r="1664" s="218" customFormat="1" x14ac:dyDescent="0.25"/>
    <row r="1665" s="218" customFormat="1" x14ac:dyDescent="0.25"/>
    <row r="1666" s="218" customFormat="1" x14ac:dyDescent="0.25"/>
    <row r="1667" s="218" customFormat="1" x14ac:dyDescent="0.25"/>
    <row r="1668" s="218" customFormat="1" x14ac:dyDescent="0.25"/>
    <row r="1669" s="218" customFormat="1" x14ac:dyDescent="0.25"/>
    <row r="1670" s="218" customFormat="1" x14ac:dyDescent="0.25"/>
    <row r="1671" s="218" customFormat="1" x14ac:dyDescent="0.25"/>
    <row r="1672" s="218" customFormat="1" x14ac:dyDescent="0.25"/>
    <row r="1673" s="218" customFormat="1" x14ac:dyDescent="0.25"/>
    <row r="1674" s="218" customFormat="1" x14ac:dyDescent="0.25"/>
    <row r="1675" s="218" customFormat="1" x14ac:dyDescent="0.25"/>
    <row r="1676" s="218" customFormat="1" x14ac:dyDescent="0.25"/>
    <row r="1677" s="218" customFormat="1" x14ac:dyDescent="0.25"/>
    <row r="1678" s="218" customFormat="1" x14ac:dyDescent="0.25"/>
    <row r="1679" s="218" customFormat="1" x14ac:dyDescent="0.25"/>
    <row r="1680" s="218" customFormat="1" x14ac:dyDescent="0.25"/>
    <row r="1681" s="218" customFormat="1" x14ac:dyDescent="0.25"/>
    <row r="1682" s="218" customFormat="1" x14ac:dyDescent="0.25"/>
    <row r="1683" s="218" customFormat="1" x14ac:dyDescent="0.25"/>
    <row r="1684" s="218" customFormat="1" x14ac:dyDescent="0.25"/>
    <row r="1685" s="218" customFormat="1" x14ac:dyDescent="0.25"/>
    <row r="1686" s="218" customFormat="1" x14ac:dyDescent="0.25"/>
    <row r="1687" s="218" customFormat="1" x14ac:dyDescent="0.25"/>
    <row r="1688" s="218" customFormat="1" x14ac:dyDescent="0.25"/>
    <row r="1689" s="218" customFormat="1" x14ac:dyDescent="0.25"/>
    <row r="1690" s="218" customFormat="1" x14ac:dyDescent="0.25"/>
    <row r="1691" s="218" customFormat="1" x14ac:dyDescent="0.25"/>
    <row r="1692" s="218" customFormat="1" x14ac:dyDescent="0.25"/>
    <row r="1693" s="218" customFormat="1" x14ac:dyDescent="0.25"/>
    <row r="1694" s="218" customFormat="1" x14ac:dyDescent="0.25"/>
    <row r="1695" s="218" customFormat="1" x14ac:dyDescent="0.25"/>
    <row r="1696" s="218" customFormat="1" x14ac:dyDescent="0.25"/>
    <row r="1697" s="218" customFormat="1" x14ac:dyDescent="0.25"/>
    <row r="1698" s="218" customFormat="1" x14ac:dyDescent="0.25"/>
    <row r="1699" s="218" customFormat="1" x14ac:dyDescent="0.25"/>
    <row r="1700" s="218" customFormat="1" x14ac:dyDescent="0.25"/>
    <row r="1701" s="218" customFormat="1" x14ac:dyDescent="0.25"/>
    <row r="1702" s="218" customFormat="1" x14ac:dyDescent="0.25"/>
    <row r="1703" s="218" customFormat="1" x14ac:dyDescent="0.25"/>
    <row r="1704" s="218" customFormat="1" x14ac:dyDescent="0.25"/>
    <row r="1705" s="218" customFormat="1" x14ac:dyDescent="0.25"/>
    <row r="1706" s="218" customFormat="1" x14ac:dyDescent="0.25"/>
    <row r="1707" s="218" customFormat="1" x14ac:dyDescent="0.25"/>
    <row r="1708" s="218" customFormat="1" x14ac:dyDescent="0.25"/>
    <row r="1709" s="218" customFormat="1" x14ac:dyDescent="0.25"/>
    <row r="1710" s="218" customFormat="1" x14ac:dyDescent="0.25"/>
    <row r="1711" s="218" customFormat="1" x14ac:dyDescent="0.25"/>
    <row r="1712" s="218" customFormat="1" x14ac:dyDescent="0.25"/>
    <row r="1713" s="218" customFormat="1" x14ac:dyDescent="0.25"/>
    <row r="1714" s="218" customFormat="1" x14ac:dyDescent="0.25"/>
    <row r="1715" s="218" customFormat="1" x14ac:dyDescent="0.25"/>
    <row r="1716" s="218" customFormat="1" x14ac:dyDescent="0.25"/>
    <row r="1717" s="218" customFormat="1" x14ac:dyDescent="0.25"/>
    <row r="1718" s="218" customFormat="1" x14ac:dyDescent="0.25"/>
    <row r="1719" s="218" customFormat="1" x14ac:dyDescent="0.25"/>
    <row r="1720" s="218" customFormat="1" x14ac:dyDescent="0.25"/>
    <row r="1721" s="218" customFormat="1" x14ac:dyDescent="0.25"/>
    <row r="1722" s="218" customFormat="1" x14ac:dyDescent="0.25"/>
    <row r="1723" s="218" customFormat="1" x14ac:dyDescent="0.25"/>
    <row r="1724" s="218" customFormat="1" x14ac:dyDescent="0.25"/>
    <row r="1725" s="218" customFormat="1" x14ac:dyDescent="0.25"/>
    <row r="1726" s="218" customFormat="1" x14ac:dyDescent="0.25"/>
    <row r="1727" s="218" customFormat="1" x14ac:dyDescent="0.25"/>
    <row r="1728" s="218" customFormat="1" x14ac:dyDescent="0.25"/>
    <row r="1729" s="218" customFormat="1" x14ac:dyDescent="0.25"/>
    <row r="1730" s="218" customFormat="1" x14ac:dyDescent="0.25"/>
    <row r="1731" s="218" customFormat="1" x14ac:dyDescent="0.25"/>
    <row r="1732" s="218" customFormat="1" x14ac:dyDescent="0.25"/>
    <row r="1733" s="218" customFormat="1" x14ac:dyDescent="0.25"/>
    <row r="1734" s="218" customFormat="1" x14ac:dyDescent="0.25"/>
    <row r="1735" s="218" customFormat="1" x14ac:dyDescent="0.25"/>
    <row r="1736" s="218" customFormat="1" x14ac:dyDescent="0.25"/>
    <row r="1737" s="218" customFormat="1" x14ac:dyDescent="0.25"/>
    <row r="1738" s="218" customFormat="1" x14ac:dyDescent="0.25"/>
    <row r="1739" s="218" customFormat="1" x14ac:dyDescent="0.25"/>
    <row r="1740" s="218" customFormat="1" x14ac:dyDescent="0.25"/>
    <row r="1741" s="218" customFormat="1" x14ac:dyDescent="0.25"/>
    <row r="1742" s="218" customFormat="1" x14ac:dyDescent="0.25"/>
    <row r="1743" s="218" customFormat="1" x14ac:dyDescent="0.25"/>
    <row r="1744" s="218" customFormat="1" x14ac:dyDescent="0.25"/>
    <row r="1745" s="218" customFormat="1" x14ac:dyDescent="0.25"/>
    <row r="1746" s="218" customFormat="1" x14ac:dyDescent="0.25"/>
    <row r="1747" s="218" customFormat="1" x14ac:dyDescent="0.25"/>
    <row r="1748" s="218" customFormat="1" x14ac:dyDescent="0.25"/>
    <row r="1749" s="218" customFormat="1" x14ac:dyDescent="0.25"/>
    <row r="1750" s="218" customFormat="1" x14ac:dyDescent="0.25"/>
    <row r="1751" s="218" customFormat="1" x14ac:dyDescent="0.25"/>
    <row r="1752" s="218" customFormat="1" x14ac:dyDescent="0.25"/>
    <row r="1753" s="218" customFormat="1" x14ac:dyDescent="0.25"/>
    <row r="1754" s="218" customFormat="1" x14ac:dyDescent="0.25"/>
    <row r="1755" s="218" customFormat="1" x14ac:dyDescent="0.25"/>
    <row r="1756" s="218" customFormat="1" x14ac:dyDescent="0.25"/>
    <row r="1757" s="218" customFormat="1" x14ac:dyDescent="0.25"/>
    <row r="1758" s="218" customFormat="1" x14ac:dyDescent="0.25"/>
    <row r="1759" s="218" customFormat="1" x14ac:dyDescent="0.25"/>
    <row r="1760" s="218" customFormat="1" x14ac:dyDescent="0.25"/>
    <row r="1761" s="218" customFormat="1" x14ac:dyDescent="0.25"/>
    <row r="1762" s="218" customFormat="1" x14ac:dyDescent="0.25"/>
    <row r="1763" s="218" customFormat="1" x14ac:dyDescent="0.25"/>
    <row r="1764" s="218" customFormat="1" x14ac:dyDescent="0.25"/>
    <row r="1765" s="218" customFormat="1" x14ac:dyDescent="0.25"/>
    <row r="1766" s="218" customFormat="1" x14ac:dyDescent="0.25"/>
    <row r="1767" s="218" customFormat="1" x14ac:dyDescent="0.25"/>
    <row r="1768" s="218" customFormat="1" x14ac:dyDescent="0.25"/>
    <row r="1769" s="218" customFormat="1" x14ac:dyDescent="0.25"/>
    <row r="1770" s="218" customFormat="1" x14ac:dyDescent="0.25"/>
    <row r="1771" s="218" customFormat="1" x14ac:dyDescent="0.25"/>
    <row r="1772" s="218" customFormat="1" x14ac:dyDescent="0.25"/>
    <row r="1773" s="218" customFormat="1" x14ac:dyDescent="0.25"/>
    <row r="1774" s="218" customFormat="1" x14ac:dyDescent="0.25"/>
    <row r="1775" s="218" customFormat="1" x14ac:dyDescent="0.25"/>
    <row r="1776" s="218" customFormat="1" x14ac:dyDescent="0.25"/>
    <row r="1777" s="218" customFormat="1" x14ac:dyDescent="0.25"/>
    <row r="1778" s="218" customFormat="1" x14ac:dyDescent="0.25"/>
    <row r="1779" s="218" customFormat="1" x14ac:dyDescent="0.25"/>
    <row r="1780" s="218" customFormat="1" x14ac:dyDescent="0.25"/>
    <row r="1781" s="218" customFormat="1" x14ac:dyDescent="0.25"/>
    <row r="1782" s="218" customFormat="1" x14ac:dyDescent="0.25"/>
    <row r="1783" s="218" customFormat="1" x14ac:dyDescent="0.25"/>
    <row r="1784" s="218" customFormat="1" x14ac:dyDescent="0.25"/>
    <row r="1785" s="218" customFormat="1" x14ac:dyDescent="0.25"/>
    <row r="1786" s="218" customFormat="1" x14ac:dyDescent="0.25"/>
    <row r="1787" s="218" customFormat="1" x14ac:dyDescent="0.25"/>
    <row r="1788" s="218" customFormat="1" x14ac:dyDescent="0.25"/>
    <row r="1789" s="218" customFormat="1" x14ac:dyDescent="0.25"/>
    <row r="1790" s="218" customFormat="1" x14ac:dyDescent="0.25"/>
    <row r="1791" s="218" customFormat="1" x14ac:dyDescent="0.25"/>
    <row r="1792" s="218" customFormat="1" x14ac:dyDescent="0.25"/>
    <row r="1793" s="218" customFormat="1" x14ac:dyDescent="0.25"/>
    <row r="1794" s="218" customFormat="1" x14ac:dyDescent="0.25"/>
    <row r="1795" s="218" customFormat="1" x14ac:dyDescent="0.25"/>
    <row r="1796" s="218" customFormat="1" x14ac:dyDescent="0.25"/>
    <row r="1797" s="218" customFormat="1" x14ac:dyDescent="0.25"/>
    <row r="1798" s="218" customFormat="1" x14ac:dyDescent="0.25"/>
    <row r="1799" s="218" customFormat="1" x14ac:dyDescent="0.25"/>
    <row r="1800" s="218" customFormat="1" x14ac:dyDescent="0.25"/>
    <row r="1801" s="218" customFormat="1" x14ac:dyDescent="0.25"/>
    <row r="1802" s="218" customFormat="1" x14ac:dyDescent="0.25"/>
    <row r="1803" s="218" customFormat="1" x14ac:dyDescent="0.25"/>
    <row r="1804" s="218" customFormat="1" x14ac:dyDescent="0.25"/>
    <row r="1805" s="218" customFormat="1" x14ac:dyDescent="0.25"/>
    <row r="1806" s="218" customFormat="1" x14ac:dyDescent="0.25"/>
    <row r="1807" s="218" customFormat="1" x14ac:dyDescent="0.25"/>
    <row r="1808" s="218" customFormat="1" x14ac:dyDescent="0.25"/>
    <row r="1809" s="218" customFormat="1" x14ac:dyDescent="0.25"/>
    <row r="1810" s="218" customFormat="1" x14ac:dyDescent="0.25"/>
    <row r="1811" s="218" customFormat="1" x14ac:dyDescent="0.25"/>
    <row r="1812" s="218" customFormat="1" x14ac:dyDescent="0.25"/>
    <row r="1813" s="218" customFormat="1" x14ac:dyDescent="0.25"/>
    <row r="1814" s="218" customFormat="1" x14ac:dyDescent="0.25"/>
    <row r="1815" s="218" customFormat="1" x14ac:dyDescent="0.25"/>
    <row r="1816" s="218" customFormat="1" x14ac:dyDescent="0.25"/>
    <row r="1817" s="218" customFormat="1" x14ac:dyDescent="0.25"/>
    <row r="1818" s="218" customFormat="1" x14ac:dyDescent="0.25"/>
    <row r="1819" s="218" customFormat="1" x14ac:dyDescent="0.25"/>
    <row r="1820" s="218" customFormat="1" x14ac:dyDescent="0.25"/>
    <row r="1821" s="218" customFormat="1" x14ac:dyDescent="0.25"/>
    <row r="1822" s="218" customFormat="1" x14ac:dyDescent="0.25"/>
    <row r="1823" s="218" customFormat="1" x14ac:dyDescent="0.25"/>
    <row r="1824" s="218" customFormat="1" x14ac:dyDescent="0.25"/>
    <row r="1825" s="218" customFormat="1" x14ac:dyDescent="0.25"/>
    <row r="1826" s="218" customFormat="1" x14ac:dyDescent="0.25"/>
    <row r="1827" s="218" customFormat="1" x14ac:dyDescent="0.25"/>
    <row r="1828" s="218" customFormat="1" x14ac:dyDescent="0.25"/>
    <row r="1829" s="218" customFormat="1" x14ac:dyDescent="0.25"/>
    <row r="1830" s="218" customFormat="1" x14ac:dyDescent="0.25"/>
    <row r="1831" s="218" customFormat="1" x14ac:dyDescent="0.25"/>
    <row r="1832" s="218" customFormat="1" x14ac:dyDescent="0.25"/>
    <row r="1833" s="218" customFormat="1" x14ac:dyDescent="0.25"/>
    <row r="1834" s="218" customFormat="1" x14ac:dyDescent="0.25"/>
    <row r="1835" s="218" customFormat="1" x14ac:dyDescent="0.25"/>
    <row r="1836" s="218" customFormat="1" x14ac:dyDescent="0.25"/>
    <row r="1837" s="218" customFormat="1" x14ac:dyDescent="0.25"/>
    <row r="1838" s="218" customFormat="1" x14ac:dyDescent="0.25"/>
    <row r="1839" s="218" customFormat="1" x14ac:dyDescent="0.25"/>
    <row r="1840" s="218" customFormat="1" x14ac:dyDescent="0.25"/>
    <row r="1841" s="218" customFormat="1" x14ac:dyDescent="0.25"/>
    <row r="1842" s="218" customFormat="1" x14ac:dyDescent="0.25"/>
    <row r="1843" s="218" customFormat="1" x14ac:dyDescent="0.25"/>
    <row r="1844" s="218" customFormat="1" x14ac:dyDescent="0.25"/>
    <row r="1845" s="218" customFormat="1" x14ac:dyDescent="0.25"/>
    <row r="1846" s="218" customFormat="1" x14ac:dyDescent="0.25"/>
    <row r="1847" s="218" customFormat="1" x14ac:dyDescent="0.25"/>
    <row r="1848" s="218" customFormat="1" x14ac:dyDescent="0.25"/>
    <row r="1849" s="218" customFormat="1" x14ac:dyDescent="0.25"/>
    <row r="1850" s="218" customFormat="1" x14ac:dyDescent="0.25"/>
    <row r="1851" s="218" customFormat="1" x14ac:dyDescent="0.25"/>
    <row r="1852" s="218" customFormat="1" x14ac:dyDescent="0.25"/>
    <row r="1853" s="218" customFormat="1" x14ac:dyDescent="0.25"/>
    <row r="1854" s="218" customFormat="1" x14ac:dyDescent="0.25"/>
    <row r="1855" s="218" customFormat="1" x14ac:dyDescent="0.25"/>
    <row r="1856" s="218" customFormat="1" x14ac:dyDescent="0.25"/>
    <row r="1857" s="218" customFormat="1" x14ac:dyDescent="0.25"/>
    <row r="1858" s="218" customFormat="1" x14ac:dyDescent="0.25"/>
    <row r="1859" s="218" customFormat="1" x14ac:dyDescent="0.25"/>
    <row r="1860" s="218" customFormat="1" x14ac:dyDescent="0.25"/>
    <row r="1861" s="218" customFormat="1" x14ac:dyDescent="0.25"/>
    <row r="1862" s="218" customFormat="1" x14ac:dyDescent="0.25"/>
    <row r="1863" s="218" customFormat="1" x14ac:dyDescent="0.25"/>
    <row r="1864" s="218" customFormat="1" x14ac:dyDescent="0.25"/>
    <row r="1865" s="218" customFormat="1" x14ac:dyDescent="0.25"/>
    <row r="1866" s="218" customFormat="1" x14ac:dyDescent="0.25"/>
    <row r="1867" s="218" customFormat="1" x14ac:dyDescent="0.25"/>
    <row r="1868" s="218" customFormat="1" x14ac:dyDescent="0.25"/>
    <row r="1869" s="218" customFormat="1" x14ac:dyDescent="0.25"/>
    <row r="1870" s="218" customFormat="1" x14ac:dyDescent="0.25"/>
    <row r="1871" s="218" customFormat="1" x14ac:dyDescent="0.25"/>
    <row r="1872" s="218" customFormat="1" x14ac:dyDescent="0.25"/>
    <row r="1873" s="218" customFormat="1" x14ac:dyDescent="0.25"/>
    <row r="1874" s="218" customFormat="1" x14ac:dyDescent="0.25"/>
    <row r="1875" s="218" customFormat="1" x14ac:dyDescent="0.25"/>
    <row r="1876" s="218" customFormat="1" x14ac:dyDescent="0.25"/>
    <row r="1877" s="218" customFormat="1" x14ac:dyDescent="0.25"/>
    <row r="1878" s="218" customFormat="1" x14ac:dyDescent="0.25"/>
    <row r="1879" s="218" customFormat="1" x14ac:dyDescent="0.25"/>
    <row r="1880" s="218" customFormat="1" x14ac:dyDescent="0.25"/>
    <row r="1881" s="218" customFormat="1" x14ac:dyDescent="0.25"/>
    <row r="1882" s="218" customFormat="1" x14ac:dyDescent="0.25"/>
    <row r="1883" s="218" customFormat="1" x14ac:dyDescent="0.25"/>
    <row r="1884" s="218" customFormat="1" x14ac:dyDescent="0.25"/>
    <row r="1885" s="218" customFormat="1" x14ac:dyDescent="0.25"/>
    <row r="1886" s="218" customFormat="1" x14ac:dyDescent="0.25"/>
    <row r="1887" s="218" customFormat="1" x14ac:dyDescent="0.25"/>
    <row r="1888" s="218" customFormat="1" x14ac:dyDescent="0.25"/>
    <row r="1889" s="218" customFormat="1" x14ac:dyDescent="0.25"/>
    <row r="1890" s="218" customFormat="1" x14ac:dyDescent="0.25"/>
    <row r="1891" s="218" customFormat="1" x14ac:dyDescent="0.25"/>
    <row r="1892" s="218" customFormat="1" x14ac:dyDescent="0.25"/>
    <row r="1893" s="218" customFormat="1" x14ac:dyDescent="0.25"/>
    <row r="1894" s="218" customFormat="1" x14ac:dyDescent="0.25"/>
    <row r="1895" s="218" customFormat="1" x14ac:dyDescent="0.25"/>
    <row r="1896" s="218" customFormat="1" x14ac:dyDescent="0.25"/>
    <row r="1897" s="218" customFormat="1" x14ac:dyDescent="0.25"/>
    <row r="1898" s="218" customFormat="1" x14ac:dyDescent="0.25"/>
    <row r="1899" s="218" customFormat="1" x14ac:dyDescent="0.25"/>
    <row r="1900" s="218" customFormat="1" x14ac:dyDescent="0.25"/>
    <row r="1901" s="218" customFormat="1" x14ac:dyDescent="0.25"/>
    <row r="1902" s="218" customFormat="1" x14ac:dyDescent="0.25"/>
    <row r="1903" s="218" customFormat="1" x14ac:dyDescent="0.25"/>
    <row r="1904" s="218" customFormat="1" x14ac:dyDescent="0.25"/>
    <row r="1905" s="218" customFormat="1" x14ac:dyDescent="0.25"/>
    <row r="1906" s="218" customFormat="1" x14ac:dyDescent="0.25"/>
    <row r="1907" s="218" customFormat="1" x14ac:dyDescent="0.25"/>
    <row r="1908" s="218" customFormat="1" x14ac:dyDescent="0.25"/>
    <row r="1909" s="218" customFormat="1" x14ac:dyDescent="0.25"/>
    <row r="1910" s="218" customFormat="1" x14ac:dyDescent="0.25"/>
    <row r="1911" s="218" customFormat="1" x14ac:dyDescent="0.25"/>
    <row r="1912" s="218" customFormat="1" x14ac:dyDescent="0.25"/>
    <row r="1913" s="218" customFormat="1" x14ac:dyDescent="0.25"/>
    <row r="1914" s="218" customFormat="1" x14ac:dyDescent="0.25"/>
    <row r="1915" s="218" customFormat="1" x14ac:dyDescent="0.25"/>
    <row r="1916" s="218" customFormat="1" x14ac:dyDescent="0.25"/>
    <row r="1917" s="218" customFormat="1" x14ac:dyDescent="0.25"/>
    <row r="1918" s="218" customFormat="1" x14ac:dyDescent="0.25"/>
    <row r="1919" s="218" customFormat="1" x14ac:dyDescent="0.25"/>
    <row r="1920" s="218" customFormat="1" x14ac:dyDescent="0.25"/>
    <row r="1921" s="218" customFormat="1" x14ac:dyDescent="0.25"/>
    <row r="1922" s="218" customFormat="1" x14ac:dyDescent="0.25"/>
    <row r="1923" s="218" customFormat="1" x14ac:dyDescent="0.25"/>
    <row r="1924" s="218" customFormat="1" x14ac:dyDescent="0.25"/>
    <row r="1925" s="218" customFormat="1" x14ac:dyDescent="0.25"/>
    <row r="1926" s="218" customFormat="1" x14ac:dyDescent="0.25"/>
    <row r="1927" s="218" customFormat="1" x14ac:dyDescent="0.25"/>
    <row r="1928" s="218" customFormat="1" x14ac:dyDescent="0.25"/>
    <row r="1929" s="218" customFormat="1" x14ac:dyDescent="0.25"/>
    <row r="1930" s="218" customFormat="1" x14ac:dyDescent="0.25"/>
    <row r="1931" s="218" customFormat="1" x14ac:dyDescent="0.25"/>
    <row r="1932" s="218" customFormat="1" x14ac:dyDescent="0.25"/>
    <row r="1933" s="218" customFormat="1" x14ac:dyDescent="0.25"/>
    <row r="1934" s="218" customFormat="1" x14ac:dyDescent="0.25"/>
    <row r="1935" s="218" customFormat="1" x14ac:dyDescent="0.25"/>
    <row r="1936" s="218" customFormat="1" x14ac:dyDescent="0.25"/>
    <row r="1937" s="218" customFormat="1" x14ac:dyDescent="0.25"/>
    <row r="1938" s="218" customFormat="1" x14ac:dyDescent="0.25"/>
    <row r="1939" s="218" customFormat="1" x14ac:dyDescent="0.25"/>
    <row r="1940" s="218" customFormat="1" x14ac:dyDescent="0.25"/>
    <row r="1941" s="218" customFormat="1" x14ac:dyDescent="0.25"/>
    <row r="1942" s="218" customFormat="1" x14ac:dyDescent="0.25"/>
    <row r="1943" s="218" customFormat="1" x14ac:dyDescent="0.25"/>
    <row r="1944" s="218" customFormat="1" x14ac:dyDescent="0.25"/>
    <row r="1945" s="218" customFormat="1" x14ac:dyDescent="0.25"/>
    <row r="1946" s="218" customFormat="1" x14ac:dyDescent="0.25"/>
    <row r="1947" s="218" customFormat="1" x14ac:dyDescent="0.25"/>
    <row r="1948" s="218" customFormat="1" x14ac:dyDescent="0.25"/>
    <row r="1949" s="218" customFormat="1" x14ac:dyDescent="0.25"/>
    <row r="1950" s="218" customFormat="1" x14ac:dyDescent="0.25"/>
    <row r="1951" s="218" customFormat="1" x14ac:dyDescent="0.25"/>
    <row r="1952" s="218" customFormat="1" x14ac:dyDescent="0.25"/>
    <row r="1953" s="218" customFormat="1" x14ac:dyDescent="0.25"/>
    <row r="1954" s="218" customFormat="1" x14ac:dyDescent="0.25"/>
    <row r="1955" s="218" customFormat="1" x14ac:dyDescent="0.25"/>
    <row r="1956" s="218" customFormat="1" x14ac:dyDescent="0.25"/>
    <row r="1957" s="218" customFormat="1" x14ac:dyDescent="0.25"/>
    <row r="1958" s="218" customFormat="1" x14ac:dyDescent="0.25"/>
    <row r="1959" s="218" customFormat="1" x14ac:dyDescent="0.25"/>
    <row r="1960" s="218" customFormat="1" x14ac:dyDescent="0.25"/>
    <row r="1961" s="218" customFormat="1" x14ac:dyDescent="0.25"/>
    <row r="1962" s="218" customFormat="1" x14ac:dyDescent="0.25"/>
    <row r="1963" s="218" customFormat="1" x14ac:dyDescent="0.25"/>
    <row r="1964" s="218" customFormat="1" x14ac:dyDescent="0.25"/>
    <row r="1965" s="218" customFormat="1" x14ac:dyDescent="0.25"/>
    <row r="1966" s="218" customFormat="1" x14ac:dyDescent="0.25"/>
    <row r="1967" s="218" customFormat="1" x14ac:dyDescent="0.25"/>
    <row r="1968" s="218" customFormat="1" x14ac:dyDescent="0.25"/>
    <row r="1969" s="218" customFormat="1" x14ac:dyDescent="0.25"/>
    <row r="1970" s="218" customFormat="1" x14ac:dyDescent="0.25"/>
    <row r="1971" s="218" customFormat="1" x14ac:dyDescent="0.25"/>
    <row r="1972" s="218" customFormat="1" x14ac:dyDescent="0.25"/>
    <row r="1973" s="218" customFormat="1" x14ac:dyDescent="0.25"/>
    <row r="1974" s="218" customFormat="1" x14ac:dyDescent="0.25"/>
    <row r="1975" s="218" customFormat="1" x14ac:dyDescent="0.25"/>
    <row r="1976" s="218" customFormat="1" x14ac:dyDescent="0.25"/>
    <row r="1977" s="218" customFormat="1" x14ac:dyDescent="0.25"/>
    <row r="1978" s="218" customFormat="1" x14ac:dyDescent="0.25"/>
    <row r="1979" s="218" customFormat="1" x14ac:dyDescent="0.25"/>
    <row r="1980" s="218" customFormat="1" x14ac:dyDescent="0.25"/>
    <row r="1981" s="218" customFormat="1" x14ac:dyDescent="0.25"/>
    <row r="1982" s="218" customFormat="1" x14ac:dyDescent="0.25"/>
    <row r="1983" s="218" customFormat="1" x14ac:dyDescent="0.25"/>
    <row r="1984" s="218" customFormat="1" x14ac:dyDescent="0.25"/>
    <row r="1985" s="218" customFormat="1" x14ac:dyDescent="0.25"/>
    <row r="1986" s="218" customFormat="1" x14ac:dyDescent="0.25"/>
    <row r="1987" s="218" customFormat="1" x14ac:dyDescent="0.25"/>
    <row r="1988" s="218" customFormat="1" x14ac:dyDescent="0.25"/>
    <row r="1989" s="218" customFormat="1" x14ac:dyDescent="0.25"/>
    <row r="1990" s="218" customFormat="1" x14ac:dyDescent="0.25"/>
    <row r="1991" s="218" customFormat="1" x14ac:dyDescent="0.25"/>
    <row r="1992" s="218" customFormat="1" x14ac:dyDescent="0.25"/>
    <row r="1993" s="218" customFormat="1" x14ac:dyDescent="0.25"/>
    <row r="1994" s="218" customFormat="1" x14ac:dyDescent="0.25"/>
    <row r="1995" s="218" customFormat="1" x14ac:dyDescent="0.25"/>
    <row r="1996" s="218" customFormat="1" x14ac:dyDescent="0.25"/>
    <row r="1997" s="218" customFormat="1" x14ac:dyDescent="0.25"/>
    <row r="1998" s="218" customFormat="1" x14ac:dyDescent="0.25"/>
    <row r="1999" s="218" customFormat="1" x14ac:dyDescent="0.25"/>
    <row r="2000" s="218" customFormat="1" x14ac:dyDescent="0.25"/>
    <row r="2001" s="218" customFormat="1" x14ac:dyDescent="0.25"/>
    <row r="2002" s="218" customFormat="1" x14ac:dyDescent="0.25"/>
    <row r="2003" s="218" customFormat="1" x14ac:dyDescent="0.25"/>
    <row r="2004" s="218" customFormat="1" x14ac:dyDescent="0.25"/>
    <row r="2005" s="218" customFormat="1" x14ac:dyDescent="0.25"/>
    <row r="2006" s="218" customFormat="1" x14ac:dyDescent="0.25"/>
    <row r="2007" s="218" customFormat="1" x14ac:dyDescent="0.25"/>
    <row r="2008" s="218" customFormat="1" x14ac:dyDescent="0.25"/>
    <row r="2009" s="218" customFormat="1" x14ac:dyDescent="0.25"/>
    <row r="2010" s="218" customFormat="1" x14ac:dyDescent="0.25"/>
    <row r="2011" s="218" customFormat="1" x14ac:dyDescent="0.25"/>
    <row r="2012" s="218" customFormat="1" x14ac:dyDescent="0.25"/>
    <row r="2013" s="218" customFormat="1" x14ac:dyDescent="0.25"/>
    <row r="2014" s="218" customFormat="1" x14ac:dyDescent="0.25"/>
    <row r="2015" s="218" customFormat="1" x14ac:dyDescent="0.25"/>
    <row r="2016" s="218" customFormat="1" x14ac:dyDescent="0.25"/>
    <row r="2017" s="218" customFormat="1" x14ac:dyDescent="0.25"/>
    <row r="2018" s="218" customFormat="1" x14ac:dyDescent="0.25"/>
    <row r="2019" s="218" customFormat="1" x14ac:dyDescent="0.25"/>
    <row r="2020" s="218" customFormat="1" x14ac:dyDescent="0.25"/>
    <row r="2021" s="218" customFormat="1" x14ac:dyDescent="0.25"/>
    <row r="2022" s="218" customFormat="1" x14ac:dyDescent="0.25"/>
    <row r="2023" s="218" customFormat="1" x14ac:dyDescent="0.25"/>
    <row r="2024" s="218" customFormat="1" x14ac:dyDescent="0.25"/>
    <row r="2025" s="218" customFormat="1" x14ac:dyDescent="0.25"/>
    <row r="2026" s="218" customFormat="1" x14ac:dyDescent="0.25"/>
    <row r="2027" s="218" customFormat="1" x14ac:dyDescent="0.25"/>
    <row r="2028" s="218" customFormat="1" x14ac:dyDescent="0.25"/>
    <row r="2029" s="218" customFormat="1" x14ac:dyDescent="0.25"/>
    <row r="2030" s="218" customFormat="1" x14ac:dyDescent="0.25"/>
    <row r="2031" s="218" customFormat="1" x14ac:dyDescent="0.25"/>
    <row r="2032" s="218" customFormat="1" x14ac:dyDescent="0.25"/>
    <row r="2033" s="218" customFormat="1" x14ac:dyDescent="0.25"/>
    <row r="2034" s="218" customFormat="1" x14ac:dyDescent="0.25"/>
    <row r="2035" s="218" customFormat="1" x14ac:dyDescent="0.25"/>
    <row r="2036" s="218" customFormat="1" x14ac:dyDescent="0.25"/>
    <row r="2037" s="218" customFormat="1" x14ac:dyDescent="0.25"/>
    <row r="2038" s="218" customFormat="1" x14ac:dyDescent="0.25"/>
    <row r="2039" s="218" customFormat="1" x14ac:dyDescent="0.25"/>
    <row r="2040" s="218" customFormat="1" x14ac:dyDescent="0.25"/>
    <row r="2041" s="218" customFormat="1" x14ac:dyDescent="0.25"/>
    <row r="2042" s="218" customFormat="1" x14ac:dyDescent="0.25"/>
    <row r="2043" s="218" customFormat="1" x14ac:dyDescent="0.25"/>
    <row r="2044" s="218" customFormat="1" x14ac:dyDescent="0.25"/>
    <row r="2045" s="218" customFormat="1" x14ac:dyDescent="0.25"/>
    <row r="2046" s="218" customFormat="1" x14ac:dyDescent="0.25"/>
    <row r="2047" s="218" customFormat="1" x14ac:dyDescent="0.25"/>
    <row r="2048" s="218" customFormat="1" x14ac:dyDescent="0.25"/>
    <row r="2049" s="218" customFormat="1" x14ac:dyDescent="0.25"/>
    <row r="2050" s="218" customFormat="1" x14ac:dyDescent="0.25"/>
    <row r="2051" s="218" customFormat="1" x14ac:dyDescent="0.25"/>
    <row r="2052" s="218" customFormat="1" x14ac:dyDescent="0.25"/>
    <row r="2053" s="218" customFormat="1" x14ac:dyDescent="0.25"/>
    <row r="2054" s="218" customFormat="1" x14ac:dyDescent="0.25"/>
    <row r="2055" s="218" customFormat="1" x14ac:dyDescent="0.25"/>
    <row r="2056" s="218" customFormat="1" x14ac:dyDescent="0.25"/>
    <row r="2057" s="218" customFormat="1" x14ac:dyDescent="0.25"/>
    <row r="2058" s="218" customFormat="1" x14ac:dyDescent="0.25"/>
    <row r="2059" s="218" customFormat="1" x14ac:dyDescent="0.25"/>
    <row r="2060" s="218" customFormat="1" x14ac:dyDescent="0.25"/>
    <row r="2061" s="218" customFormat="1" x14ac:dyDescent="0.25"/>
    <row r="2062" s="218" customFormat="1" x14ac:dyDescent="0.25"/>
    <row r="2063" s="218" customFormat="1" x14ac:dyDescent="0.25"/>
    <row r="2064" s="218" customFormat="1" x14ac:dyDescent="0.25"/>
    <row r="2065" s="218" customFormat="1" x14ac:dyDescent="0.25"/>
    <row r="2066" s="218" customFormat="1" x14ac:dyDescent="0.25"/>
    <row r="2067" s="218" customFormat="1" x14ac:dyDescent="0.25"/>
    <row r="2068" s="218" customFormat="1" x14ac:dyDescent="0.25"/>
    <row r="2069" s="218" customFormat="1" x14ac:dyDescent="0.25"/>
    <row r="2070" s="218" customFormat="1" x14ac:dyDescent="0.25"/>
    <row r="2071" s="218" customFormat="1" x14ac:dyDescent="0.25"/>
    <row r="2072" s="218" customFormat="1" x14ac:dyDescent="0.25"/>
    <row r="2073" s="218" customFormat="1" x14ac:dyDescent="0.25"/>
    <row r="2074" s="218" customFormat="1" x14ac:dyDescent="0.25"/>
    <row r="2075" s="218" customFormat="1" x14ac:dyDescent="0.25"/>
    <row r="2076" s="218" customFormat="1" x14ac:dyDescent="0.25"/>
    <row r="2077" s="218" customFormat="1" x14ac:dyDescent="0.25"/>
    <row r="2078" s="218" customFormat="1" x14ac:dyDescent="0.25"/>
    <row r="2079" s="218" customFormat="1" x14ac:dyDescent="0.25"/>
    <row r="2080" s="218" customFormat="1" x14ac:dyDescent="0.25"/>
    <row r="2081" s="218" customFormat="1" x14ac:dyDescent="0.25"/>
    <row r="2082" s="218" customFormat="1" x14ac:dyDescent="0.25"/>
    <row r="2083" s="218" customFormat="1" x14ac:dyDescent="0.25"/>
    <row r="2084" s="218" customFormat="1" x14ac:dyDescent="0.25"/>
    <row r="2085" s="218" customFormat="1" x14ac:dyDescent="0.25"/>
    <row r="2086" s="218" customFormat="1" x14ac:dyDescent="0.25"/>
    <row r="2087" s="218" customFormat="1" x14ac:dyDescent="0.25"/>
    <row r="2088" s="218" customFormat="1" x14ac:dyDescent="0.25"/>
    <row r="2089" s="218" customFormat="1" x14ac:dyDescent="0.25"/>
    <row r="2090" s="218" customFormat="1" x14ac:dyDescent="0.25"/>
    <row r="2091" s="218" customFormat="1" x14ac:dyDescent="0.25"/>
    <row r="2092" s="218" customFormat="1" x14ac:dyDescent="0.25"/>
    <row r="2093" s="218" customFormat="1" x14ac:dyDescent="0.25"/>
    <row r="2094" s="218" customFormat="1" x14ac:dyDescent="0.25"/>
    <row r="2095" s="218" customFormat="1" x14ac:dyDescent="0.25"/>
    <row r="2096" s="218" customFormat="1" x14ac:dyDescent="0.25"/>
    <row r="2097" s="218" customFormat="1" x14ac:dyDescent="0.25"/>
    <row r="2098" s="218" customFormat="1" x14ac:dyDescent="0.25"/>
    <row r="2099" s="218" customFormat="1" x14ac:dyDescent="0.25"/>
    <row r="2100" s="218" customFormat="1" x14ac:dyDescent="0.25"/>
    <row r="2101" s="218" customFormat="1" x14ac:dyDescent="0.25"/>
    <row r="2102" s="218" customFormat="1" x14ac:dyDescent="0.25"/>
    <row r="2103" s="218" customFormat="1" x14ac:dyDescent="0.25"/>
    <row r="2104" s="218" customFormat="1" x14ac:dyDescent="0.25"/>
    <row r="2105" s="218" customFormat="1" x14ac:dyDescent="0.25"/>
    <row r="2106" s="218" customFormat="1" x14ac:dyDescent="0.25"/>
    <row r="2107" s="218" customFormat="1" x14ac:dyDescent="0.25"/>
    <row r="2108" s="218" customFormat="1" x14ac:dyDescent="0.25"/>
    <row r="2109" s="218" customFormat="1" x14ac:dyDescent="0.25"/>
    <row r="2110" s="218" customFormat="1" x14ac:dyDescent="0.25"/>
    <row r="2111" s="218" customFormat="1" x14ac:dyDescent="0.25"/>
    <row r="2112" s="218" customFormat="1" x14ac:dyDescent="0.25"/>
    <row r="2113" s="218" customFormat="1" x14ac:dyDescent="0.25"/>
    <row r="2114" s="218" customFormat="1" x14ac:dyDescent="0.25"/>
    <row r="2115" s="218" customFormat="1" x14ac:dyDescent="0.25"/>
    <row r="2116" s="218" customFormat="1" x14ac:dyDescent="0.25"/>
    <row r="2117" s="218" customFormat="1" x14ac:dyDescent="0.25"/>
    <row r="2118" s="218" customFormat="1" x14ac:dyDescent="0.25"/>
    <row r="2119" s="218" customFormat="1" x14ac:dyDescent="0.25"/>
    <row r="2120" s="218" customFormat="1" x14ac:dyDescent="0.25"/>
    <row r="2121" s="218" customFormat="1" x14ac:dyDescent="0.25"/>
    <row r="2122" s="218" customFormat="1" x14ac:dyDescent="0.25"/>
    <row r="2123" s="218" customFormat="1" x14ac:dyDescent="0.25"/>
    <row r="2124" s="218" customFormat="1" x14ac:dyDescent="0.25"/>
    <row r="2125" s="218" customFormat="1" x14ac:dyDescent="0.25"/>
    <row r="2126" s="218" customFormat="1" x14ac:dyDescent="0.25"/>
    <row r="2127" s="218" customFormat="1" x14ac:dyDescent="0.25"/>
    <row r="2128" s="218" customFormat="1" x14ac:dyDescent="0.25"/>
    <row r="2129" s="218" customFormat="1" x14ac:dyDescent="0.25"/>
    <row r="2130" s="218" customFormat="1" x14ac:dyDescent="0.25"/>
    <row r="2131" s="218" customFormat="1" x14ac:dyDescent="0.25"/>
    <row r="2132" s="218" customFormat="1" x14ac:dyDescent="0.25"/>
    <row r="2133" s="218" customFormat="1" x14ac:dyDescent="0.25"/>
    <row r="2134" s="218" customFormat="1" x14ac:dyDescent="0.25"/>
    <row r="2135" s="218" customFormat="1" x14ac:dyDescent="0.25"/>
    <row r="2136" s="218" customFormat="1" x14ac:dyDescent="0.25"/>
    <row r="2137" s="218" customFormat="1" x14ac:dyDescent="0.25"/>
    <row r="2138" s="218" customFormat="1" x14ac:dyDescent="0.25"/>
    <row r="2139" s="218" customFormat="1" x14ac:dyDescent="0.25"/>
    <row r="2140" s="218" customFormat="1" x14ac:dyDescent="0.25"/>
    <row r="2141" s="218" customFormat="1" x14ac:dyDescent="0.25"/>
    <row r="2142" s="218" customFormat="1" x14ac:dyDescent="0.25"/>
    <row r="2143" s="218" customFormat="1" x14ac:dyDescent="0.25"/>
    <row r="2144" s="218" customFormat="1" x14ac:dyDescent="0.25"/>
    <row r="2145" s="218" customFormat="1" x14ac:dyDescent="0.25"/>
    <row r="2146" s="218" customFormat="1" x14ac:dyDescent="0.25"/>
    <row r="2147" s="218" customFormat="1" x14ac:dyDescent="0.25"/>
    <row r="2148" s="218" customFormat="1" x14ac:dyDescent="0.25"/>
    <row r="2149" s="218" customFormat="1" x14ac:dyDescent="0.25"/>
  </sheetData>
  <printOptions horizontalCentered="1"/>
  <pageMargins left="0.19685039370078741" right="0.19685039370078741" top="0.27559055118110237" bottom="0.27559055118110237" header="0.11811023622047245" footer="0.11811023622047245"/>
  <pageSetup paperSize="9"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55"/>
  <sheetViews>
    <sheetView zoomScaleNormal="100" zoomScaleSheetLayoutView="100" workbookViewId="0">
      <pane xSplit="5" ySplit="2" topLeftCell="F3" activePane="bottomRight" state="frozen"/>
      <selection activeCell="E261" sqref="E261"/>
      <selection pane="topRight" activeCell="E261" sqref="E261"/>
      <selection pane="bottomLeft" activeCell="E261" sqref="E261"/>
      <selection pane="bottomRight" activeCell="E31" sqref="E31"/>
    </sheetView>
  </sheetViews>
  <sheetFormatPr defaultColWidth="9.109375" defaultRowHeight="13.2" x14ac:dyDescent="0.25"/>
  <cols>
    <col min="1" max="1" width="7.44140625" style="259" customWidth="1"/>
    <col min="2" max="2" width="7" style="261" bestFit="1" customWidth="1"/>
    <col min="3" max="3" width="7.6640625" style="261" bestFit="1" customWidth="1"/>
    <col min="4" max="4" width="5.33203125" style="261" bestFit="1" customWidth="1"/>
    <col min="5" max="5" width="98.44140625" style="390" customWidth="1"/>
    <col min="6" max="6" width="11.6640625" style="218" customWidth="1"/>
    <col min="7" max="7" width="11.88671875" style="218" customWidth="1"/>
    <col min="8" max="8" width="12.5546875" style="218" customWidth="1"/>
    <col min="9" max="9" width="11.33203125" style="218" customWidth="1"/>
    <col min="10" max="10" width="9.88671875" style="218" customWidth="1"/>
    <col min="11" max="16384" width="9.109375" style="218"/>
  </cols>
  <sheetData>
    <row r="1" spans="1:5" s="198" customFormat="1" ht="27.75" customHeight="1" x14ac:dyDescent="0.25">
      <c r="A1" s="194" t="s">
        <v>572</v>
      </c>
      <c r="B1" s="194" t="s">
        <v>573</v>
      </c>
      <c r="C1" s="195" t="s">
        <v>574</v>
      </c>
      <c r="D1" s="194" t="s">
        <v>575</v>
      </c>
      <c r="E1" s="197" t="s">
        <v>576</v>
      </c>
    </row>
    <row r="2" spans="1:5" s="204" customFormat="1" x14ac:dyDescent="0.25">
      <c r="A2" s="371" t="s">
        <v>3188</v>
      </c>
      <c r="B2" s="201"/>
      <c r="C2" s="201"/>
      <c r="D2" s="201"/>
      <c r="E2" s="372" t="s">
        <v>3189</v>
      </c>
    </row>
    <row r="3" spans="1:5" s="213" customFormat="1" x14ac:dyDescent="0.25">
      <c r="A3" s="373" t="s">
        <v>3190</v>
      </c>
      <c r="B3" s="337"/>
      <c r="C3" s="337"/>
      <c r="D3" s="337"/>
      <c r="E3" s="374" t="s">
        <v>3191</v>
      </c>
    </row>
    <row r="4" spans="1:5" s="211" customFormat="1" ht="15.6" x14ac:dyDescent="0.3">
      <c r="A4" s="260"/>
      <c r="B4" s="375" t="s">
        <v>3192</v>
      </c>
      <c r="C4" s="337"/>
      <c r="D4" s="337"/>
      <c r="E4" s="374" t="s">
        <v>3189</v>
      </c>
    </row>
    <row r="5" spans="1:5" s="213" customFormat="1" x14ac:dyDescent="0.25">
      <c r="A5" s="260"/>
      <c r="B5" s="337"/>
      <c r="C5" s="375" t="s">
        <v>3193</v>
      </c>
      <c r="D5" s="337"/>
      <c r="E5" s="374" t="s">
        <v>3194</v>
      </c>
    </row>
    <row r="6" spans="1:5" ht="26.4" x14ac:dyDescent="0.25">
      <c r="D6" s="376" t="s">
        <v>3195</v>
      </c>
      <c r="E6" s="377" t="s">
        <v>3196</v>
      </c>
    </row>
    <row r="7" spans="1:5" ht="26.4" x14ac:dyDescent="0.25">
      <c r="D7" s="376" t="s">
        <v>3197</v>
      </c>
      <c r="E7" s="377" t="s">
        <v>3198</v>
      </c>
    </row>
    <row r="8" spans="1:5" s="213" customFormat="1" x14ac:dyDescent="0.25">
      <c r="A8" s="260"/>
      <c r="B8" s="337"/>
      <c r="C8" s="375" t="s">
        <v>3199</v>
      </c>
      <c r="D8" s="337"/>
      <c r="E8" s="374" t="s">
        <v>3200</v>
      </c>
    </row>
    <row r="9" spans="1:5" ht="26.4" x14ac:dyDescent="0.25">
      <c r="D9" s="376" t="s">
        <v>3201</v>
      </c>
      <c r="E9" s="377" t="s">
        <v>3202</v>
      </c>
    </row>
    <row r="10" spans="1:5" ht="26.4" x14ac:dyDescent="0.25">
      <c r="D10" s="376" t="s">
        <v>3203</v>
      </c>
      <c r="E10" s="377" t="s">
        <v>3204</v>
      </c>
    </row>
    <row r="11" spans="1:5" s="211" customFormat="1" ht="15.6" x14ac:dyDescent="0.3">
      <c r="A11" s="260"/>
      <c r="B11" s="375" t="s">
        <v>3205</v>
      </c>
      <c r="C11" s="337"/>
      <c r="D11" s="337"/>
      <c r="E11" s="374" t="s">
        <v>3206</v>
      </c>
    </row>
    <row r="12" spans="1:5" s="213" customFormat="1" x14ac:dyDescent="0.25">
      <c r="A12" s="260"/>
      <c r="B12" s="337"/>
      <c r="C12" s="375" t="s">
        <v>3207</v>
      </c>
      <c r="D12" s="337"/>
      <c r="E12" s="374" t="s">
        <v>3208</v>
      </c>
    </row>
    <row r="13" spans="1:5" ht="26.4" x14ac:dyDescent="0.25">
      <c r="D13" s="376" t="s">
        <v>3209</v>
      </c>
      <c r="E13" s="377" t="s">
        <v>3210</v>
      </c>
    </row>
    <row r="14" spans="1:5" s="213" customFormat="1" x14ac:dyDescent="0.25">
      <c r="A14" s="260"/>
      <c r="B14" s="337"/>
      <c r="C14" s="375" t="s">
        <v>3211</v>
      </c>
      <c r="D14" s="337"/>
      <c r="E14" s="374" t="s">
        <v>3212</v>
      </c>
    </row>
    <row r="15" spans="1:5" ht="26.4" x14ac:dyDescent="0.25">
      <c r="D15" s="376" t="s">
        <v>3213</v>
      </c>
      <c r="E15" s="377" t="s">
        <v>3214</v>
      </c>
    </row>
    <row r="16" spans="1:5" s="210" customFormat="1" ht="17.399999999999999" x14ac:dyDescent="0.3">
      <c r="A16" s="373"/>
      <c r="B16" s="337">
        <v>915</v>
      </c>
      <c r="C16" s="337"/>
      <c r="D16" s="337"/>
      <c r="E16" s="374" t="s">
        <v>3215</v>
      </c>
    </row>
    <row r="17" spans="1:5" s="211" customFormat="1" ht="15.6" x14ac:dyDescent="0.3">
      <c r="A17" s="260"/>
      <c r="B17" s="375"/>
      <c r="C17" s="337">
        <v>9151</v>
      </c>
      <c r="D17" s="337"/>
      <c r="E17" s="374" t="s">
        <v>3216</v>
      </c>
    </row>
    <row r="18" spans="1:5" s="213" customFormat="1" x14ac:dyDescent="0.25">
      <c r="A18" s="260"/>
      <c r="B18" s="337"/>
      <c r="C18" s="375"/>
      <c r="D18" s="261">
        <v>91511</v>
      </c>
      <c r="E18" s="377" t="s">
        <v>3217</v>
      </c>
    </row>
    <row r="19" spans="1:5" s="213" customFormat="1" x14ac:dyDescent="0.25">
      <c r="A19" s="260"/>
      <c r="B19" s="337"/>
      <c r="C19" s="375"/>
      <c r="D19" s="261">
        <v>91512</v>
      </c>
      <c r="E19" s="377" t="s">
        <v>3218</v>
      </c>
    </row>
    <row r="20" spans="1:5" s="211" customFormat="1" ht="15.6" x14ac:dyDescent="0.3">
      <c r="A20" s="260"/>
      <c r="B20" s="375"/>
      <c r="C20" s="337">
        <v>9152</v>
      </c>
      <c r="D20" s="337"/>
      <c r="E20" s="374" t="s">
        <v>3219</v>
      </c>
    </row>
    <row r="21" spans="1:5" s="213" customFormat="1" ht="12" customHeight="1" x14ac:dyDescent="0.25">
      <c r="A21" s="260"/>
      <c r="B21" s="337"/>
      <c r="C21" s="375"/>
      <c r="D21" s="261">
        <v>91521</v>
      </c>
      <c r="E21" s="377" t="s">
        <v>3220</v>
      </c>
    </row>
    <row r="22" spans="1:5" x14ac:dyDescent="0.25">
      <c r="C22" s="375"/>
      <c r="D22" s="261">
        <v>91522</v>
      </c>
      <c r="E22" s="377" t="s">
        <v>3221</v>
      </c>
    </row>
    <row r="23" spans="1:5" s="210" customFormat="1" ht="17.399999999999999" x14ac:dyDescent="0.3">
      <c r="A23" s="373">
        <v>92</v>
      </c>
      <c r="B23" s="337"/>
      <c r="C23" s="337"/>
      <c r="D23" s="337"/>
      <c r="E23" s="374" t="s">
        <v>3222</v>
      </c>
    </row>
    <row r="24" spans="1:5" s="211" customFormat="1" ht="15.6" x14ac:dyDescent="0.3">
      <c r="A24" s="260"/>
      <c r="B24" s="375" t="s">
        <v>3223</v>
      </c>
      <c r="C24" s="337"/>
      <c r="D24" s="337"/>
      <c r="E24" s="374" t="s">
        <v>3224</v>
      </c>
    </row>
    <row r="25" spans="1:5" s="213" customFormat="1" x14ac:dyDescent="0.25">
      <c r="A25" s="260"/>
      <c r="B25" s="337"/>
      <c r="C25" s="375" t="s">
        <v>3225</v>
      </c>
      <c r="D25" s="337"/>
      <c r="E25" s="374" t="s">
        <v>3226</v>
      </c>
    </row>
    <row r="26" spans="1:5" ht="26.4" x14ac:dyDescent="0.25">
      <c r="D26" s="376" t="s">
        <v>3227</v>
      </c>
      <c r="E26" s="377" t="s">
        <v>3228</v>
      </c>
    </row>
    <row r="27" spans="1:5" s="213" customFormat="1" x14ac:dyDescent="0.25">
      <c r="A27" s="260"/>
      <c r="B27" s="337"/>
      <c r="C27" s="375" t="s">
        <v>3229</v>
      </c>
      <c r="D27" s="337"/>
      <c r="E27" s="374" t="s">
        <v>3230</v>
      </c>
    </row>
    <row r="28" spans="1:5" ht="26.4" x14ac:dyDescent="0.25">
      <c r="D28" s="376" t="s">
        <v>3231</v>
      </c>
      <c r="E28" s="377" t="s">
        <v>3230</v>
      </c>
    </row>
    <row r="29" spans="1:5" s="213" customFormat="1" x14ac:dyDescent="0.25">
      <c r="A29" s="260"/>
      <c r="B29" s="337"/>
      <c r="C29" s="375" t="s">
        <v>3232</v>
      </c>
      <c r="D29" s="337"/>
      <c r="E29" s="374" t="s">
        <v>3233</v>
      </c>
    </row>
    <row r="30" spans="1:5" ht="26.4" x14ac:dyDescent="0.25">
      <c r="D30" s="376" t="s">
        <v>3234</v>
      </c>
      <c r="E30" s="377" t="s">
        <v>3233</v>
      </c>
    </row>
    <row r="31" spans="1:5" s="211" customFormat="1" ht="15.6" x14ac:dyDescent="0.3">
      <c r="A31" s="260"/>
      <c r="B31" s="375" t="s">
        <v>3235</v>
      </c>
      <c r="C31" s="337"/>
      <c r="D31" s="337"/>
      <c r="E31" s="374" t="s">
        <v>3236</v>
      </c>
    </row>
    <row r="32" spans="1:5" s="213" customFormat="1" x14ac:dyDescent="0.25">
      <c r="A32" s="260"/>
      <c r="B32" s="337"/>
      <c r="C32" s="375" t="s">
        <v>257</v>
      </c>
      <c r="D32" s="337"/>
      <c r="E32" s="374" t="s">
        <v>259</v>
      </c>
    </row>
    <row r="33" spans="1:5" ht="26.4" x14ac:dyDescent="0.25">
      <c r="D33" s="376" t="s">
        <v>3237</v>
      </c>
      <c r="E33" s="377" t="s">
        <v>3238</v>
      </c>
    </row>
    <row r="34" spans="1:5" ht="26.4" x14ac:dyDescent="0.25">
      <c r="D34" s="376" t="s">
        <v>3239</v>
      </c>
      <c r="E34" s="377" t="s">
        <v>3240</v>
      </c>
    </row>
    <row r="35" spans="1:5" ht="26.4" x14ac:dyDescent="0.25">
      <c r="D35" s="376" t="s">
        <v>3241</v>
      </c>
      <c r="E35" s="377" t="s">
        <v>3242</v>
      </c>
    </row>
    <row r="36" spans="1:5" s="213" customFormat="1" x14ac:dyDescent="0.25">
      <c r="A36" s="260"/>
      <c r="B36" s="337"/>
      <c r="C36" s="375" t="s">
        <v>258</v>
      </c>
      <c r="D36" s="337"/>
      <c r="E36" s="374" t="s">
        <v>260</v>
      </c>
    </row>
    <row r="37" spans="1:5" ht="26.4" x14ac:dyDescent="0.25">
      <c r="D37" s="376" t="s">
        <v>3243</v>
      </c>
      <c r="E37" s="377" t="s">
        <v>3244</v>
      </c>
    </row>
    <row r="38" spans="1:5" ht="26.4" x14ac:dyDescent="0.25">
      <c r="D38" s="376" t="s">
        <v>3245</v>
      </c>
      <c r="E38" s="377" t="s">
        <v>3246</v>
      </c>
    </row>
    <row r="39" spans="1:5" ht="26.4" x14ac:dyDescent="0.25">
      <c r="D39" s="376" t="s">
        <v>3247</v>
      </c>
      <c r="E39" s="377" t="s">
        <v>3248</v>
      </c>
    </row>
    <row r="40" spans="1:5" s="210" customFormat="1" ht="17.399999999999999" x14ac:dyDescent="0.3">
      <c r="A40" s="373" t="s">
        <v>3249</v>
      </c>
      <c r="B40" s="337"/>
      <c r="C40" s="337"/>
      <c r="D40" s="337"/>
      <c r="E40" s="374" t="s">
        <v>3250</v>
      </c>
    </row>
    <row r="41" spans="1:5" s="211" customFormat="1" ht="15.6" x14ac:dyDescent="0.3">
      <c r="A41" s="260"/>
      <c r="B41" s="375" t="s">
        <v>3251</v>
      </c>
      <c r="C41" s="337"/>
      <c r="D41" s="337"/>
      <c r="E41" s="374" t="s">
        <v>3252</v>
      </c>
    </row>
    <row r="42" spans="1:5" s="213" customFormat="1" x14ac:dyDescent="0.25">
      <c r="A42" s="260"/>
      <c r="B42" s="337"/>
      <c r="C42" s="375" t="s">
        <v>3253</v>
      </c>
      <c r="D42" s="337"/>
      <c r="E42" s="374" t="s">
        <v>2090</v>
      </c>
    </row>
    <row r="43" spans="1:5" ht="26.4" x14ac:dyDescent="0.25">
      <c r="D43" s="376" t="s">
        <v>3254</v>
      </c>
      <c r="E43" s="377" t="s">
        <v>2092</v>
      </c>
    </row>
    <row r="44" spans="1:5" ht="26.4" x14ac:dyDescent="0.25">
      <c r="D44" s="376" t="s">
        <v>3255</v>
      </c>
      <c r="E44" s="377" t="s">
        <v>2098</v>
      </c>
    </row>
    <row r="45" spans="1:5" ht="26.4" x14ac:dyDescent="0.25">
      <c r="D45" s="376" t="s">
        <v>3256</v>
      </c>
      <c r="E45" s="377" t="s">
        <v>2108</v>
      </c>
    </row>
    <row r="46" spans="1:5" ht="26.4" x14ac:dyDescent="0.25">
      <c r="D46" s="376" t="s">
        <v>3257</v>
      </c>
      <c r="E46" s="377" t="s">
        <v>2118</v>
      </c>
    </row>
    <row r="47" spans="1:5" ht="26.4" x14ac:dyDescent="0.25">
      <c r="D47" s="376" t="s">
        <v>3258</v>
      </c>
      <c r="E47" s="377" t="s">
        <v>2130</v>
      </c>
    </row>
    <row r="48" spans="1:5" ht="26.4" x14ac:dyDescent="0.25">
      <c r="D48" s="376" t="s">
        <v>3259</v>
      </c>
      <c r="E48" s="377" t="s">
        <v>2133</v>
      </c>
    </row>
    <row r="49" spans="1:5" x14ac:dyDescent="0.25">
      <c r="D49" s="378">
        <v>96119</v>
      </c>
      <c r="E49" s="317" t="s">
        <v>2139</v>
      </c>
    </row>
    <row r="50" spans="1:5" s="213" customFormat="1" x14ac:dyDescent="0.25">
      <c r="A50" s="260"/>
      <c r="B50" s="337"/>
      <c r="C50" s="375" t="s">
        <v>3260</v>
      </c>
      <c r="D50" s="337"/>
      <c r="E50" s="374" t="s">
        <v>2142</v>
      </c>
    </row>
    <row r="51" spans="1:5" ht="26.4" x14ac:dyDescent="0.25">
      <c r="D51" s="376" t="s">
        <v>3261</v>
      </c>
      <c r="E51" s="377" t="s">
        <v>2144</v>
      </c>
    </row>
    <row r="52" spans="1:5" ht="15" customHeight="1" x14ac:dyDescent="0.25">
      <c r="D52" s="376" t="s">
        <v>3262</v>
      </c>
      <c r="E52" s="377" t="s">
        <v>2147</v>
      </c>
    </row>
    <row r="53" spans="1:5" ht="26.4" x14ac:dyDescent="0.25">
      <c r="D53" s="376" t="s">
        <v>3263</v>
      </c>
      <c r="E53" s="377" t="s">
        <v>2153</v>
      </c>
    </row>
    <row r="54" spans="1:5" ht="26.4" x14ac:dyDescent="0.25">
      <c r="D54" s="376" t="s">
        <v>3264</v>
      </c>
      <c r="E54" s="377" t="s">
        <v>2159</v>
      </c>
    </row>
    <row r="55" spans="1:5" s="213" customFormat="1" x14ac:dyDescent="0.25">
      <c r="A55" s="260"/>
      <c r="B55" s="337"/>
      <c r="C55" s="375" t="s">
        <v>3265</v>
      </c>
      <c r="D55" s="337"/>
      <c r="E55" s="374" t="s">
        <v>2165</v>
      </c>
    </row>
    <row r="56" spans="1:5" ht="26.4" x14ac:dyDescent="0.25">
      <c r="D56" s="376" t="s">
        <v>3266</v>
      </c>
      <c r="E56" s="377" t="s">
        <v>2167</v>
      </c>
    </row>
    <row r="57" spans="1:5" ht="26.4" x14ac:dyDescent="0.25">
      <c r="D57" s="376" t="s">
        <v>3267</v>
      </c>
      <c r="E57" s="377" t="s">
        <v>2175</v>
      </c>
    </row>
    <row r="58" spans="1:5" ht="26.4" x14ac:dyDescent="0.25">
      <c r="D58" s="376" t="s">
        <v>3268</v>
      </c>
      <c r="E58" s="377" t="s">
        <v>2179</v>
      </c>
    </row>
    <row r="59" spans="1:5" ht="26.4" x14ac:dyDescent="0.25">
      <c r="D59" s="376" t="s">
        <v>3269</v>
      </c>
      <c r="E59" s="377" t="s">
        <v>2185</v>
      </c>
    </row>
    <row r="60" spans="1:5" ht="26.4" x14ac:dyDescent="0.25">
      <c r="D60" s="376" t="s">
        <v>3270</v>
      </c>
      <c r="E60" s="377" t="s">
        <v>2191</v>
      </c>
    </row>
    <row r="61" spans="1:5" s="213" customFormat="1" x14ac:dyDescent="0.25">
      <c r="A61" s="260"/>
      <c r="B61" s="337"/>
      <c r="C61" s="375" t="s">
        <v>3271</v>
      </c>
      <c r="D61" s="337"/>
      <c r="E61" s="374" t="s">
        <v>2194</v>
      </c>
    </row>
    <row r="62" spans="1:5" ht="26.4" x14ac:dyDescent="0.25">
      <c r="D62" s="376" t="s">
        <v>3272</v>
      </c>
      <c r="E62" s="377" t="s">
        <v>2196</v>
      </c>
    </row>
    <row r="63" spans="1:5" ht="26.4" x14ac:dyDescent="0.25">
      <c r="D63" s="376" t="s">
        <v>3273</v>
      </c>
      <c r="E63" s="377" t="s">
        <v>2207</v>
      </c>
    </row>
    <row r="64" spans="1:5" ht="26.4" x14ac:dyDescent="0.25">
      <c r="D64" s="376" t="s">
        <v>3274</v>
      </c>
      <c r="E64" s="379" t="s">
        <v>2215</v>
      </c>
    </row>
    <row r="65" spans="1:5" ht="26.4" x14ac:dyDescent="0.25">
      <c r="D65" s="376" t="s">
        <v>3275</v>
      </c>
      <c r="E65" s="377" t="s">
        <v>2233</v>
      </c>
    </row>
    <row r="66" spans="1:5" ht="26.4" x14ac:dyDescent="0.25">
      <c r="D66" s="376" t="s">
        <v>3276</v>
      </c>
      <c r="E66" s="377" t="s">
        <v>2243</v>
      </c>
    </row>
    <row r="67" spans="1:5" x14ac:dyDescent="0.25">
      <c r="D67" s="376">
        <v>96147</v>
      </c>
      <c r="E67" s="379" t="s">
        <v>2246</v>
      </c>
    </row>
    <row r="68" spans="1:5" x14ac:dyDescent="0.25">
      <c r="D68" s="376">
        <v>96148</v>
      </c>
      <c r="E68" s="379" t="s">
        <v>2251</v>
      </c>
    </row>
    <row r="69" spans="1:5" s="213" customFormat="1" x14ac:dyDescent="0.25">
      <c r="A69" s="260"/>
      <c r="B69" s="337"/>
      <c r="C69" s="375" t="s">
        <v>3277</v>
      </c>
      <c r="D69" s="337"/>
      <c r="E69" s="374" t="s">
        <v>2258</v>
      </c>
    </row>
    <row r="70" spans="1:5" ht="26.4" x14ac:dyDescent="0.25">
      <c r="D70" s="376" t="s">
        <v>3278</v>
      </c>
      <c r="E70" s="377" t="s">
        <v>2260</v>
      </c>
    </row>
    <row r="71" spans="1:5" ht="26.4" x14ac:dyDescent="0.25">
      <c r="D71" s="376" t="s">
        <v>3279</v>
      </c>
      <c r="E71" s="377" t="s">
        <v>2266</v>
      </c>
    </row>
    <row r="72" spans="1:5" s="213" customFormat="1" x14ac:dyDescent="0.25">
      <c r="A72" s="260"/>
      <c r="B72" s="337"/>
      <c r="C72" s="375" t="s">
        <v>3280</v>
      </c>
      <c r="D72" s="337"/>
      <c r="E72" s="374" t="s">
        <v>2269</v>
      </c>
    </row>
    <row r="73" spans="1:5" ht="26.4" x14ac:dyDescent="0.25">
      <c r="D73" s="376" t="s">
        <v>3281</v>
      </c>
      <c r="E73" s="377" t="s">
        <v>2271</v>
      </c>
    </row>
    <row r="74" spans="1:5" ht="26.4" x14ac:dyDescent="0.25">
      <c r="D74" s="376" t="s">
        <v>3282</v>
      </c>
      <c r="E74" s="377" t="s">
        <v>2273</v>
      </c>
    </row>
    <row r="75" spans="1:5" ht="11.25" customHeight="1" x14ac:dyDescent="0.25">
      <c r="D75" s="376" t="s">
        <v>3283</v>
      </c>
      <c r="E75" s="377" t="s">
        <v>2275</v>
      </c>
    </row>
    <row r="76" spans="1:5" s="211" customFormat="1" ht="15.6" x14ac:dyDescent="0.3">
      <c r="A76" s="260"/>
      <c r="B76" s="375" t="s">
        <v>3284</v>
      </c>
      <c r="C76" s="337"/>
      <c r="D76" s="337"/>
      <c r="E76" s="374" t="s">
        <v>3285</v>
      </c>
    </row>
    <row r="77" spans="1:5" s="213" customFormat="1" x14ac:dyDescent="0.25">
      <c r="A77" s="260"/>
      <c r="B77" s="337"/>
      <c r="C77" s="375" t="s">
        <v>3286</v>
      </c>
      <c r="D77" s="337"/>
      <c r="E77" s="380" t="s">
        <v>3287</v>
      </c>
    </row>
    <row r="78" spans="1:5" ht="14.25" customHeight="1" x14ac:dyDescent="0.25">
      <c r="D78" s="376" t="s">
        <v>3288</v>
      </c>
      <c r="E78" s="300" t="s">
        <v>2286</v>
      </c>
    </row>
    <row r="79" spans="1:5" ht="26.4" x14ac:dyDescent="0.25">
      <c r="D79" s="376" t="s">
        <v>3289</v>
      </c>
      <c r="E79" s="300" t="s">
        <v>2290</v>
      </c>
    </row>
    <row r="80" spans="1:5" s="213" customFormat="1" x14ac:dyDescent="0.25">
      <c r="A80" s="260"/>
      <c r="B80" s="337"/>
      <c r="C80" s="375" t="s">
        <v>3290</v>
      </c>
      <c r="D80" s="337"/>
      <c r="E80" s="374" t="s">
        <v>3291</v>
      </c>
    </row>
    <row r="81" spans="1:5" ht="26.4" x14ac:dyDescent="0.25">
      <c r="D81" s="376" t="s">
        <v>3292</v>
      </c>
      <c r="E81" s="300" t="s">
        <v>2293</v>
      </c>
    </row>
    <row r="82" spans="1:5" s="213" customFormat="1" x14ac:dyDescent="0.25">
      <c r="A82" s="260"/>
      <c r="B82" s="337"/>
      <c r="C82" s="375" t="s">
        <v>3293</v>
      </c>
      <c r="D82" s="337"/>
      <c r="E82" s="374" t="s">
        <v>3294</v>
      </c>
    </row>
    <row r="83" spans="1:5" ht="26.4" x14ac:dyDescent="0.25">
      <c r="D83" s="376" t="s">
        <v>3295</v>
      </c>
      <c r="E83" s="217" t="s">
        <v>178</v>
      </c>
    </row>
    <row r="84" spans="1:5" s="221" customFormat="1" x14ac:dyDescent="0.25">
      <c r="A84" s="214"/>
      <c r="B84" s="207">
        <v>963</v>
      </c>
      <c r="C84" s="207"/>
      <c r="D84" s="376"/>
      <c r="E84" s="298" t="s">
        <v>3296</v>
      </c>
    </row>
    <row r="85" spans="1:5" s="221" customFormat="1" x14ac:dyDescent="0.25">
      <c r="A85" s="214"/>
      <c r="B85" s="207"/>
      <c r="C85" s="207">
        <v>9631</v>
      </c>
      <c r="D85" s="375"/>
      <c r="E85" s="298" t="s">
        <v>2304</v>
      </c>
    </row>
    <row r="86" spans="1:5" s="221" customFormat="1" x14ac:dyDescent="0.25">
      <c r="A86" s="214"/>
      <c r="B86" s="207"/>
      <c r="C86" s="215"/>
      <c r="D86" s="376">
        <v>96311</v>
      </c>
      <c r="E86" s="300" t="s">
        <v>2306</v>
      </c>
    </row>
    <row r="87" spans="1:5" s="221" customFormat="1" x14ac:dyDescent="0.25">
      <c r="A87" s="214"/>
      <c r="B87" s="207"/>
      <c r="C87" s="215"/>
      <c r="D87" s="376">
        <v>96312</v>
      </c>
      <c r="E87" s="300" t="s">
        <v>2309</v>
      </c>
    </row>
    <row r="88" spans="1:5" s="221" customFormat="1" x14ac:dyDescent="0.25">
      <c r="A88" s="214"/>
      <c r="B88" s="207"/>
      <c r="C88" s="215"/>
      <c r="D88" s="376">
        <v>96313</v>
      </c>
      <c r="E88" s="300" t="s">
        <v>2307</v>
      </c>
    </row>
    <row r="89" spans="1:5" s="221" customFormat="1" x14ac:dyDescent="0.25">
      <c r="A89" s="214"/>
      <c r="B89" s="207"/>
      <c r="C89" s="215"/>
      <c r="D89" s="376">
        <v>96314</v>
      </c>
      <c r="E89" s="300" t="s">
        <v>2310</v>
      </c>
    </row>
    <row r="90" spans="1:5" x14ac:dyDescent="0.25">
      <c r="B90" s="337"/>
      <c r="C90" s="337">
        <v>9632</v>
      </c>
      <c r="D90" s="376"/>
      <c r="E90" s="235" t="s">
        <v>2312</v>
      </c>
    </row>
    <row r="91" spans="1:5" x14ac:dyDescent="0.25">
      <c r="B91" s="337"/>
      <c r="C91" s="337"/>
      <c r="D91" s="376">
        <v>96321</v>
      </c>
      <c r="E91" s="236" t="s">
        <v>211</v>
      </c>
    </row>
    <row r="92" spans="1:5" x14ac:dyDescent="0.25">
      <c r="B92" s="337"/>
      <c r="C92" s="337"/>
      <c r="D92" s="376">
        <v>96322</v>
      </c>
      <c r="E92" s="236" t="s">
        <v>2316</v>
      </c>
    </row>
    <row r="93" spans="1:5" x14ac:dyDescent="0.25">
      <c r="B93" s="337"/>
      <c r="C93" s="337"/>
      <c r="D93" s="376">
        <v>96323</v>
      </c>
      <c r="E93" s="236" t="s">
        <v>212</v>
      </c>
    </row>
    <row r="94" spans="1:5" x14ac:dyDescent="0.25">
      <c r="B94" s="337"/>
      <c r="C94" s="337"/>
      <c r="D94" s="376">
        <v>96324</v>
      </c>
      <c r="E94" s="236" t="s">
        <v>3297</v>
      </c>
    </row>
    <row r="95" spans="1:5" s="221" customFormat="1" x14ac:dyDescent="0.25">
      <c r="A95" s="214"/>
      <c r="B95" s="207"/>
      <c r="C95" s="207">
        <v>9633</v>
      </c>
      <c r="D95" s="376"/>
      <c r="E95" s="235" t="s">
        <v>2320</v>
      </c>
    </row>
    <row r="96" spans="1:5" s="221" customFormat="1" x14ac:dyDescent="0.25">
      <c r="A96" s="214"/>
      <c r="B96" s="207"/>
      <c r="C96" s="207"/>
      <c r="D96" s="376">
        <v>96331</v>
      </c>
      <c r="E96" s="236" t="s">
        <v>2322</v>
      </c>
    </row>
    <row r="97" spans="1:5" s="221" customFormat="1" x14ac:dyDescent="0.25">
      <c r="A97" s="214"/>
      <c r="B97" s="207"/>
      <c r="C97" s="207"/>
      <c r="D97" s="376">
        <v>96332</v>
      </c>
      <c r="E97" s="236" t="s">
        <v>2332</v>
      </c>
    </row>
    <row r="98" spans="1:5" s="221" customFormat="1" x14ac:dyDescent="0.25">
      <c r="A98" s="214"/>
      <c r="B98" s="207"/>
      <c r="C98" s="207">
        <v>9634</v>
      </c>
      <c r="D98" s="376"/>
      <c r="E98" s="235" t="s">
        <v>2342</v>
      </c>
    </row>
    <row r="99" spans="1:5" s="221" customFormat="1" x14ac:dyDescent="0.25">
      <c r="A99" s="214"/>
      <c r="B99" s="207"/>
      <c r="C99" s="207"/>
      <c r="D99" s="376">
        <v>96341</v>
      </c>
      <c r="E99" s="236" t="s">
        <v>3298</v>
      </c>
    </row>
    <row r="100" spans="1:5" s="221" customFormat="1" x14ac:dyDescent="0.25">
      <c r="A100" s="214"/>
      <c r="B100" s="207"/>
      <c r="C100" s="207"/>
      <c r="D100" s="376">
        <v>96342</v>
      </c>
      <c r="E100" s="236" t="s">
        <v>214</v>
      </c>
    </row>
    <row r="101" spans="1:5" s="221" customFormat="1" x14ac:dyDescent="0.25">
      <c r="A101" s="214"/>
      <c r="B101" s="207"/>
      <c r="C101" s="207">
        <v>9635</v>
      </c>
      <c r="D101" s="381"/>
      <c r="E101" s="235" t="s">
        <v>2349</v>
      </c>
    </row>
    <row r="102" spans="1:5" s="221" customFormat="1" x14ac:dyDescent="0.25">
      <c r="A102" s="214"/>
      <c r="B102" s="207"/>
      <c r="C102" s="207"/>
      <c r="D102" s="381">
        <v>96351</v>
      </c>
      <c r="E102" s="236" t="s">
        <v>4</v>
      </c>
    </row>
    <row r="103" spans="1:5" s="221" customFormat="1" x14ac:dyDescent="0.25">
      <c r="A103" s="214"/>
      <c r="B103" s="207"/>
      <c r="C103" s="207"/>
      <c r="D103" s="381">
        <v>96352</v>
      </c>
      <c r="E103" s="236" t="s">
        <v>5</v>
      </c>
    </row>
    <row r="104" spans="1:5" s="221" customFormat="1" x14ac:dyDescent="0.25">
      <c r="A104" s="214"/>
      <c r="B104" s="207"/>
      <c r="C104" s="382" t="s">
        <v>3299</v>
      </c>
      <c r="D104" s="383"/>
      <c r="E104" s="235" t="s">
        <v>2350</v>
      </c>
    </row>
    <row r="105" spans="1:5" s="221" customFormat="1" x14ac:dyDescent="0.25">
      <c r="A105" s="214"/>
      <c r="B105" s="207"/>
      <c r="C105" s="215"/>
      <c r="D105" s="314">
        <v>96361</v>
      </c>
      <c r="E105" s="236" t="s">
        <v>2351</v>
      </c>
    </row>
    <row r="106" spans="1:5" s="221" customFormat="1" x14ac:dyDescent="0.25">
      <c r="A106" s="214"/>
      <c r="B106" s="207"/>
      <c r="C106" s="215"/>
      <c r="D106" s="314">
        <v>96362</v>
      </c>
      <c r="E106" s="236" t="s">
        <v>2354</v>
      </c>
    </row>
    <row r="107" spans="1:5" s="221" customFormat="1" x14ac:dyDescent="0.25">
      <c r="A107" s="214"/>
      <c r="B107" s="207"/>
      <c r="C107" s="382" t="s">
        <v>3300</v>
      </c>
      <c r="D107" s="383"/>
      <c r="E107" s="235" t="s">
        <v>3301</v>
      </c>
    </row>
    <row r="108" spans="1:5" s="221" customFormat="1" x14ac:dyDescent="0.25">
      <c r="A108" s="214"/>
      <c r="B108" s="207"/>
      <c r="C108" s="215"/>
      <c r="D108" s="314">
        <v>96381</v>
      </c>
      <c r="E108" s="236" t="s">
        <v>2357</v>
      </c>
    </row>
    <row r="109" spans="1:5" s="221" customFormat="1" x14ac:dyDescent="0.25">
      <c r="A109" s="214"/>
      <c r="B109" s="207"/>
      <c r="C109" s="215"/>
      <c r="D109" s="314">
        <v>96382</v>
      </c>
      <c r="E109" s="236" t="s">
        <v>217</v>
      </c>
    </row>
    <row r="110" spans="1:5" s="221" customFormat="1" ht="26.4" x14ac:dyDescent="0.25">
      <c r="A110" s="214"/>
      <c r="B110" s="207"/>
      <c r="C110" s="215"/>
      <c r="D110" s="216" t="s">
        <v>3302</v>
      </c>
      <c r="E110" s="217" t="s">
        <v>2358</v>
      </c>
    </row>
    <row r="111" spans="1:5" s="221" customFormat="1" ht="26.4" x14ac:dyDescent="0.25">
      <c r="A111" s="214"/>
      <c r="B111" s="207"/>
      <c r="C111" s="215"/>
      <c r="D111" s="216" t="s">
        <v>3303</v>
      </c>
      <c r="E111" s="217" t="s">
        <v>2363</v>
      </c>
    </row>
    <row r="112" spans="1:5" s="221" customFormat="1" x14ac:dyDescent="0.25">
      <c r="A112" s="214"/>
      <c r="B112" s="207"/>
      <c r="C112" s="215"/>
      <c r="D112" s="324">
        <v>96385</v>
      </c>
      <c r="E112" s="384" t="s">
        <v>2360</v>
      </c>
    </row>
    <row r="113" spans="1:5" s="221" customFormat="1" x14ac:dyDescent="0.25">
      <c r="A113" s="214"/>
      <c r="B113" s="207"/>
      <c r="C113" s="215"/>
      <c r="D113" s="324">
        <v>96386</v>
      </c>
      <c r="E113" s="384" t="s">
        <v>2365</v>
      </c>
    </row>
    <row r="114" spans="1:5" s="221" customFormat="1" x14ac:dyDescent="0.25">
      <c r="A114" s="214"/>
      <c r="B114" s="207"/>
      <c r="C114" s="215"/>
      <c r="D114" s="324">
        <v>96387</v>
      </c>
      <c r="E114" s="384" t="s">
        <v>2362</v>
      </c>
    </row>
    <row r="115" spans="1:5" s="221" customFormat="1" x14ac:dyDescent="0.25">
      <c r="A115" s="214"/>
      <c r="B115" s="207"/>
      <c r="C115" s="215"/>
      <c r="D115" s="324">
        <v>96388</v>
      </c>
      <c r="E115" s="384" t="s">
        <v>2367</v>
      </c>
    </row>
    <row r="116" spans="1:5" s="211" customFormat="1" ht="15.6" x14ac:dyDescent="0.3">
      <c r="A116" s="260"/>
      <c r="B116" s="375" t="s">
        <v>3304</v>
      </c>
      <c r="C116" s="337"/>
      <c r="D116" s="337"/>
      <c r="E116" s="374" t="s">
        <v>3305</v>
      </c>
    </row>
    <row r="117" spans="1:5" s="213" customFormat="1" x14ac:dyDescent="0.25">
      <c r="A117" s="260"/>
      <c r="B117" s="337"/>
      <c r="C117" s="375" t="s">
        <v>3306</v>
      </c>
      <c r="D117" s="337"/>
      <c r="E117" s="374" t="s">
        <v>2371</v>
      </c>
    </row>
    <row r="118" spans="1:5" ht="26.4" x14ac:dyDescent="0.25">
      <c r="D118" s="376" t="s">
        <v>3307</v>
      </c>
      <c r="E118" s="377" t="s">
        <v>219</v>
      </c>
    </row>
    <row r="119" spans="1:5" ht="26.4" x14ac:dyDescent="0.25">
      <c r="D119" s="376" t="s">
        <v>3308</v>
      </c>
      <c r="E119" s="377" t="s">
        <v>7</v>
      </c>
    </row>
    <row r="120" spans="1:5" ht="26.4" x14ac:dyDescent="0.25">
      <c r="D120" s="376" t="s">
        <v>3309</v>
      </c>
      <c r="E120" s="377" t="s">
        <v>8</v>
      </c>
    </row>
    <row r="121" spans="1:5" ht="26.4" x14ac:dyDescent="0.25">
      <c r="D121" s="376" t="s">
        <v>3310</v>
      </c>
      <c r="E121" s="379" t="s">
        <v>9</v>
      </c>
    </row>
    <row r="122" spans="1:5" ht="26.4" x14ac:dyDescent="0.25">
      <c r="D122" s="376" t="s">
        <v>3311</v>
      </c>
      <c r="E122" s="377" t="s">
        <v>220</v>
      </c>
    </row>
    <row r="123" spans="1:5" ht="15" customHeight="1" x14ac:dyDescent="0.25">
      <c r="D123" s="376" t="s">
        <v>3312</v>
      </c>
      <c r="E123" s="236" t="s">
        <v>10</v>
      </c>
    </row>
    <row r="124" spans="1:5" x14ac:dyDescent="0.25">
      <c r="D124" s="376">
        <v>96419</v>
      </c>
      <c r="E124" s="377" t="s">
        <v>2409</v>
      </c>
    </row>
    <row r="125" spans="1:5" s="213" customFormat="1" x14ac:dyDescent="0.25">
      <c r="A125" s="260"/>
      <c r="B125" s="337"/>
      <c r="C125" s="375" t="s">
        <v>3313</v>
      </c>
      <c r="D125" s="337"/>
      <c r="E125" s="374" t="s">
        <v>2414</v>
      </c>
    </row>
    <row r="126" spans="1:5" ht="26.4" x14ac:dyDescent="0.25">
      <c r="D126" s="376" t="s">
        <v>3314</v>
      </c>
      <c r="E126" s="377" t="s">
        <v>11</v>
      </c>
    </row>
    <row r="127" spans="1:5" ht="26.4" x14ac:dyDescent="0.25">
      <c r="D127" s="376" t="s">
        <v>3315</v>
      </c>
      <c r="E127" s="377" t="s">
        <v>12</v>
      </c>
    </row>
    <row r="128" spans="1:5" ht="26.4" x14ac:dyDescent="0.25">
      <c r="D128" s="376" t="s">
        <v>3316</v>
      </c>
      <c r="E128" s="317" t="s">
        <v>13</v>
      </c>
    </row>
    <row r="129" spans="1:5" ht="26.4" x14ac:dyDescent="0.25">
      <c r="D129" s="376" t="s">
        <v>3317</v>
      </c>
      <c r="E129" s="377" t="s">
        <v>2456</v>
      </c>
    </row>
    <row r="130" spans="1:5" s="221" customFormat="1" x14ac:dyDescent="0.25">
      <c r="A130" s="214"/>
      <c r="B130" s="215"/>
      <c r="C130" s="215"/>
      <c r="D130" s="376">
        <v>96425</v>
      </c>
      <c r="E130" s="377" t="s">
        <v>14</v>
      </c>
    </row>
    <row r="131" spans="1:5" ht="26.4" x14ac:dyDescent="0.25">
      <c r="D131" s="385" t="s">
        <v>3318</v>
      </c>
      <c r="E131" s="300" t="s">
        <v>15</v>
      </c>
    </row>
    <row r="132" spans="1:5" x14ac:dyDescent="0.25">
      <c r="C132" s="337">
        <v>9643</v>
      </c>
      <c r="D132" s="386"/>
      <c r="E132" s="298" t="s">
        <v>2474</v>
      </c>
    </row>
    <row r="133" spans="1:5" x14ac:dyDescent="0.25">
      <c r="D133" s="385">
        <v>96431</v>
      </c>
      <c r="E133" s="300" t="s">
        <v>3319</v>
      </c>
    </row>
    <row r="134" spans="1:5" x14ac:dyDescent="0.25">
      <c r="D134" s="385">
        <v>96432</v>
      </c>
      <c r="E134" s="300" t="s">
        <v>3320</v>
      </c>
    </row>
    <row r="135" spans="1:5" x14ac:dyDescent="0.25">
      <c r="D135" s="385">
        <v>96433</v>
      </c>
      <c r="E135" s="300" t="s">
        <v>2483</v>
      </c>
    </row>
    <row r="136" spans="1:5" x14ac:dyDescent="0.25">
      <c r="D136" s="385">
        <v>96434</v>
      </c>
      <c r="E136" s="300" t="s">
        <v>2487</v>
      </c>
    </row>
    <row r="137" spans="1:5" x14ac:dyDescent="0.25">
      <c r="D137" s="385">
        <v>96435</v>
      </c>
      <c r="E137" s="300" t="s">
        <v>2488</v>
      </c>
    </row>
    <row r="138" spans="1:5" x14ac:dyDescent="0.25">
      <c r="D138" s="385">
        <v>96436</v>
      </c>
      <c r="E138" s="300" t="s">
        <v>2495</v>
      </c>
    </row>
    <row r="139" spans="1:5" x14ac:dyDescent="0.25">
      <c r="D139" s="385">
        <v>96437</v>
      </c>
      <c r="E139" s="300" t="s">
        <v>2500</v>
      </c>
    </row>
    <row r="140" spans="1:5" s="221" customFormat="1" x14ac:dyDescent="0.25">
      <c r="A140" s="214"/>
      <c r="B140" s="215"/>
      <c r="C140" s="207">
        <v>9644</v>
      </c>
      <c r="D140" s="386"/>
      <c r="E140" s="298" t="s">
        <v>2508</v>
      </c>
    </row>
    <row r="141" spans="1:5" s="221" customFormat="1" x14ac:dyDescent="0.25">
      <c r="A141" s="214"/>
      <c r="B141" s="215"/>
      <c r="C141" s="215"/>
      <c r="D141" s="385">
        <v>96442</v>
      </c>
      <c r="E141" s="300" t="s">
        <v>3321</v>
      </c>
    </row>
    <row r="142" spans="1:5" s="221" customFormat="1" ht="26.4" x14ac:dyDescent="0.25">
      <c r="A142" s="214"/>
      <c r="B142" s="215"/>
      <c r="C142" s="215"/>
      <c r="D142" s="385">
        <v>96443</v>
      </c>
      <c r="E142" s="300" t="s">
        <v>3322</v>
      </c>
    </row>
    <row r="143" spans="1:5" s="221" customFormat="1" x14ac:dyDescent="0.25">
      <c r="A143" s="214"/>
      <c r="B143" s="215"/>
      <c r="C143" s="215"/>
      <c r="D143" s="385">
        <v>96444</v>
      </c>
      <c r="E143" s="300" t="s">
        <v>3323</v>
      </c>
    </row>
    <row r="144" spans="1:5" s="221" customFormat="1" ht="26.4" x14ac:dyDescent="0.25">
      <c r="A144" s="214"/>
      <c r="B144" s="215"/>
      <c r="C144" s="215"/>
      <c r="D144" s="387">
        <v>96445</v>
      </c>
      <c r="E144" s="300" t="s">
        <v>3324</v>
      </c>
    </row>
    <row r="145" spans="1:5" s="221" customFormat="1" ht="16.5" customHeight="1" x14ac:dyDescent="0.25">
      <c r="A145" s="214"/>
      <c r="B145" s="215"/>
      <c r="C145" s="215"/>
      <c r="D145" s="387">
        <v>96446</v>
      </c>
      <c r="E145" s="300" t="s">
        <v>3325</v>
      </c>
    </row>
    <row r="146" spans="1:5" s="221" customFormat="1" x14ac:dyDescent="0.25">
      <c r="A146" s="214"/>
      <c r="B146" s="215"/>
      <c r="C146" s="215"/>
      <c r="D146" s="385">
        <v>96447</v>
      </c>
      <c r="E146" s="300" t="s">
        <v>3326</v>
      </c>
    </row>
    <row r="147" spans="1:5" s="211" customFormat="1" ht="15.6" x14ac:dyDescent="0.3">
      <c r="A147" s="260"/>
      <c r="B147" s="375" t="s">
        <v>3327</v>
      </c>
      <c r="C147" s="337"/>
      <c r="D147" s="337"/>
      <c r="E147" s="380" t="s">
        <v>3328</v>
      </c>
    </row>
    <row r="148" spans="1:5" s="213" customFormat="1" x14ac:dyDescent="0.25">
      <c r="A148" s="260"/>
      <c r="B148" s="337"/>
      <c r="C148" s="375" t="s">
        <v>3329</v>
      </c>
      <c r="D148" s="337"/>
      <c r="E148" s="380" t="s">
        <v>867</v>
      </c>
    </row>
    <row r="149" spans="1:5" ht="26.4" x14ac:dyDescent="0.25">
      <c r="D149" s="376" t="s">
        <v>3330</v>
      </c>
      <c r="E149" s="377" t="s">
        <v>2541</v>
      </c>
    </row>
    <row r="150" spans="1:5" ht="26.4" x14ac:dyDescent="0.25">
      <c r="D150" s="376" t="s">
        <v>3331</v>
      </c>
      <c r="E150" s="377" t="s">
        <v>17</v>
      </c>
    </row>
    <row r="151" spans="1:5" ht="26.4" x14ac:dyDescent="0.25">
      <c r="D151" s="376" t="s">
        <v>3332</v>
      </c>
      <c r="E151" s="379" t="s">
        <v>18</v>
      </c>
    </row>
    <row r="152" spans="1:5" ht="26.4" x14ac:dyDescent="0.25">
      <c r="D152" s="376" t="s">
        <v>3333</v>
      </c>
      <c r="E152" s="379" t="s">
        <v>19</v>
      </c>
    </row>
    <row r="153" spans="1:5" s="213" customFormat="1" x14ac:dyDescent="0.25">
      <c r="A153" s="260"/>
      <c r="B153" s="337"/>
      <c r="C153" s="375" t="s">
        <v>3334</v>
      </c>
      <c r="D153" s="337"/>
      <c r="E153" s="374" t="s">
        <v>2576</v>
      </c>
    </row>
    <row r="154" spans="1:5" ht="26.4" x14ac:dyDescent="0.25">
      <c r="D154" s="376" t="s">
        <v>3335</v>
      </c>
      <c r="E154" s="377" t="s">
        <v>2578</v>
      </c>
    </row>
    <row r="155" spans="1:5" ht="26.4" x14ac:dyDescent="0.25">
      <c r="D155" s="376" t="s">
        <v>3336</v>
      </c>
      <c r="E155" s="379" t="s">
        <v>2592</v>
      </c>
    </row>
    <row r="156" spans="1:5" ht="26.4" x14ac:dyDescent="0.25">
      <c r="D156" s="376" t="s">
        <v>3337</v>
      </c>
      <c r="E156" s="377" t="s">
        <v>2604</v>
      </c>
    </row>
    <row r="157" spans="1:5" ht="26.4" x14ac:dyDescent="0.25">
      <c r="D157" s="376" t="s">
        <v>3338</v>
      </c>
      <c r="E157" s="377" t="s">
        <v>2607</v>
      </c>
    </row>
    <row r="158" spans="1:5" ht="26.4" x14ac:dyDescent="0.25">
      <c r="D158" s="376" t="s">
        <v>3339</v>
      </c>
      <c r="E158" s="377" t="s">
        <v>20</v>
      </c>
    </row>
    <row r="159" spans="1:5" ht="26.4" x14ac:dyDescent="0.25">
      <c r="D159" s="385" t="s">
        <v>3340</v>
      </c>
      <c r="E159" s="236" t="s">
        <v>2623</v>
      </c>
    </row>
    <row r="160" spans="1:5" x14ac:dyDescent="0.25">
      <c r="D160" s="385">
        <v>96528</v>
      </c>
      <c r="E160" s="331" t="s">
        <v>2626</v>
      </c>
    </row>
    <row r="161" spans="1:5" x14ac:dyDescent="0.25">
      <c r="C161" s="337">
        <v>9653</v>
      </c>
      <c r="D161" s="386"/>
      <c r="E161" s="235" t="s">
        <v>3341</v>
      </c>
    </row>
    <row r="162" spans="1:5" x14ac:dyDescent="0.25">
      <c r="D162" s="385">
        <v>96531</v>
      </c>
      <c r="E162" s="236" t="s">
        <v>2628</v>
      </c>
    </row>
    <row r="163" spans="1:5" x14ac:dyDescent="0.25">
      <c r="D163" s="385">
        <v>96532</v>
      </c>
      <c r="E163" s="236" t="s">
        <v>2629</v>
      </c>
    </row>
    <row r="164" spans="1:5" x14ac:dyDescent="0.25">
      <c r="D164" s="385">
        <v>96533</v>
      </c>
      <c r="E164" s="236" t="s">
        <v>3342</v>
      </c>
    </row>
    <row r="165" spans="1:5" s="211" customFormat="1" ht="15.6" x14ac:dyDescent="0.3">
      <c r="A165" s="260"/>
      <c r="B165" s="375" t="s">
        <v>3343</v>
      </c>
      <c r="C165" s="337"/>
      <c r="D165" s="337"/>
      <c r="E165" s="374" t="s">
        <v>3344</v>
      </c>
    </row>
    <row r="166" spans="1:5" s="213" customFormat="1" x14ac:dyDescent="0.25">
      <c r="A166" s="260"/>
      <c r="B166" s="337"/>
      <c r="C166" s="375" t="s">
        <v>3345</v>
      </c>
      <c r="D166" s="337"/>
      <c r="E166" s="380" t="s">
        <v>3346</v>
      </c>
    </row>
    <row r="167" spans="1:5" x14ac:dyDescent="0.25">
      <c r="D167" s="376">
        <v>96614</v>
      </c>
      <c r="E167" s="236" t="s">
        <v>21</v>
      </c>
    </row>
    <row r="168" spans="1:5" x14ac:dyDescent="0.25">
      <c r="D168" s="376">
        <v>96615</v>
      </c>
      <c r="E168" s="236" t="s">
        <v>22</v>
      </c>
    </row>
    <row r="169" spans="1:5" ht="14.25" customHeight="1" x14ac:dyDescent="0.25">
      <c r="B169" s="337">
        <v>967</v>
      </c>
      <c r="C169" s="337"/>
      <c r="D169" s="385"/>
      <c r="E169" s="374" t="s">
        <v>3347</v>
      </c>
    </row>
    <row r="170" spans="1:5" s="221" customFormat="1" ht="14.25" customHeight="1" x14ac:dyDescent="0.25">
      <c r="A170" s="214"/>
      <c r="B170" s="207"/>
      <c r="C170" s="207">
        <v>9673</v>
      </c>
      <c r="D170" s="385"/>
      <c r="E170" s="374" t="s">
        <v>3348</v>
      </c>
    </row>
    <row r="171" spans="1:5" s="221" customFormat="1" x14ac:dyDescent="0.25">
      <c r="A171" s="214"/>
      <c r="B171" s="207"/>
      <c r="C171" s="207"/>
      <c r="D171" s="385">
        <v>96731</v>
      </c>
      <c r="E171" s="377" t="s">
        <v>23</v>
      </c>
    </row>
    <row r="172" spans="1:5" x14ac:dyDescent="0.25">
      <c r="B172" s="337">
        <v>968</v>
      </c>
      <c r="C172" s="337"/>
      <c r="D172" s="385"/>
      <c r="E172" s="235" t="s">
        <v>3349</v>
      </c>
    </row>
    <row r="173" spans="1:5" x14ac:dyDescent="0.25">
      <c r="B173" s="337"/>
      <c r="C173" s="337">
        <v>9681</v>
      </c>
      <c r="D173" s="385"/>
      <c r="E173" s="235" t="s">
        <v>2659</v>
      </c>
    </row>
    <row r="174" spans="1:5" x14ac:dyDescent="0.25">
      <c r="D174" s="385">
        <v>96811</v>
      </c>
      <c r="E174" s="236" t="s">
        <v>2660</v>
      </c>
    </row>
    <row r="175" spans="1:5" x14ac:dyDescent="0.25">
      <c r="D175" s="385">
        <v>96812</v>
      </c>
      <c r="E175" s="236" t="s">
        <v>2661</v>
      </c>
    </row>
    <row r="176" spans="1:5" x14ac:dyDescent="0.25">
      <c r="D176" s="385">
        <v>96813</v>
      </c>
      <c r="E176" s="236" t="s">
        <v>24</v>
      </c>
    </row>
    <row r="177" spans="1:5" x14ac:dyDescent="0.25">
      <c r="D177" s="385">
        <v>96814</v>
      </c>
      <c r="E177" s="236" t="s">
        <v>2662</v>
      </c>
    </row>
    <row r="178" spans="1:5" x14ac:dyDescent="0.25">
      <c r="D178" s="385">
        <v>96815</v>
      </c>
      <c r="E178" s="236" t="s">
        <v>3350</v>
      </c>
    </row>
    <row r="179" spans="1:5" x14ac:dyDescent="0.25">
      <c r="D179" s="385">
        <v>96816</v>
      </c>
      <c r="E179" s="236" t="s">
        <v>3351</v>
      </c>
    </row>
    <row r="180" spans="1:5" x14ac:dyDescent="0.25">
      <c r="D180" s="385">
        <v>96817</v>
      </c>
      <c r="E180" s="236" t="s">
        <v>2666</v>
      </c>
    </row>
    <row r="181" spans="1:5" x14ac:dyDescent="0.25">
      <c r="D181" s="385">
        <v>96818</v>
      </c>
      <c r="E181" s="236" t="s">
        <v>2667</v>
      </c>
    </row>
    <row r="182" spans="1:5" x14ac:dyDescent="0.25">
      <c r="D182" s="385">
        <v>96819</v>
      </c>
      <c r="E182" s="236" t="s">
        <v>25</v>
      </c>
    </row>
    <row r="183" spans="1:5" x14ac:dyDescent="0.25">
      <c r="C183" s="337">
        <v>9683</v>
      </c>
      <c r="D183" s="386"/>
      <c r="E183" s="235" t="s">
        <v>26</v>
      </c>
    </row>
    <row r="184" spans="1:5" x14ac:dyDescent="0.25">
      <c r="D184" s="385">
        <v>96831</v>
      </c>
      <c r="E184" s="236" t="s">
        <v>26</v>
      </c>
    </row>
    <row r="185" spans="1:5" s="210" customFormat="1" ht="17.399999999999999" x14ac:dyDescent="0.3">
      <c r="A185" s="373" t="s">
        <v>3352</v>
      </c>
      <c r="B185" s="337"/>
      <c r="C185" s="337"/>
      <c r="D185" s="337"/>
      <c r="E185" s="374" t="s">
        <v>3353</v>
      </c>
    </row>
    <row r="186" spans="1:5" s="211" customFormat="1" ht="15.6" x14ac:dyDescent="0.3">
      <c r="A186" s="260"/>
      <c r="B186" s="375" t="s">
        <v>3354</v>
      </c>
      <c r="C186" s="337"/>
      <c r="D186" s="337"/>
      <c r="E186" s="374" t="s">
        <v>3355</v>
      </c>
    </row>
    <row r="187" spans="1:5" s="213" customFormat="1" x14ac:dyDescent="0.25">
      <c r="A187" s="260"/>
      <c r="B187" s="337"/>
      <c r="C187" s="375" t="s">
        <v>3356</v>
      </c>
      <c r="D187" s="337"/>
      <c r="E187" s="374" t="s">
        <v>2684</v>
      </c>
    </row>
    <row r="188" spans="1:5" ht="26.4" x14ac:dyDescent="0.25">
      <c r="D188" s="376" t="s">
        <v>3357</v>
      </c>
      <c r="E188" s="377" t="s">
        <v>27</v>
      </c>
    </row>
    <row r="189" spans="1:5" x14ac:dyDescent="0.25">
      <c r="D189" s="376">
        <v>97112</v>
      </c>
      <c r="E189" s="377" t="s">
        <v>1310</v>
      </c>
    </row>
    <row r="190" spans="1:5" x14ac:dyDescent="0.25">
      <c r="D190" s="376">
        <v>97113</v>
      </c>
      <c r="E190" s="377" t="s">
        <v>2688</v>
      </c>
    </row>
    <row r="191" spans="1:5" s="213" customFormat="1" x14ac:dyDescent="0.25">
      <c r="A191" s="260"/>
      <c r="B191" s="337"/>
      <c r="C191" s="375" t="s">
        <v>3358</v>
      </c>
      <c r="D191" s="337"/>
      <c r="E191" s="374" t="s">
        <v>2690</v>
      </c>
    </row>
    <row r="192" spans="1:5" ht="26.4" x14ac:dyDescent="0.25">
      <c r="D192" s="376" t="s">
        <v>3359</v>
      </c>
      <c r="E192" s="377" t="s">
        <v>1322</v>
      </c>
    </row>
    <row r="193" spans="1:5" ht="26.4" x14ac:dyDescent="0.25">
      <c r="D193" s="376" t="s">
        <v>3360</v>
      </c>
      <c r="E193" s="377" t="s">
        <v>1325</v>
      </c>
    </row>
    <row r="194" spans="1:5" ht="26.4" x14ac:dyDescent="0.25">
      <c r="D194" s="376" t="s">
        <v>3361</v>
      </c>
      <c r="E194" s="377" t="s">
        <v>100</v>
      </c>
    </row>
    <row r="195" spans="1:5" ht="26.4" x14ac:dyDescent="0.25">
      <c r="D195" s="376" t="s">
        <v>3362</v>
      </c>
      <c r="E195" s="377" t="s">
        <v>1330</v>
      </c>
    </row>
    <row r="196" spans="1:5" ht="26.4" x14ac:dyDescent="0.25">
      <c r="D196" s="376" t="s">
        <v>3363</v>
      </c>
      <c r="E196" s="377" t="s">
        <v>1343</v>
      </c>
    </row>
    <row r="197" spans="1:5" ht="26.4" x14ac:dyDescent="0.25">
      <c r="D197" s="376" t="s">
        <v>3364</v>
      </c>
      <c r="E197" s="377" t="s">
        <v>1346</v>
      </c>
    </row>
    <row r="198" spans="1:5" s="211" customFormat="1" ht="15.6" x14ac:dyDescent="0.3">
      <c r="A198" s="260"/>
      <c r="B198" s="375" t="s">
        <v>3365</v>
      </c>
      <c r="C198" s="337"/>
      <c r="D198" s="337"/>
      <c r="E198" s="374" t="s">
        <v>3366</v>
      </c>
    </row>
    <row r="199" spans="1:5" s="213" customFormat="1" x14ac:dyDescent="0.25">
      <c r="A199" s="260"/>
      <c r="B199" s="337"/>
      <c r="C199" s="375" t="s">
        <v>3367</v>
      </c>
      <c r="D199" s="337"/>
      <c r="E199" s="374" t="s">
        <v>2711</v>
      </c>
    </row>
    <row r="200" spans="1:5" ht="26.4" x14ac:dyDescent="0.25">
      <c r="D200" s="376" t="s">
        <v>3368</v>
      </c>
      <c r="E200" s="377" t="s">
        <v>222</v>
      </c>
    </row>
    <row r="201" spans="1:5" ht="26.4" x14ac:dyDescent="0.25">
      <c r="D201" s="376" t="s">
        <v>3369</v>
      </c>
      <c r="E201" s="377" t="s">
        <v>148</v>
      </c>
    </row>
    <row r="202" spans="1:5" ht="26.4" x14ac:dyDescent="0.25">
      <c r="D202" s="376" t="s">
        <v>3370</v>
      </c>
      <c r="E202" s="379" t="s">
        <v>1375</v>
      </c>
    </row>
    <row r="203" spans="1:5" ht="26.4" x14ac:dyDescent="0.25">
      <c r="D203" s="376" t="s">
        <v>3371</v>
      </c>
      <c r="E203" s="377" t="s">
        <v>121</v>
      </c>
    </row>
    <row r="204" spans="1:5" s="213" customFormat="1" x14ac:dyDescent="0.25">
      <c r="A204" s="260"/>
      <c r="B204" s="337"/>
      <c r="C204" s="375" t="s">
        <v>3372</v>
      </c>
      <c r="D204" s="337"/>
      <c r="E204" s="374" t="s">
        <v>2737</v>
      </c>
    </row>
    <row r="205" spans="1:5" ht="26.4" x14ac:dyDescent="0.25">
      <c r="D205" s="376" t="s">
        <v>3373</v>
      </c>
      <c r="E205" s="377" t="s">
        <v>74</v>
      </c>
    </row>
    <row r="206" spans="1:5" ht="26.4" x14ac:dyDescent="0.25">
      <c r="D206" s="376" t="s">
        <v>3374</v>
      </c>
      <c r="E206" s="377" t="s">
        <v>101</v>
      </c>
    </row>
    <row r="207" spans="1:5" ht="26.4" x14ac:dyDescent="0.25">
      <c r="D207" s="376" t="s">
        <v>3375</v>
      </c>
      <c r="E207" s="377" t="s">
        <v>102</v>
      </c>
    </row>
    <row r="208" spans="1:5" ht="26.4" x14ac:dyDescent="0.25">
      <c r="D208" s="376" t="s">
        <v>3376</v>
      </c>
      <c r="E208" s="377" t="s">
        <v>122</v>
      </c>
    </row>
    <row r="209" spans="1:5" ht="26.4" x14ac:dyDescent="0.25">
      <c r="D209" s="376" t="s">
        <v>3377</v>
      </c>
      <c r="E209" s="377" t="s">
        <v>108</v>
      </c>
    </row>
    <row r="210" spans="1:5" ht="26.4" x14ac:dyDescent="0.25">
      <c r="D210" s="376" t="s">
        <v>3378</v>
      </c>
      <c r="E210" s="377" t="s">
        <v>151</v>
      </c>
    </row>
    <row r="211" spans="1:5" ht="26.4" x14ac:dyDescent="0.25">
      <c r="D211" s="376" t="s">
        <v>3379</v>
      </c>
      <c r="E211" s="377" t="s">
        <v>103</v>
      </c>
    </row>
    <row r="212" spans="1:5" s="221" customFormat="1" x14ac:dyDescent="0.25">
      <c r="A212" s="214"/>
      <c r="B212" s="215"/>
      <c r="C212" s="215"/>
      <c r="D212" s="376">
        <v>97228</v>
      </c>
      <c r="E212" s="377" t="s">
        <v>1459</v>
      </c>
    </row>
    <row r="213" spans="1:5" s="213" customFormat="1" x14ac:dyDescent="0.25">
      <c r="A213" s="260"/>
      <c r="B213" s="337"/>
      <c r="C213" s="375" t="s">
        <v>3380</v>
      </c>
      <c r="D213" s="337"/>
      <c r="E213" s="374" t="s">
        <v>2766</v>
      </c>
    </row>
    <row r="214" spans="1:5" ht="26.4" x14ac:dyDescent="0.25">
      <c r="D214" s="376" t="s">
        <v>3381</v>
      </c>
      <c r="E214" s="377" t="s">
        <v>153</v>
      </c>
    </row>
    <row r="215" spans="1:5" ht="26.4" x14ac:dyDescent="0.25">
      <c r="D215" s="376" t="s">
        <v>3382</v>
      </c>
      <c r="E215" s="377" t="s">
        <v>1481</v>
      </c>
    </row>
    <row r="216" spans="1:5" ht="26.4" x14ac:dyDescent="0.25">
      <c r="D216" s="376" t="s">
        <v>3383</v>
      </c>
      <c r="E216" s="377" t="s">
        <v>1491</v>
      </c>
    </row>
    <row r="217" spans="1:5" ht="26.4" x14ac:dyDescent="0.25">
      <c r="D217" s="376" t="s">
        <v>3384</v>
      </c>
      <c r="E217" s="377" t="s">
        <v>1499</v>
      </c>
    </row>
    <row r="218" spans="1:5" s="213" customFormat="1" x14ac:dyDescent="0.25">
      <c r="A218" s="260"/>
      <c r="B218" s="337"/>
      <c r="C218" s="375" t="s">
        <v>3385</v>
      </c>
      <c r="D218" s="337"/>
      <c r="E218" s="374" t="s">
        <v>2789</v>
      </c>
    </row>
    <row r="219" spans="1:5" ht="26.4" x14ac:dyDescent="0.25">
      <c r="D219" s="376" t="s">
        <v>3386</v>
      </c>
      <c r="E219" s="379" t="s">
        <v>2792</v>
      </c>
    </row>
    <row r="220" spans="1:5" ht="26.4" x14ac:dyDescent="0.25">
      <c r="D220" s="376" t="s">
        <v>3387</v>
      </c>
      <c r="E220" s="377" t="s">
        <v>1506</v>
      </c>
    </row>
    <row r="221" spans="1:5" ht="26.4" x14ac:dyDescent="0.25">
      <c r="D221" s="376" t="s">
        <v>3388</v>
      </c>
      <c r="E221" s="377" t="s">
        <v>1510</v>
      </c>
    </row>
    <row r="222" spans="1:5" ht="26.4" x14ac:dyDescent="0.25">
      <c r="D222" s="376" t="s">
        <v>3389</v>
      </c>
      <c r="E222" s="377" t="s">
        <v>1513</v>
      </c>
    </row>
    <row r="223" spans="1:5" s="213" customFormat="1" x14ac:dyDescent="0.25">
      <c r="A223" s="260"/>
      <c r="B223" s="337"/>
      <c r="C223" s="375" t="s">
        <v>3390</v>
      </c>
      <c r="D223" s="337"/>
      <c r="E223" s="374" t="s">
        <v>2803</v>
      </c>
    </row>
    <row r="224" spans="1:5" ht="26.4" x14ac:dyDescent="0.25">
      <c r="D224" s="376" t="s">
        <v>3391</v>
      </c>
      <c r="E224" s="377" t="s">
        <v>188</v>
      </c>
    </row>
    <row r="225" spans="1:5" ht="26.4" x14ac:dyDescent="0.25">
      <c r="D225" s="376" t="s">
        <v>3392</v>
      </c>
      <c r="E225" s="377" t="s">
        <v>1516</v>
      </c>
    </row>
    <row r="226" spans="1:5" s="213" customFormat="1" x14ac:dyDescent="0.25">
      <c r="A226" s="260"/>
      <c r="B226" s="337"/>
      <c r="C226" s="375" t="s">
        <v>3393</v>
      </c>
      <c r="D226" s="337"/>
      <c r="E226" s="374" t="s">
        <v>2810</v>
      </c>
    </row>
    <row r="227" spans="1:5" ht="26.4" x14ac:dyDescent="0.25">
      <c r="D227" s="376" t="s">
        <v>3394</v>
      </c>
      <c r="E227" s="379" t="s">
        <v>1517</v>
      </c>
    </row>
    <row r="228" spans="1:5" ht="26.4" x14ac:dyDescent="0.25">
      <c r="D228" s="376" t="s">
        <v>3395</v>
      </c>
      <c r="E228" s="377" t="s">
        <v>105</v>
      </c>
    </row>
    <row r="229" spans="1:5" ht="26.4" x14ac:dyDescent="0.25">
      <c r="D229" s="376" t="s">
        <v>3396</v>
      </c>
      <c r="E229" s="377" t="s">
        <v>1518</v>
      </c>
    </row>
    <row r="230" spans="1:5" ht="26.4" x14ac:dyDescent="0.25">
      <c r="D230" s="376" t="s">
        <v>3397</v>
      </c>
      <c r="E230" s="377" t="s">
        <v>1526</v>
      </c>
    </row>
    <row r="231" spans="1:5" s="211" customFormat="1" ht="15.6" x14ac:dyDescent="0.3">
      <c r="A231" s="260"/>
      <c r="B231" s="375" t="s">
        <v>3398</v>
      </c>
      <c r="C231" s="337"/>
      <c r="D231" s="337"/>
      <c r="E231" s="374" t="s">
        <v>3399</v>
      </c>
    </row>
    <row r="232" spans="1:5" s="213" customFormat="1" x14ac:dyDescent="0.25">
      <c r="A232" s="260"/>
      <c r="B232" s="337"/>
      <c r="C232" s="375" t="s">
        <v>3400</v>
      </c>
      <c r="D232" s="337"/>
      <c r="E232" s="374" t="s">
        <v>2824</v>
      </c>
    </row>
    <row r="233" spans="1:5" ht="26.4" x14ac:dyDescent="0.25">
      <c r="D233" s="376" t="s">
        <v>3401</v>
      </c>
      <c r="E233" s="377" t="s">
        <v>1312</v>
      </c>
    </row>
    <row r="234" spans="1:5" ht="26.4" x14ac:dyDescent="0.25">
      <c r="D234" s="376" t="s">
        <v>3402</v>
      </c>
      <c r="E234" s="377" t="s">
        <v>1313</v>
      </c>
    </row>
    <row r="235" spans="1:5" ht="26.4" x14ac:dyDescent="0.25">
      <c r="D235" s="376" t="s">
        <v>3403</v>
      </c>
      <c r="E235" s="377" t="s">
        <v>1534</v>
      </c>
    </row>
    <row r="236" spans="1:5" s="211" customFormat="1" ht="15.6" x14ac:dyDescent="0.3">
      <c r="A236" s="260"/>
      <c r="B236" s="375" t="s">
        <v>3404</v>
      </c>
      <c r="C236" s="337"/>
      <c r="D236" s="337"/>
      <c r="E236" s="374" t="s">
        <v>3405</v>
      </c>
    </row>
    <row r="237" spans="1:5" s="213" customFormat="1" x14ac:dyDescent="0.25">
      <c r="A237" s="260"/>
      <c r="B237" s="337"/>
      <c r="C237" s="375" t="s">
        <v>3406</v>
      </c>
      <c r="D237" s="337"/>
      <c r="E237" s="374" t="s">
        <v>2833</v>
      </c>
    </row>
    <row r="238" spans="1:5" ht="26.4" x14ac:dyDescent="0.25">
      <c r="D238" s="376" t="s">
        <v>3407</v>
      </c>
      <c r="E238" s="377" t="s">
        <v>1548</v>
      </c>
    </row>
    <row r="239" spans="1:5" s="210" customFormat="1" ht="17.399999999999999" x14ac:dyDescent="0.3">
      <c r="A239" s="373" t="s">
        <v>3408</v>
      </c>
      <c r="B239" s="337"/>
      <c r="C239" s="337"/>
      <c r="D239" s="337"/>
      <c r="E239" s="374" t="s">
        <v>3409</v>
      </c>
    </row>
    <row r="240" spans="1:5" s="211" customFormat="1" ht="15.6" x14ac:dyDescent="0.3">
      <c r="A240" s="260"/>
      <c r="B240" s="375" t="s">
        <v>3410</v>
      </c>
      <c r="C240" s="337"/>
      <c r="D240" s="337"/>
      <c r="E240" s="374" t="s">
        <v>3411</v>
      </c>
    </row>
    <row r="241" spans="1:5" s="213" customFormat="1" x14ac:dyDescent="0.25">
      <c r="A241" s="260"/>
      <c r="B241" s="337"/>
      <c r="C241" s="375" t="s">
        <v>3412</v>
      </c>
      <c r="D241" s="337"/>
      <c r="E241" s="374" t="s">
        <v>3411</v>
      </c>
    </row>
    <row r="242" spans="1:5" ht="26.4" x14ac:dyDescent="0.25">
      <c r="D242" s="376" t="s">
        <v>3413</v>
      </c>
      <c r="E242" s="377" t="s">
        <v>3411</v>
      </c>
    </row>
    <row r="243" spans="1:5" s="211" customFormat="1" ht="15.6" x14ac:dyDescent="0.3">
      <c r="A243" s="260"/>
      <c r="B243" s="375">
        <v>982</v>
      </c>
      <c r="C243" s="337"/>
      <c r="D243" s="337"/>
      <c r="E243" s="374" t="s">
        <v>3414</v>
      </c>
    </row>
    <row r="244" spans="1:5" s="213" customFormat="1" x14ac:dyDescent="0.25">
      <c r="A244" s="260"/>
      <c r="B244" s="337"/>
      <c r="C244" s="375">
        <v>9821</v>
      </c>
      <c r="D244" s="337"/>
      <c r="E244" s="374" t="s">
        <v>3414</v>
      </c>
    </row>
    <row r="245" spans="1:5" s="213" customFormat="1" x14ac:dyDescent="0.25">
      <c r="A245" s="260"/>
      <c r="B245" s="337"/>
      <c r="C245" s="375"/>
      <c r="D245" s="376">
        <v>98211</v>
      </c>
      <c r="E245" s="377" t="s">
        <v>3414</v>
      </c>
    </row>
    <row r="246" spans="1:5" s="323" customFormat="1" ht="17.399999999999999" x14ac:dyDescent="0.3">
      <c r="A246" s="373" t="s">
        <v>3415</v>
      </c>
      <c r="B246" s="207"/>
      <c r="C246" s="207"/>
      <c r="D246" s="207"/>
      <c r="E246" s="374" t="s">
        <v>3416</v>
      </c>
    </row>
    <row r="247" spans="1:5" s="271" customFormat="1" ht="15.6" x14ac:dyDescent="0.3">
      <c r="A247" s="206"/>
      <c r="B247" s="375" t="s">
        <v>3417</v>
      </c>
      <c r="C247" s="207"/>
      <c r="D247" s="207"/>
      <c r="E247" s="374" t="s">
        <v>3418</v>
      </c>
    </row>
    <row r="248" spans="1:5" s="222" customFormat="1" x14ac:dyDescent="0.25">
      <c r="A248" s="206"/>
      <c r="B248" s="207"/>
      <c r="C248" s="375" t="s">
        <v>3419</v>
      </c>
      <c r="D248" s="207"/>
      <c r="E248" s="374" t="s">
        <v>3420</v>
      </c>
    </row>
    <row r="249" spans="1:5" s="222" customFormat="1" x14ac:dyDescent="0.25">
      <c r="A249" s="206"/>
      <c r="B249" s="207"/>
      <c r="C249" s="375"/>
      <c r="D249" s="215">
        <v>99111</v>
      </c>
      <c r="E249" s="377" t="s">
        <v>3420</v>
      </c>
    </row>
    <row r="250" spans="1:5" s="222" customFormat="1" x14ac:dyDescent="0.25">
      <c r="A250" s="206"/>
      <c r="B250" s="207"/>
      <c r="C250" s="375">
        <v>9912</v>
      </c>
      <c r="D250" s="215"/>
      <c r="E250" s="374" t="s">
        <v>3421</v>
      </c>
    </row>
    <row r="251" spans="1:5" s="222" customFormat="1" x14ac:dyDescent="0.25">
      <c r="A251" s="206"/>
      <c r="B251" s="207"/>
      <c r="C251" s="375"/>
      <c r="D251" s="215">
        <v>99121</v>
      </c>
      <c r="E251" s="377" t="s">
        <v>3421</v>
      </c>
    </row>
    <row r="252" spans="1:5" s="222" customFormat="1" x14ac:dyDescent="0.25">
      <c r="A252" s="206"/>
      <c r="B252" s="207"/>
      <c r="C252" s="375">
        <v>9913</v>
      </c>
      <c r="D252" s="215"/>
      <c r="E252" s="374" t="s">
        <v>3422</v>
      </c>
    </row>
    <row r="253" spans="1:5" s="222" customFormat="1" x14ac:dyDescent="0.25">
      <c r="A253" s="206"/>
      <c r="B253" s="207"/>
      <c r="C253" s="375"/>
      <c r="D253" s="215">
        <v>99131</v>
      </c>
      <c r="E253" s="377" t="s">
        <v>3422</v>
      </c>
    </row>
    <row r="254" spans="1:5" s="222" customFormat="1" x14ac:dyDescent="0.25">
      <c r="A254" s="206"/>
      <c r="B254" s="207"/>
      <c r="C254" s="375">
        <v>9914</v>
      </c>
      <c r="D254" s="215"/>
      <c r="E254" s="374" t="s">
        <v>3423</v>
      </c>
    </row>
    <row r="255" spans="1:5" s="222" customFormat="1" x14ac:dyDescent="0.25">
      <c r="A255" s="206"/>
      <c r="B255" s="207"/>
      <c r="C255" s="375"/>
      <c r="D255" s="215">
        <v>99141</v>
      </c>
      <c r="E255" s="377" t="s">
        <v>3423</v>
      </c>
    </row>
    <row r="256" spans="1:5" s="222" customFormat="1" x14ac:dyDescent="0.25">
      <c r="A256" s="206"/>
      <c r="B256" s="207"/>
      <c r="C256" s="388">
        <v>9915</v>
      </c>
      <c r="D256" s="384"/>
      <c r="E256" s="389" t="s">
        <v>3424</v>
      </c>
    </row>
    <row r="257" spans="1:5" s="222" customFormat="1" x14ac:dyDescent="0.25">
      <c r="A257" s="206"/>
      <c r="B257" s="207"/>
      <c r="C257" s="384"/>
      <c r="D257" s="324">
        <v>99151</v>
      </c>
      <c r="E257" s="384" t="s">
        <v>3424</v>
      </c>
    </row>
    <row r="258" spans="1:5" s="222" customFormat="1" x14ac:dyDescent="0.25">
      <c r="A258" s="206"/>
      <c r="B258" s="207"/>
      <c r="C258" s="375">
        <v>9919</v>
      </c>
      <c r="D258" s="215"/>
      <c r="E258" s="374" t="s">
        <v>3425</v>
      </c>
    </row>
    <row r="259" spans="1:5" s="221" customFormat="1" x14ac:dyDescent="0.25">
      <c r="A259" s="214"/>
      <c r="B259" s="215"/>
      <c r="C259" s="215"/>
      <c r="D259" s="215">
        <v>99191</v>
      </c>
      <c r="E259" s="377" t="s">
        <v>3425</v>
      </c>
    </row>
    <row r="260" spans="1:5" s="221" customFormat="1" x14ac:dyDescent="0.25">
      <c r="A260" s="214"/>
      <c r="B260" s="207">
        <v>996</v>
      </c>
      <c r="C260" s="207"/>
      <c r="D260" s="375"/>
      <c r="E260" s="374" t="s">
        <v>3426</v>
      </c>
    </row>
    <row r="261" spans="1:5" s="221" customFormat="1" x14ac:dyDescent="0.25">
      <c r="A261" s="214"/>
      <c r="B261" s="215"/>
      <c r="C261" s="375">
        <v>9961</v>
      </c>
      <c r="D261" s="207"/>
      <c r="E261" s="374" t="s">
        <v>3420</v>
      </c>
    </row>
    <row r="262" spans="1:5" s="221" customFormat="1" x14ac:dyDescent="0.25">
      <c r="A262" s="214"/>
      <c r="B262" s="215"/>
      <c r="C262" s="375"/>
      <c r="D262" s="215">
        <v>99611</v>
      </c>
      <c r="E262" s="377" t="s">
        <v>3420</v>
      </c>
    </row>
    <row r="263" spans="1:5" s="221" customFormat="1" x14ac:dyDescent="0.25">
      <c r="A263" s="214"/>
      <c r="B263" s="215"/>
      <c r="C263" s="207">
        <v>9962</v>
      </c>
      <c r="D263" s="215"/>
      <c r="E263" s="374" t="s">
        <v>3421</v>
      </c>
    </row>
    <row r="264" spans="1:5" s="221" customFormat="1" x14ac:dyDescent="0.25">
      <c r="A264" s="214"/>
      <c r="B264" s="215"/>
      <c r="C264" s="207"/>
      <c r="D264" s="215">
        <v>99621</v>
      </c>
      <c r="E264" s="377" t="s">
        <v>3421</v>
      </c>
    </row>
    <row r="265" spans="1:5" s="221" customFormat="1" x14ac:dyDescent="0.25">
      <c r="A265" s="214"/>
      <c r="B265" s="215"/>
      <c r="C265" s="207">
        <v>9963</v>
      </c>
      <c r="D265" s="215"/>
      <c r="E265" s="374" t="s">
        <v>3422</v>
      </c>
    </row>
    <row r="266" spans="1:5" s="221" customFormat="1" x14ac:dyDescent="0.25">
      <c r="A266" s="214"/>
      <c r="B266" s="215"/>
      <c r="C266" s="207"/>
      <c r="D266" s="215">
        <v>99631</v>
      </c>
      <c r="E266" s="377" t="s">
        <v>3422</v>
      </c>
    </row>
    <row r="267" spans="1:5" s="221" customFormat="1" x14ac:dyDescent="0.25">
      <c r="A267" s="214"/>
      <c r="B267" s="215"/>
      <c r="C267" s="207">
        <v>9964</v>
      </c>
      <c r="D267" s="215"/>
      <c r="E267" s="374" t="s">
        <v>3423</v>
      </c>
    </row>
    <row r="268" spans="1:5" s="221" customFormat="1" x14ac:dyDescent="0.25">
      <c r="A268" s="214"/>
      <c r="B268" s="215"/>
      <c r="C268" s="207"/>
      <c r="D268" s="215">
        <v>99641</v>
      </c>
      <c r="E268" s="377" t="s">
        <v>3423</v>
      </c>
    </row>
    <row r="269" spans="1:5" s="221" customFormat="1" x14ac:dyDescent="0.25">
      <c r="A269" s="214"/>
      <c r="B269" s="215"/>
      <c r="C269" s="388">
        <v>9965</v>
      </c>
      <c r="D269" s="384"/>
      <c r="E269" s="389" t="s">
        <v>3424</v>
      </c>
    </row>
    <row r="270" spans="1:5" s="221" customFormat="1" x14ac:dyDescent="0.25">
      <c r="A270" s="214"/>
      <c r="B270" s="215"/>
      <c r="C270" s="384"/>
      <c r="D270" s="324">
        <v>99651</v>
      </c>
      <c r="E270" s="384" t="s">
        <v>3424</v>
      </c>
    </row>
    <row r="271" spans="1:5" s="221" customFormat="1" x14ac:dyDescent="0.25">
      <c r="A271" s="214"/>
      <c r="B271" s="215"/>
      <c r="C271" s="207">
        <v>9969</v>
      </c>
      <c r="D271" s="215"/>
      <c r="E271" s="374" t="s">
        <v>3425</v>
      </c>
    </row>
    <row r="272" spans="1:5" s="221" customFormat="1" x14ac:dyDescent="0.25">
      <c r="A272" s="214"/>
      <c r="B272" s="215"/>
      <c r="C272" s="215"/>
      <c r="D272" s="215">
        <v>99691</v>
      </c>
      <c r="E272" s="377" t="s">
        <v>3425</v>
      </c>
    </row>
    <row r="279" spans="1:5" x14ac:dyDescent="0.25">
      <c r="A279" s="218"/>
      <c r="B279" s="218"/>
      <c r="C279" s="218"/>
      <c r="D279" s="218"/>
      <c r="E279" s="218"/>
    </row>
    <row r="280" spans="1:5" x14ac:dyDescent="0.25">
      <c r="A280" s="218"/>
      <c r="B280" s="218"/>
      <c r="C280" s="218"/>
      <c r="D280" s="218"/>
      <c r="E280" s="218"/>
    </row>
    <row r="281" spans="1:5" x14ac:dyDescent="0.25">
      <c r="A281" s="218"/>
      <c r="B281" s="218"/>
      <c r="C281" s="218"/>
      <c r="D281" s="218"/>
      <c r="E281" s="218"/>
    </row>
    <row r="282" spans="1:5" x14ac:dyDescent="0.25">
      <c r="A282" s="218"/>
      <c r="B282" s="218"/>
      <c r="C282" s="218"/>
      <c r="D282" s="218"/>
      <c r="E282" s="218"/>
    </row>
    <row r="283" spans="1:5" x14ac:dyDescent="0.25">
      <c r="A283" s="218"/>
      <c r="B283" s="218"/>
      <c r="C283" s="218"/>
      <c r="D283" s="218"/>
      <c r="E283" s="218"/>
    </row>
    <row r="284" spans="1:5" x14ac:dyDescent="0.25">
      <c r="A284" s="218"/>
      <c r="B284" s="218"/>
      <c r="C284" s="218"/>
      <c r="D284" s="218"/>
      <c r="E284" s="218"/>
    </row>
    <row r="285" spans="1:5" x14ac:dyDescent="0.25">
      <c r="A285" s="218"/>
      <c r="B285" s="218"/>
      <c r="C285" s="218"/>
      <c r="D285" s="218"/>
      <c r="E285" s="218"/>
    </row>
    <row r="286" spans="1:5" x14ac:dyDescent="0.25">
      <c r="A286" s="218"/>
      <c r="B286" s="218"/>
      <c r="C286" s="218"/>
      <c r="D286" s="218"/>
      <c r="E286" s="218"/>
    </row>
    <row r="287" spans="1:5" x14ac:dyDescent="0.25">
      <c r="A287" s="218"/>
      <c r="B287" s="218"/>
      <c r="C287" s="218"/>
      <c r="D287" s="218"/>
      <c r="E287" s="218"/>
    </row>
    <row r="288" spans="1:5" x14ac:dyDescent="0.25">
      <c r="A288" s="218"/>
      <c r="B288" s="218"/>
      <c r="C288" s="218"/>
      <c r="D288" s="218"/>
      <c r="E288" s="218"/>
    </row>
    <row r="289" spans="1:5" x14ac:dyDescent="0.25">
      <c r="A289" s="218"/>
      <c r="B289" s="218"/>
      <c r="C289" s="218"/>
      <c r="D289" s="218"/>
      <c r="E289" s="218"/>
    </row>
    <row r="290" spans="1:5" x14ac:dyDescent="0.25">
      <c r="A290" s="218"/>
      <c r="B290" s="218"/>
      <c r="C290" s="218"/>
      <c r="D290" s="218"/>
      <c r="E290" s="218"/>
    </row>
    <row r="291" spans="1:5" x14ac:dyDescent="0.25">
      <c r="A291" s="218"/>
      <c r="B291" s="218"/>
      <c r="C291" s="218"/>
      <c r="D291" s="218"/>
      <c r="E291" s="218"/>
    </row>
    <row r="292" spans="1:5" x14ac:dyDescent="0.25">
      <c r="A292" s="218"/>
      <c r="B292" s="218"/>
      <c r="C292" s="218"/>
      <c r="D292" s="218"/>
      <c r="E292" s="218"/>
    </row>
    <row r="293" spans="1:5" x14ac:dyDescent="0.25">
      <c r="A293" s="218"/>
      <c r="B293" s="218"/>
      <c r="C293" s="218"/>
      <c r="D293" s="218"/>
      <c r="E293" s="218"/>
    </row>
    <row r="294" spans="1:5" x14ac:dyDescent="0.25">
      <c r="A294" s="218"/>
      <c r="B294" s="218"/>
      <c r="C294" s="218"/>
      <c r="D294" s="218"/>
      <c r="E294" s="218"/>
    </row>
    <row r="295" spans="1:5" x14ac:dyDescent="0.25">
      <c r="A295" s="218"/>
      <c r="B295" s="218"/>
      <c r="C295" s="218"/>
      <c r="D295" s="218"/>
      <c r="E295" s="218"/>
    </row>
    <row r="296" spans="1:5" x14ac:dyDescent="0.25">
      <c r="A296" s="218"/>
      <c r="B296" s="218"/>
      <c r="C296" s="218"/>
      <c r="D296" s="218"/>
      <c r="E296" s="218"/>
    </row>
    <row r="297" spans="1:5" x14ac:dyDescent="0.25">
      <c r="A297" s="218"/>
      <c r="B297" s="218"/>
      <c r="C297" s="218"/>
      <c r="D297" s="218"/>
      <c r="E297" s="218"/>
    </row>
    <row r="298" spans="1:5" x14ac:dyDescent="0.25">
      <c r="A298" s="218"/>
      <c r="B298" s="218"/>
      <c r="C298" s="218"/>
      <c r="D298" s="218"/>
      <c r="E298" s="218"/>
    </row>
    <row r="299" spans="1:5" x14ac:dyDescent="0.25">
      <c r="A299" s="218"/>
      <c r="B299" s="218"/>
      <c r="C299" s="218"/>
      <c r="D299" s="218"/>
      <c r="E299" s="218"/>
    </row>
    <row r="300" spans="1:5" x14ac:dyDescent="0.25">
      <c r="A300" s="218"/>
      <c r="B300" s="218"/>
      <c r="C300" s="218"/>
      <c r="D300" s="218"/>
      <c r="E300" s="218"/>
    </row>
    <row r="301" spans="1:5" x14ac:dyDescent="0.25">
      <c r="A301" s="218"/>
      <c r="B301" s="218"/>
      <c r="C301" s="218"/>
      <c r="D301" s="218"/>
      <c r="E301" s="218"/>
    </row>
    <row r="302" spans="1:5" x14ac:dyDescent="0.25">
      <c r="A302" s="218"/>
      <c r="B302" s="218"/>
      <c r="C302" s="218"/>
      <c r="D302" s="218"/>
      <c r="E302" s="218"/>
    </row>
    <row r="303" spans="1:5" x14ac:dyDescent="0.25">
      <c r="A303" s="218"/>
      <c r="B303" s="218"/>
      <c r="C303" s="218"/>
      <c r="D303" s="218"/>
      <c r="E303" s="218"/>
    </row>
    <row r="304" spans="1:5" x14ac:dyDescent="0.25">
      <c r="A304" s="218"/>
      <c r="B304" s="218"/>
      <c r="C304" s="218"/>
      <c r="D304" s="218"/>
      <c r="E304" s="218"/>
    </row>
    <row r="305" spans="1:5" x14ac:dyDescent="0.25">
      <c r="A305" s="218"/>
      <c r="B305" s="218"/>
      <c r="C305" s="218"/>
      <c r="D305" s="218"/>
      <c r="E305" s="218"/>
    </row>
    <row r="306" spans="1:5" x14ac:dyDescent="0.25">
      <c r="A306" s="218"/>
      <c r="B306" s="218"/>
      <c r="C306" s="218"/>
      <c r="D306" s="218"/>
      <c r="E306" s="218"/>
    </row>
    <row r="307" spans="1:5" x14ac:dyDescent="0.25">
      <c r="A307" s="218"/>
      <c r="B307" s="218"/>
      <c r="C307" s="218"/>
      <c r="D307" s="218"/>
      <c r="E307" s="218"/>
    </row>
    <row r="308" spans="1:5" x14ac:dyDescent="0.25">
      <c r="A308" s="218"/>
      <c r="B308" s="218"/>
      <c r="C308" s="218"/>
      <c r="D308" s="218"/>
      <c r="E308" s="218"/>
    </row>
    <row r="309" spans="1:5" x14ac:dyDescent="0.25">
      <c r="A309" s="218"/>
      <c r="B309" s="218"/>
      <c r="C309" s="218"/>
      <c r="D309" s="218"/>
      <c r="E309" s="218"/>
    </row>
    <row r="310" spans="1:5" x14ac:dyDescent="0.25">
      <c r="A310" s="218"/>
      <c r="B310" s="218"/>
      <c r="C310" s="218"/>
      <c r="D310" s="218"/>
      <c r="E310" s="218"/>
    </row>
    <row r="311" spans="1:5" x14ac:dyDescent="0.25">
      <c r="A311" s="218"/>
      <c r="B311" s="218"/>
      <c r="C311" s="218"/>
      <c r="D311" s="218"/>
      <c r="E311" s="218"/>
    </row>
    <row r="312" spans="1:5" x14ac:dyDescent="0.25">
      <c r="A312" s="218"/>
      <c r="B312" s="218"/>
      <c r="C312" s="218"/>
      <c r="D312" s="218"/>
      <c r="E312" s="218"/>
    </row>
    <row r="313" spans="1:5" x14ac:dyDescent="0.25">
      <c r="A313" s="218"/>
      <c r="B313" s="218"/>
      <c r="C313" s="218"/>
      <c r="D313" s="218"/>
      <c r="E313" s="218"/>
    </row>
    <row r="314" spans="1:5" x14ac:dyDescent="0.25">
      <c r="A314" s="218"/>
      <c r="B314" s="218"/>
      <c r="C314" s="218"/>
      <c r="D314" s="218"/>
      <c r="E314" s="218"/>
    </row>
    <row r="315" spans="1:5" x14ac:dyDescent="0.25">
      <c r="A315" s="218"/>
      <c r="B315" s="218"/>
      <c r="C315" s="218"/>
      <c r="D315" s="218"/>
      <c r="E315" s="218"/>
    </row>
    <row r="316" spans="1:5" x14ac:dyDescent="0.25">
      <c r="A316" s="218"/>
      <c r="B316" s="218"/>
      <c r="C316" s="218"/>
      <c r="D316" s="218"/>
      <c r="E316" s="218"/>
    </row>
    <row r="317" spans="1:5" x14ac:dyDescent="0.25">
      <c r="A317" s="218"/>
      <c r="B317" s="218"/>
      <c r="C317" s="218"/>
      <c r="D317" s="218"/>
      <c r="E317" s="218"/>
    </row>
    <row r="318" spans="1:5" x14ac:dyDescent="0.25">
      <c r="A318" s="218"/>
      <c r="B318" s="218"/>
      <c r="C318" s="218"/>
      <c r="D318" s="218"/>
      <c r="E318" s="218"/>
    </row>
    <row r="319" spans="1:5" x14ac:dyDescent="0.25">
      <c r="A319" s="218"/>
      <c r="B319" s="218"/>
      <c r="C319" s="218"/>
      <c r="D319" s="218"/>
      <c r="E319" s="218"/>
    </row>
    <row r="320" spans="1:5" x14ac:dyDescent="0.25">
      <c r="A320" s="218"/>
      <c r="B320" s="218"/>
      <c r="C320" s="218"/>
      <c r="D320" s="218"/>
      <c r="E320" s="218"/>
    </row>
    <row r="321" spans="1:5" x14ac:dyDescent="0.25">
      <c r="A321" s="218"/>
      <c r="B321" s="218"/>
      <c r="C321" s="218"/>
      <c r="D321" s="218"/>
      <c r="E321" s="218"/>
    </row>
    <row r="322" spans="1:5" x14ac:dyDescent="0.25">
      <c r="A322" s="218"/>
      <c r="B322" s="218"/>
      <c r="C322" s="218"/>
      <c r="D322" s="218"/>
      <c r="E322" s="218"/>
    </row>
    <row r="323" spans="1:5" x14ac:dyDescent="0.25">
      <c r="A323" s="218"/>
      <c r="B323" s="218"/>
      <c r="C323" s="218"/>
      <c r="D323" s="218"/>
      <c r="E323" s="218"/>
    </row>
    <row r="324" spans="1:5" x14ac:dyDescent="0.25">
      <c r="A324" s="218"/>
      <c r="B324" s="218"/>
      <c r="C324" s="218"/>
      <c r="D324" s="218"/>
      <c r="E324" s="218"/>
    </row>
    <row r="325" spans="1:5" x14ac:dyDescent="0.25">
      <c r="A325" s="218"/>
      <c r="B325" s="218"/>
      <c r="C325" s="218"/>
      <c r="D325" s="218"/>
      <c r="E325" s="218"/>
    </row>
    <row r="326" spans="1:5" x14ac:dyDescent="0.25">
      <c r="A326" s="218"/>
      <c r="B326" s="218"/>
      <c r="C326" s="218"/>
      <c r="D326" s="218"/>
      <c r="E326" s="218"/>
    </row>
    <row r="327" spans="1:5" x14ac:dyDescent="0.25">
      <c r="A327" s="218"/>
      <c r="B327" s="218"/>
      <c r="C327" s="218"/>
      <c r="D327" s="218"/>
      <c r="E327" s="218"/>
    </row>
    <row r="328" spans="1:5" x14ac:dyDescent="0.25">
      <c r="A328" s="218"/>
      <c r="B328" s="218"/>
      <c r="C328" s="218"/>
      <c r="D328" s="218"/>
      <c r="E328" s="218"/>
    </row>
    <row r="329" spans="1:5" x14ac:dyDescent="0.25">
      <c r="A329" s="218"/>
      <c r="B329" s="218"/>
      <c r="C329" s="218"/>
      <c r="D329" s="218"/>
      <c r="E329" s="218"/>
    </row>
    <row r="330" spans="1:5" x14ac:dyDescent="0.25">
      <c r="A330" s="218"/>
      <c r="B330" s="218"/>
      <c r="C330" s="218"/>
      <c r="D330" s="218"/>
      <c r="E330" s="218"/>
    </row>
    <row r="331" spans="1:5" x14ac:dyDescent="0.25">
      <c r="A331" s="218"/>
      <c r="B331" s="218"/>
      <c r="C331" s="218"/>
      <c r="D331" s="218"/>
      <c r="E331" s="218"/>
    </row>
    <row r="332" spans="1:5" x14ac:dyDescent="0.25">
      <c r="A332" s="218"/>
      <c r="B332" s="218"/>
      <c r="C332" s="218"/>
      <c r="D332" s="218"/>
      <c r="E332" s="218"/>
    </row>
    <row r="333" spans="1:5" x14ac:dyDescent="0.25">
      <c r="A333" s="218"/>
      <c r="B333" s="218"/>
      <c r="C333" s="218"/>
      <c r="D333" s="218"/>
      <c r="E333" s="218"/>
    </row>
    <row r="334" spans="1:5" x14ac:dyDescent="0.25">
      <c r="A334" s="218"/>
      <c r="B334" s="218"/>
      <c r="C334" s="218"/>
      <c r="D334" s="218"/>
      <c r="E334" s="218"/>
    </row>
    <row r="335" spans="1:5" x14ac:dyDescent="0.25">
      <c r="A335" s="218"/>
      <c r="B335" s="218"/>
      <c r="C335" s="218"/>
      <c r="D335" s="218"/>
      <c r="E335" s="218"/>
    </row>
    <row r="336" spans="1:5" x14ac:dyDescent="0.25">
      <c r="A336" s="218"/>
      <c r="B336" s="218"/>
      <c r="C336" s="218"/>
      <c r="D336" s="218"/>
      <c r="E336" s="218"/>
    </row>
    <row r="337" spans="1:5" x14ac:dyDescent="0.25">
      <c r="A337" s="218"/>
      <c r="B337" s="218"/>
      <c r="C337" s="218"/>
      <c r="D337" s="218"/>
      <c r="E337" s="218"/>
    </row>
    <row r="338" spans="1:5" x14ac:dyDescent="0.25">
      <c r="A338" s="218"/>
      <c r="B338" s="218"/>
      <c r="C338" s="218"/>
      <c r="D338" s="218"/>
      <c r="E338" s="218"/>
    </row>
    <row r="339" spans="1:5" x14ac:dyDescent="0.25">
      <c r="A339" s="218"/>
      <c r="B339" s="218"/>
      <c r="C339" s="218"/>
      <c r="D339" s="218"/>
      <c r="E339" s="218"/>
    </row>
    <row r="340" spans="1:5" x14ac:dyDescent="0.25">
      <c r="A340" s="218"/>
      <c r="B340" s="218"/>
      <c r="C340" s="218"/>
      <c r="D340" s="218"/>
      <c r="E340" s="218"/>
    </row>
    <row r="341" spans="1:5" x14ac:dyDescent="0.25">
      <c r="A341" s="218"/>
      <c r="B341" s="218"/>
      <c r="C341" s="218"/>
      <c r="D341" s="218"/>
      <c r="E341" s="218"/>
    </row>
    <row r="342" spans="1:5" x14ac:dyDescent="0.25">
      <c r="A342" s="218"/>
      <c r="B342" s="218"/>
      <c r="C342" s="218"/>
      <c r="D342" s="218"/>
      <c r="E342" s="218"/>
    </row>
    <row r="343" spans="1:5" x14ac:dyDescent="0.25">
      <c r="A343" s="218"/>
      <c r="B343" s="218"/>
      <c r="C343" s="218"/>
      <c r="D343" s="218"/>
      <c r="E343" s="218"/>
    </row>
    <row r="344" spans="1:5" x14ac:dyDescent="0.25">
      <c r="A344" s="218"/>
      <c r="B344" s="218"/>
      <c r="C344" s="218"/>
      <c r="D344" s="218"/>
      <c r="E344" s="218"/>
    </row>
    <row r="345" spans="1:5" x14ac:dyDescent="0.25">
      <c r="A345" s="218"/>
      <c r="B345" s="218"/>
      <c r="C345" s="218"/>
      <c r="D345" s="218"/>
      <c r="E345" s="218"/>
    </row>
    <row r="346" spans="1:5" x14ac:dyDescent="0.25">
      <c r="A346" s="218"/>
      <c r="B346" s="218"/>
      <c r="C346" s="218"/>
      <c r="D346" s="218"/>
      <c r="E346" s="218"/>
    </row>
    <row r="347" spans="1:5" x14ac:dyDescent="0.25">
      <c r="A347" s="218"/>
      <c r="B347" s="218"/>
      <c r="C347" s="218"/>
      <c r="D347" s="218"/>
      <c r="E347" s="218"/>
    </row>
    <row r="348" spans="1:5" x14ac:dyDescent="0.25">
      <c r="A348" s="218"/>
      <c r="B348" s="218"/>
      <c r="C348" s="218"/>
      <c r="D348" s="218"/>
      <c r="E348" s="218"/>
    </row>
    <row r="349" spans="1:5" x14ac:dyDescent="0.25">
      <c r="A349" s="218"/>
      <c r="B349" s="218"/>
      <c r="C349" s="218"/>
      <c r="D349" s="218"/>
      <c r="E349" s="218"/>
    </row>
    <row r="350" spans="1:5" x14ac:dyDescent="0.25">
      <c r="A350" s="218"/>
      <c r="B350" s="218"/>
      <c r="C350" s="218"/>
      <c r="D350" s="218"/>
      <c r="E350" s="218"/>
    </row>
    <row r="351" spans="1:5" x14ac:dyDescent="0.25">
      <c r="A351" s="218"/>
      <c r="B351" s="218"/>
      <c r="C351" s="218"/>
      <c r="D351" s="218"/>
      <c r="E351" s="218"/>
    </row>
    <row r="352" spans="1:5" x14ac:dyDescent="0.25">
      <c r="A352" s="218"/>
      <c r="B352" s="218"/>
      <c r="C352" s="218"/>
      <c r="D352" s="218"/>
      <c r="E352" s="218"/>
    </row>
    <row r="353" spans="1:5" x14ac:dyDescent="0.25">
      <c r="A353" s="218"/>
      <c r="B353" s="218"/>
      <c r="C353" s="218"/>
      <c r="D353" s="218"/>
      <c r="E353" s="218"/>
    </row>
    <row r="354" spans="1:5" x14ac:dyDescent="0.25">
      <c r="A354" s="218"/>
      <c r="B354" s="218"/>
      <c r="C354" s="218"/>
      <c r="D354" s="218"/>
      <c r="E354" s="218"/>
    </row>
    <row r="355" spans="1:5" x14ac:dyDescent="0.25">
      <c r="A355" s="218"/>
      <c r="B355" s="218"/>
      <c r="C355" s="218"/>
      <c r="D355" s="218"/>
      <c r="E355" s="218"/>
    </row>
    <row r="356" spans="1:5" x14ac:dyDescent="0.25">
      <c r="A356" s="218"/>
      <c r="B356" s="218"/>
      <c r="C356" s="218"/>
      <c r="D356" s="218"/>
      <c r="E356" s="218"/>
    </row>
    <row r="357" spans="1:5" x14ac:dyDescent="0.25">
      <c r="A357" s="218"/>
      <c r="B357" s="218"/>
      <c r="C357" s="218"/>
      <c r="D357" s="218"/>
      <c r="E357" s="218"/>
    </row>
    <row r="358" spans="1:5" x14ac:dyDescent="0.25">
      <c r="A358" s="218"/>
      <c r="B358" s="218"/>
      <c r="C358" s="218"/>
      <c r="D358" s="218"/>
      <c r="E358" s="218"/>
    </row>
    <row r="359" spans="1:5" x14ac:dyDescent="0.25">
      <c r="A359" s="218"/>
      <c r="B359" s="218"/>
      <c r="C359" s="218"/>
      <c r="D359" s="218"/>
      <c r="E359" s="218"/>
    </row>
    <row r="360" spans="1:5" x14ac:dyDescent="0.25">
      <c r="A360" s="218"/>
      <c r="B360" s="218"/>
      <c r="C360" s="218"/>
      <c r="D360" s="218"/>
      <c r="E360" s="218"/>
    </row>
    <row r="361" spans="1:5" x14ac:dyDescent="0.25">
      <c r="A361" s="218"/>
      <c r="B361" s="218"/>
      <c r="C361" s="218"/>
      <c r="D361" s="218"/>
      <c r="E361" s="218"/>
    </row>
    <row r="362" spans="1:5" x14ac:dyDescent="0.25">
      <c r="A362" s="218"/>
      <c r="B362" s="218"/>
      <c r="C362" s="218"/>
      <c r="D362" s="218"/>
      <c r="E362" s="218"/>
    </row>
    <row r="363" spans="1:5" x14ac:dyDescent="0.25">
      <c r="A363" s="218"/>
      <c r="B363" s="218"/>
      <c r="C363" s="218"/>
      <c r="D363" s="218"/>
      <c r="E363" s="218"/>
    </row>
    <row r="364" spans="1:5" x14ac:dyDescent="0.25">
      <c r="A364" s="218"/>
      <c r="B364" s="218"/>
      <c r="C364" s="218"/>
      <c r="D364" s="218"/>
      <c r="E364" s="218"/>
    </row>
    <row r="365" spans="1:5" x14ac:dyDescent="0.25">
      <c r="A365" s="218"/>
      <c r="B365" s="218"/>
      <c r="C365" s="218"/>
      <c r="D365" s="218"/>
      <c r="E365" s="218"/>
    </row>
    <row r="366" spans="1:5" x14ac:dyDescent="0.25">
      <c r="A366" s="218"/>
      <c r="B366" s="218"/>
      <c r="C366" s="218"/>
      <c r="D366" s="218"/>
      <c r="E366" s="218"/>
    </row>
    <row r="367" spans="1:5" x14ac:dyDescent="0.25">
      <c r="A367" s="218"/>
      <c r="B367" s="218"/>
      <c r="C367" s="218"/>
      <c r="D367" s="218"/>
      <c r="E367" s="218"/>
    </row>
    <row r="368" spans="1:5" x14ac:dyDescent="0.25">
      <c r="A368" s="218"/>
      <c r="B368" s="218"/>
      <c r="C368" s="218"/>
      <c r="D368" s="218"/>
      <c r="E368" s="218"/>
    </row>
    <row r="369" spans="1:5" x14ac:dyDescent="0.25">
      <c r="A369" s="218"/>
      <c r="B369" s="218"/>
      <c r="C369" s="218"/>
      <c r="D369" s="218"/>
      <c r="E369" s="218"/>
    </row>
    <row r="370" spans="1:5" x14ac:dyDescent="0.25">
      <c r="A370" s="218"/>
      <c r="B370" s="218"/>
      <c r="C370" s="218"/>
      <c r="D370" s="218"/>
      <c r="E370" s="218"/>
    </row>
    <row r="371" spans="1:5" x14ac:dyDescent="0.25">
      <c r="A371" s="218"/>
      <c r="B371" s="218"/>
      <c r="C371" s="218"/>
      <c r="D371" s="218"/>
      <c r="E371" s="218"/>
    </row>
    <row r="372" spans="1:5" x14ac:dyDescent="0.25">
      <c r="A372" s="218"/>
      <c r="B372" s="218"/>
      <c r="C372" s="218"/>
      <c r="D372" s="218"/>
      <c r="E372" s="218"/>
    </row>
    <row r="373" spans="1:5" x14ac:dyDescent="0.25">
      <c r="A373" s="218"/>
      <c r="B373" s="218"/>
      <c r="C373" s="218"/>
      <c r="D373" s="218"/>
      <c r="E373" s="218"/>
    </row>
    <row r="374" spans="1:5" x14ac:dyDescent="0.25">
      <c r="A374" s="218"/>
      <c r="B374" s="218"/>
      <c r="C374" s="218"/>
      <c r="D374" s="218"/>
      <c r="E374" s="218"/>
    </row>
    <row r="375" spans="1:5" x14ac:dyDescent="0.25">
      <c r="A375" s="218"/>
      <c r="B375" s="218"/>
      <c r="C375" s="218"/>
      <c r="D375" s="218"/>
      <c r="E375" s="218"/>
    </row>
    <row r="376" spans="1:5" x14ac:dyDescent="0.25">
      <c r="A376" s="218"/>
      <c r="B376" s="218"/>
      <c r="C376" s="218"/>
      <c r="D376" s="218"/>
      <c r="E376" s="218"/>
    </row>
    <row r="377" spans="1:5" x14ac:dyDescent="0.25">
      <c r="A377" s="218"/>
      <c r="B377" s="218"/>
      <c r="C377" s="218"/>
      <c r="D377" s="218"/>
      <c r="E377" s="218"/>
    </row>
    <row r="378" spans="1:5" x14ac:dyDescent="0.25">
      <c r="A378" s="218"/>
      <c r="B378" s="218"/>
      <c r="C378" s="218"/>
      <c r="D378" s="218"/>
      <c r="E378" s="218"/>
    </row>
    <row r="379" spans="1:5" x14ac:dyDescent="0.25">
      <c r="A379" s="218"/>
      <c r="B379" s="218"/>
      <c r="C379" s="218"/>
      <c r="D379" s="218"/>
      <c r="E379" s="218"/>
    </row>
    <row r="380" spans="1:5" x14ac:dyDescent="0.25">
      <c r="A380" s="218"/>
      <c r="B380" s="218"/>
      <c r="C380" s="218"/>
      <c r="D380" s="218"/>
      <c r="E380" s="218"/>
    </row>
    <row r="381" spans="1:5" x14ac:dyDescent="0.25">
      <c r="A381" s="218"/>
      <c r="B381" s="218"/>
      <c r="C381" s="218"/>
      <c r="D381" s="218"/>
      <c r="E381" s="218"/>
    </row>
    <row r="382" spans="1:5" x14ac:dyDescent="0.25">
      <c r="A382" s="218"/>
      <c r="B382" s="218"/>
      <c r="C382" s="218"/>
      <c r="D382" s="218"/>
      <c r="E382" s="218"/>
    </row>
    <row r="383" spans="1:5" x14ac:dyDescent="0.25">
      <c r="A383" s="218"/>
      <c r="B383" s="218"/>
      <c r="C383" s="218"/>
      <c r="D383" s="218"/>
      <c r="E383" s="218"/>
    </row>
    <row r="384" spans="1:5" x14ac:dyDescent="0.25">
      <c r="A384" s="218"/>
      <c r="B384" s="218"/>
      <c r="C384" s="218"/>
      <c r="D384" s="218"/>
      <c r="E384" s="218"/>
    </row>
    <row r="385" spans="1:5" x14ac:dyDescent="0.25">
      <c r="A385" s="218"/>
      <c r="B385" s="218"/>
      <c r="C385" s="218"/>
      <c r="D385" s="218"/>
      <c r="E385" s="218"/>
    </row>
    <row r="386" spans="1:5" x14ac:dyDescent="0.25">
      <c r="A386" s="218"/>
      <c r="B386" s="218"/>
      <c r="C386" s="218"/>
      <c r="D386" s="218"/>
      <c r="E386" s="218"/>
    </row>
    <row r="387" spans="1:5" x14ac:dyDescent="0.25">
      <c r="A387" s="218"/>
      <c r="B387" s="218"/>
      <c r="C387" s="218"/>
      <c r="D387" s="218"/>
      <c r="E387" s="218"/>
    </row>
    <row r="388" spans="1:5" x14ac:dyDescent="0.25">
      <c r="A388" s="218"/>
      <c r="B388" s="218"/>
      <c r="C388" s="218"/>
      <c r="D388" s="218"/>
      <c r="E388" s="218"/>
    </row>
    <row r="389" spans="1:5" x14ac:dyDescent="0.25">
      <c r="A389" s="218"/>
      <c r="B389" s="218"/>
      <c r="C389" s="218"/>
      <c r="D389" s="218"/>
      <c r="E389" s="218"/>
    </row>
    <row r="390" spans="1:5" x14ac:dyDescent="0.25">
      <c r="A390" s="218"/>
      <c r="B390" s="218"/>
      <c r="C390" s="218"/>
      <c r="D390" s="218"/>
      <c r="E390" s="218"/>
    </row>
    <row r="391" spans="1:5" x14ac:dyDescent="0.25">
      <c r="A391" s="218"/>
      <c r="B391" s="218"/>
      <c r="C391" s="218"/>
      <c r="D391" s="218"/>
      <c r="E391" s="218"/>
    </row>
    <row r="392" spans="1:5" x14ac:dyDescent="0.25">
      <c r="A392" s="218"/>
      <c r="B392" s="218"/>
      <c r="C392" s="218"/>
      <c r="D392" s="218"/>
      <c r="E392" s="218"/>
    </row>
    <row r="393" spans="1:5" x14ac:dyDescent="0.25">
      <c r="A393" s="218"/>
      <c r="B393" s="218"/>
      <c r="C393" s="218"/>
      <c r="D393" s="218"/>
      <c r="E393" s="218"/>
    </row>
    <row r="394" spans="1:5" x14ac:dyDescent="0.25">
      <c r="A394" s="218"/>
      <c r="B394" s="218"/>
      <c r="C394" s="218"/>
      <c r="D394" s="218"/>
      <c r="E394" s="218"/>
    </row>
    <row r="395" spans="1:5" x14ac:dyDescent="0.25">
      <c r="A395" s="218"/>
      <c r="B395" s="218"/>
      <c r="C395" s="218"/>
      <c r="D395" s="218"/>
      <c r="E395" s="218"/>
    </row>
    <row r="396" spans="1:5" x14ac:dyDescent="0.25">
      <c r="A396" s="218"/>
      <c r="B396" s="218"/>
      <c r="C396" s="218"/>
      <c r="D396" s="218"/>
      <c r="E396" s="218"/>
    </row>
    <row r="397" spans="1:5" x14ac:dyDescent="0.25">
      <c r="A397" s="218"/>
      <c r="B397" s="218"/>
      <c r="C397" s="218"/>
      <c r="D397" s="218"/>
      <c r="E397" s="218"/>
    </row>
    <row r="398" spans="1:5" x14ac:dyDescent="0.25">
      <c r="A398" s="218"/>
      <c r="B398" s="218"/>
      <c r="C398" s="218"/>
      <c r="D398" s="218"/>
      <c r="E398" s="218"/>
    </row>
    <row r="399" spans="1:5" x14ac:dyDescent="0.25">
      <c r="A399" s="218"/>
      <c r="B399" s="218"/>
      <c r="C399" s="218"/>
      <c r="D399" s="218"/>
      <c r="E399" s="218"/>
    </row>
    <row r="400" spans="1:5" x14ac:dyDescent="0.25">
      <c r="A400" s="218"/>
      <c r="B400" s="218"/>
      <c r="C400" s="218"/>
      <c r="D400" s="218"/>
      <c r="E400" s="218"/>
    </row>
    <row r="401" spans="1:5" x14ac:dyDescent="0.25">
      <c r="A401" s="218"/>
      <c r="B401" s="218"/>
      <c r="C401" s="218"/>
      <c r="D401" s="218"/>
      <c r="E401" s="218"/>
    </row>
    <row r="402" spans="1:5" x14ac:dyDescent="0.25">
      <c r="A402" s="218"/>
      <c r="B402" s="218"/>
      <c r="C402" s="218"/>
      <c r="D402" s="218"/>
      <c r="E402" s="218"/>
    </row>
    <row r="403" spans="1:5" x14ac:dyDescent="0.25">
      <c r="A403" s="218"/>
      <c r="B403" s="218"/>
      <c r="C403" s="218"/>
      <c r="D403" s="218"/>
      <c r="E403" s="218"/>
    </row>
    <row r="404" spans="1:5" x14ac:dyDescent="0.25">
      <c r="A404" s="218"/>
      <c r="B404" s="218"/>
      <c r="C404" s="218"/>
      <c r="D404" s="218"/>
      <c r="E404" s="218"/>
    </row>
    <row r="405" spans="1:5" x14ac:dyDescent="0.25">
      <c r="A405" s="218"/>
      <c r="B405" s="218"/>
      <c r="C405" s="218"/>
      <c r="D405" s="218"/>
      <c r="E405" s="218"/>
    </row>
    <row r="406" spans="1:5" x14ac:dyDescent="0.25">
      <c r="A406" s="218"/>
      <c r="B406" s="218"/>
      <c r="C406" s="218"/>
      <c r="D406" s="218"/>
      <c r="E406" s="218"/>
    </row>
    <row r="407" spans="1:5" x14ac:dyDescent="0.25">
      <c r="A407" s="218"/>
      <c r="B407" s="218"/>
      <c r="C407" s="218"/>
      <c r="D407" s="218"/>
      <c r="E407" s="218"/>
    </row>
    <row r="408" spans="1:5" x14ac:dyDescent="0.25">
      <c r="A408" s="218"/>
      <c r="B408" s="218"/>
      <c r="C408" s="218"/>
      <c r="D408" s="218"/>
      <c r="E408" s="218"/>
    </row>
    <row r="409" spans="1:5" x14ac:dyDescent="0.25">
      <c r="A409" s="218"/>
      <c r="B409" s="218"/>
      <c r="C409" s="218"/>
      <c r="D409" s="218"/>
      <c r="E409" s="218"/>
    </row>
    <row r="410" spans="1:5" x14ac:dyDescent="0.25">
      <c r="A410" s="218"/>
      <c r="B410" s="218"/>
      <c r="C410" s="218"/>
      <c r="D410" s="218"/>
      <c r="E410" s="218"/>
    </row>
    <row r="411" spans="1:5" x14ac:dyDescent="0.25">
      <c r="A411" s="218"/>
      <c r="B411" s="218"/>
      <c r="C411" s="218"/>
      <c r="D411" s="218"/>
      <c r="E411" s="218"/>
    </row>
    <row r="412" spans="1:5" x14ac:dyDescent="0.25">
      <c r="A412" s="218"/>
      <c r="B412" s="218"/>
      <c r="C412" s="218"/>
      <c r="D412" s="218"/>
      <c r="E412" s="218"/>
    </row>
    <row r="413" spans="1:5" x14ac:dyDescent="0.25">
      <c r="A413" s="218"/>
      <c r="B413" s="218"/>
      <c r="C413" s="218"/>
      <c r="D413" s="218"/>
      <c r="E413" s="218"/>
    </row>
    <row r="414" spans="1:5" x14ac:dyDescent="0.25">
      <c r="A414" s="218"/>
      <c r="B414" s="218"/>
      <c r="C414" s="218"/>
      <c r="D414" s="218"/>
      <c r="E414" s="218"/>
    </row>
    <row r="415" spans="1:5" x14ac:dyDescent="0.25">
      <c r="A415" s="218"/>
      <c r="B415" s="218"/>
      <c r="C415" s="218"/>
      <c r="D415" s="218"/>
      <c r="E415" s="218"/>
    </row>
    <row r="416" spans="1:5" x14ac:dyDescent="0.25">
      <c r="A416" s="218"/>
      <c r="B416" s="218"/>
      <c r="C416" s="218"/>
      <c r="D416" s="218"/>
      <c r="E416" s="218"/>
    </row>
    <row r="417" spans="1:5" x14ac:dyDescent="0.25">
      <c r="A417" s="218"/>
      <c r="B417" s="218"/>
      <c r="C417" s="218"/>
      <c r="D417" s="218"/>
      <c r="E417" s="218"/>
    </row>
    <row r="418" spans="1:5" x14ac:dyDescent="0.25">
      <c r="A418" s="218"/>
      <c r="B418" s="218"/>
      <c r="C418" s="218"/>
      <c r="D418" s="218"/>
      <c r="E418" s="218"/>
    </row>
    <row r="419" spans="1:5" x14ac:dyDescent="0.25">
      <c r="A419" s="218"/>
      <c r="B419" s="218"/>
      <c r="C419" s="218"/>
      <c r="D419" s="218"/>
      <c r="E419" s="218"/>
    </row>
    <row r="420" spans="1:5" x14ac:dyDescent="0.25">
      <c r="A420" s="218"/>
      <c r="B420" s="218"/>
      <c r="C420" s="218"/>
      <c r="D420" s="218"/>
      <c r="E420" s="218"/>
    </row>
    <row r="421" spans="1:5" x14ac:dyDescent="0.25">
      <c r="A421" s="218"/>
      <c r="B421" s="218"/>
      <c r="C421" s="218"/>
      <c r="D421" s="218"/>
      <c r="E421" s="218"/>
    </row>
    <row r="422" spans="1:5" x14ac:dyDescent="0.25">
      <c r="A422" s="218"/>
      <c r="B422" s="218"/>
      <c r="C422" s="218"/>
      <c r="D422" s="218"/>
      <c r="E422" s="218"/>
    </row>
    <row r="423" spans="1:5" x14ac:dyDescent="0.25">
      <c r="A423" s="218"/>
      <c r="B423" s="218"/>
      <c r="C423" s="218"/>
      <c r="D423" s="218"/>
      <c r="E423" s="218"/>
    </row>
    <row r="424" spans="1:5" x14ac:dyDescent="0.25">
      <c r="A424" s="218"/>
      <c r="B424" s="218"/>
      <c r="C424" s="218"/>
      <c r="D424" s="218"/>
      <c r="E424" s="218"/>
    </row>
    <row r="425" spans="1:5" x14ac:dyDescent="0.25">
      <c r="A425" s="218"/>
      <c r="B425" s="218"/>
      <c r="C425" s="218"/>
      <c r="D425" s="218"/>
      <c r="E425" s="218"/>
    </row>
    <row r="426" spans="1:5" x14ac:dyDescent="0.25">
      <c r="A426" s="218"/>
      <c r="B426" s="218"/>
      <c r="C426" s="218"/>
      <c r="D426" s="218"/>
      <c r="E426" s="218"/>
    </row>
    <row r="427" spans="1:5" x14ac:dyDescent="0.25">
      <c r="A427" s="218"/>
      <c r="B427" s="218"/>
      <c r="C427" s="218"/>
      <c r="D427" s="218"/>
      <c r="E427" s="218"/>
    </row>
    <row r="428" spans="1:5" x14ac:dyDescent="0.25">
      <c r="A428" s="218"/>
      <c r="B428" s="218"/>
      <c r="C428" s="218"/>
      <c r="D428" s="218"/>
      <c r="E428" s="218"/>
    </row>
    <row r="429" spans="1:5" x14ac:dyDescent="0.25">
      <c r="A429" s="218"/>
      <c r="B429" s="218"/>
      <c r="C429" s="218"/>
      <c r="D429" s="218"/>
      <c r="E429" s="218"/>
    </row>
    <row r="430" spans="1:5" x14ac:dyDescent="0.25">
      <c r="A430" s="218"/>
      <c r="B430" s="218"/>
      <c r="C430" s="218"/>
      <c r="D430" s="218"/>
      <c r="E430" s="218"/>
    </row>
    <row r="431" spans="1:5" x14ac:dyDescent="0.25">
      <c r="A431" s="218"/>
      <c r="B431" s="218"/>
      <c r="C431" s="218"/>
      <c r="D431" s="218"/>
      <c r="E431" s="218"/>
    </row>
    <row r="432" spans="1:5" x14ac:dyDescent="0.25">
      <c r="A432" s="218"/>
      <c r="B432" s="218"/>
      <c r="C432" s="218"/>
      <c r="D432" s="218"/>
      <c r="E432" s="218"/>
    </row>
    <row r="433" spans="1:5" x14ac:dyDescent="0.25">
      <c r="A433" s="218"/>
      <c r="B433" s="218"/>
      <c r="C433" s="218"/>
      <c r="D433" s="218"/>
      <c r="E433" s="218"/>
    </row>
    <row r="434" spans="1:5" x14ac:dyDescent="0.25">
      <c r="A434" s="218"/>
      <c r="B434" s="218"/>
      <c r="C434" s="218"/>
      <c r="D434" s="218"/>
      <c r="E434" s="218"/>
    </row>
    <row r="435" spans="1:5" x14ac:dyDescent="0.25">
      <c r="A435" s="218"/>
      <c r="B435" s="218"/>
      <c r="C435" s="218"/>
      <c r="D435" s="218"/>
      <c r="E435" s="218"/>
    </row>
    <row r="436" spans="1:5" x14ac:dyDescent="0.25">
      <c r="A436" s="218"/>
      <c r="B436" s="218"/>
      <c r="C436" s="218"/>
      <c r="D436" s="218"/>
      <c r="E436" s="218"/>
    </row>
    <row r="437" spans="1:5" x14ac:dyDescent="0.25">
      <c r="A437" s="218"/>
      <c r="B437" s="218"/>
      <c r="C437" s="218"/>
      <c r="D437" s="218"/>
      <c r="E437" s="218"/>
    </row>
    <row r="438" spans="1:5" x14ac:dyDescent="0.25">
      <c r="A438" s="218"/>
      <c r="B438" s="218"/>
      <c r="C438" s="218"/>
      <c r="D438" s="218"/>
      <c r="E438" s="218"/>
    </row>
    <row r="439" spans="1:5" x14ac:dyDescent="0.25">
      <c r="A439" s="218"/>
      <c r="B439" s="218"/>
      <c r="C439" s="218"/>
      <c r="D439" s="218"/>
      <c r="E439" s="218"/>
    </row>
    <row r="440" spans="1:5" x14ac:dyDescent="0.25">
      <c r="A440" s="218"/>
      <c r="B440" s="218"/>
      <c r="C440" s="218"/>
      <c r="D440" s="218"/>
      <c r="E440" s="218"/>
    </row>
    <row r="441" spans="1:5" x14ac:dyDescent="0.25">
      <c r="A441" s="218"/>
      <c r="B441" s="218"/>
      <c r="C441" s="218"/>
      <c r="D441" s="218"/>
      <c r="E441" s="218"/>
    </row>
    <row r="442" spans="1:5" x14ac:dyDescent="0.25">
      <c r="A442" s="218"/>
      <c r="B442" s="218"/>
      <c r="C442" s="218"/>
      <c r="D442" s="218"/>
      <c r="E442" s="218"/>
    </row>
    <row r="443" spans="1:5" x14ac:dyDescent="0.25">
      <c r="A443" s="218"/>
      <c r="B443" s="218"/>
      <c r="C443" s="218"/>
      <c r="D443" s="218"/>
      <c r="E443" s="218"/>
    </row>
    <row r="444" spans="1:5" x14ac:dyDescent="0.25">
      <c r="A444" s="218"/>
      <c r="B444" s="218"/>
      <c r="C444" s="218"/>
      <c r="D444" s="218"/>
      <c r="E444" s="218"/>
    </row>
    <row r="445" spans="1:5" x14ac:dyDescent="0.25">
      <c r="A445" s="218"/>
      <c r="B445" s="218"/>
      <c r="C445" s="218"/>
      <c r="D445" s="218"/>
      <c r="E445" s="218"/>
    </row>
    <row r="446" spans="1:5" x14ac:dyDescent="0.25">
      <c r="A446" s="218"/>
      <c r="B446" s="218"/>
      <c r="C446" s="218"/>
      <c r="D446" s="218"/>
      <c r="E446" s="218"/>
    </row>
    <row r="447" spans="1:5" x14ac:dyDescent="0.25">
      <c r="A447" s="218"/>
      <c r="B447" s="218"/>
      <c r="C447" s="218"/>
      <c r="D447" s="218"/>
      <c r="E447" s="218"/>
    </row>
    <row r="448" spans="1:5" x14ac:dyDescent="0.25">
      <c r="A448" s="218"/>
      <c r="B448" s="218"/>
      <c r="C448" s="218"/>
      <c r="D448" s="218"/>
      <c r="E448" s="218"/>
    </row>
    <row r="449" spans="1:5" x14ac:dyDescent="0.25">
      <c r="A449" s="218"/>
      <c r="B449" s="218"/>
      <c r="C449" s="218"/>
      <c r="D449" s="218"/>
      <c r="E449" s="218"/>
    </row>
    <row r="450" spans="1:5" x14ac:dyDescent="0.25">
      <c r="A450" s="218"/>
      <c r="B450" s="218"/>
      <c r="C450" s="218"/>
      <c r="D450" s="218"/>
      <c r="E450" s="218"/>
    </row>
    <row r="451" spans="1:5" x14ac:dyDescent="0.25">
      <c r="A451" s="218"/>
      <c r="B451" s="218"/>
      <c r="C451" s="218"/>
      <c r="D451" s="218"/>
      <c r="E451" s="218"/>
    </row>
    <row r="452" spans="1:5" x14ac:dyDescent="0.25">
      <c r="A452" s="218"/>
      <c r="B452" s="218"/>
      <c r="C452" s="218"/>
      <c r="D452" s="218"/>
      <c r="E452" s="218"/>
    </row>
    <row r="453" spans="1:5" x14ac:dyDescent="0.25">
      <c r="A453" s="218"/>
      <c r="B453" s="218"/>
      <c r="C453" s="218"/>
      <c r="D453" s="218"/>
      <c r="E453" s="218"/>
    </row>
    <row r="454" spans="1:5" x14ac:dyDescent="0.25">
      <c r="A454" s="218"/>
      <c r="B454" s="218"/>
      <c r="C454" s="218"/>
      <c r="D454" s="218"/>
      <c r="E454" s="218"/>
    </row>
    <row r="455" spans="1:5" x14ac:dyDescent="0.25">
      <c r="A455" s="218"/>
      <c r="B455" s="218"/>
      <c r="C455" s="218"/>
      <c r="D455" s="218"/>
      <c r="E455" s="218"/>
    </row>
    <row r="456" spans="1:5" x14ac:dyDescent="0.25">
      <c r="A456" s="218"/>
      <c r="B456" s="218"/>
      <c r="C456" s="218"/>
      <c r="D456" s="218"/>
      <c r="E456" s="218"/>
    </row>
    <row r="457" spans="1:5" x14ac:dyDescent="0.25">
      <c r="A457" s="218"/>
      <c r="B457" s="218"/>
      <c r="C457" s="218"/>
      <c r="D457" s="218"/>
      <c r="E457" s="218"/>
    </row>
    <row r="458" spans="1:5" x14ac:dyDescent="0.25">
      <c r="A458" s="218"/>
      <c r="B458" s="218"/>
      <c r="C458" s="218"/>
      <c r="D458" s="218"/>
      <c r="E458" s="218"/>
    </row>
    <row r="459" spans="1:5" x14ac:dyDescent="0.25">
      <c r="A459" s="218"/>
      <c r="B459" s="218"/>
      <c r="C459" s="218"/>
      <c r="D459" s="218"/>
      <c r="E459" s="218"/>
    </row>
    <row r="460" spans="1:5" x14ac:dyDescent="0.25">
      <c r="A460" s="218"/>
      <c r="B460" s="218"/>
      <c r="C460" s="218"/>
      <c r="D460" s="218"/>
      <c r="E460" s="218"/>
    </row>
    <row r="461" spans="1:5" x14ac:dyDescent="0.25">
      <c r="A461" s="218"/>
      <c r="B461" s="218"/>
      <c r="C461" s="218"/>
      <c r="D461" s="218"/>
      <c r="E461" s="218"/>
    </row>
    <row r="462" spans="1:5" x14ac:dyDescent="0.25">
      <c r="A462" s="218"/>
      <c r="B462" s="218"/>
      <c r="C462" s="218"/>
      <c r="D462" s="218"/>
      <c r="E462" s="218"/>
    </row>
    <row r="463" spans="1:5" x14ac:dyDescent="0.25">
      <c r="A463" s="218"/>
      <c r="B463" s="218"/>
      <c r="C463" s="218"/>
      <c r="D463" s="218"/>
      <c r="E463" s="218"/>
    </row>
    <row r="464" spans="1:5" x14ac:dyDescent="0.25">
      <c r="A464" s="218"/>
      <c r="B464" s="218"/>
      <c r="C464" s="218"/>
      <c r="D464" s="218"/>
      <c r="E464" s="218"/>
    </row>
    <row r="465" spans="1:5" x14ac:dyDescent="0.25">
      <c r="A465" s="218"/>
      <c r="B465" s="218"/>
      <c r="C465" s="218"/>
      <c r="D465" s="218"/>
      <c r="E465" s="218"/>
    </row>
    <row r="466" spans="1:5" x14ac:dyDescent="0.25">
      <c r="A466" s="218"/>
      <c r="B466" s="218"/>
      <c r="C466" s="218"/>
      <c r="D466" s="218"/>
      <c r="E466" s="218"/>
    </row>
    <row r="467" spans="1:5" x14ac:dyDescent="0.25">
      <c r="A467" s="218"/>
      <c r="B467" s="218"/>
      <c r="C467" s="218"/>
      <c r="D467" s="218"/>
      <c r="E467" s="218"/>
    </row>
    <row r="468" spans="1:5" x14ac:dyDescent="0.25">
      <c r="A468" s="218"/>
      <c r="B468" s="218"/>
      <c r="C468" s="218"/>
      <c r="D468" s="218"/>
      <c r="E468" s="218"/>
    </row>
    <row r="469" spans="1:5" x14ac:dyDescent="0.25">
      <c r="A469" s="218"/>
      <c r="B469" s="218"/>
      <c r="C469" s="218"/>
      <c r="D469" s="218"/>
      <c r="E469" s="218"/>
    </row>
    <row r="470" spans="1:5" x14ac:dyDescent="0.25">
      <c r="A470" s="218"/>
      <c r="B470" s="218"/>
      <c r="C470" s="218"/>
      <c r="D470" s="218"/>
      <c r="E470" s="218"/>
    </row>
    <row r="471" spans="1:5" x14ac:dyDescent="0.25">
      <c r="A471" s="218"/>
      <c r="B471" s="218"/>
      <c r="C471" s="218"/>
      <c r="D471" s="218"/>
      <c r="E471" s="218"/>
    </row>
    <row r="472" spans="1:5" x14ac:dyDescent="0.25">
      <c r="A472" s="218"/>
      <c r="B472" s="218"/>
      <c r="C472" s="218"/>
      <c r="D472" s="218"/>
      <c r="E472" s="218"/>
    </row>
    <row r="473" spans="1:5" x14ac:dyDescent="0.25">
      <c r="A473" s="218"/>
      <c r="B473" s="218"/>
      <c r="C473" s="218"/>
      <c r="D473" s="218"/>
      <c r="E473" s="218"/>
    </row>
    <row r="474" spans="1:5" x14ac:dyDescent="0.25">
      <c r="A474" s="218"/>
      <c r="B474" s="218"/>
      <c r="C474" s="218"/>
      <c r="D474" s="218"/>
      <c r="E474" s="218"/>
    </row>
    <row r="475" spans="1:5" x14ac:dyDescent="0.25">
      <c r="A475" s="218"/>
      <c r="B475" s="218"/>
      <c r="C475" s="218"/>
      <c r="D475" s="218"/>
      <c r="E475" s="218"/>
    </row>
    <row r="476" spans="1:5" x14ac:dyDescent="0.25">
      <c r="A476" s="218"/>
      <c r="B476" s="218"/>
      <c r="C476" s="218"/>
      <c r="D476" s="218"/>
      <c r="E476" s="218"/>
    </row>
    <row r="477" spans="1:5" x14ac:dyDescent="0.25">
      <c r="A477" s="218"/>
      <c r="B477" s="218"/>
      <c r="C477" s="218"/>
      <c r="D477" s="218"/>
      <c r="E477" s="218"/>
    </row>
    <row r="478" spans="1:5" x14ac:dyDescent="0.25">
      <c r="A478" s="218"/>
      <c r="B478" s="218"/>
      <c r="C478" s="218"/>
      <c r="D478" s="218"/>
      <c r="E478" s="218"/>
    </row>
    <row r="479" spans="1:5" x14ac:dyDescent="0.25">
      <c r="A479" s="218"/>
      <c r="B479" s="218"/>
      <c r="C479" s="218"/>
      <c r="D479" s="218"/>
      <c r="E479" s="218"/>
    </row>
    <row r="480" spans="1:5" x14ac:dyDescent="0.25">
      <c r="A480" s="218"/>
      <c r="B480" s="218"/>
      <c r="C480" s="218"/>
      <c r="D480" s="218"/>
      <c r="E480" s="218"/>
    </row>
    <row r="481" spans="1:5" x14ac:dyDescent="0.25">
      <c r="A481" s="218"/>
      <c r="B481" s="218"/>
      <c r="C481" s="218"/>
      <c r="D481" s="218"/>
      <c r="E481" s="218"/>
    </row>
    <row r="482" spans="1:5" x14ac:dyDescent="0.25">
      <c r="A482" s="218"/>
      <c r="B482" s="218"/>
      <c r="C482" s="218"/>
      <c r="D482" s="218"/>
      <c r="E482" s="218"/>
    </row>
    <row r="483" spans="1:5" x14ac:dyDescent="0.25">
      <c r="A483" s="218"/>
      <c r="B483" s="218"/>
      <c r="C483" s="218"/>
      <c r="D483" s="218"/>
      <c r="E483" s="218"/>
    </row>
    <row r="484" spans="1:5" x14ac:dyDescent="0.25">
      <c r="A484" s="218"/>
      <c r="B484" s="218"/>
      <c r="C484" s="218"/>
      <c r="D484" s="218"/>
      <c r="E484" s="218"/>
    </row>
    <row r="485" spans="1:5" x14ac:dyDescent="0.25">
      <c r="A485" s="218"/>
      <c r="B485" s="218"/>
      <c r="C485" s="218"/>
      <c r="D485" s="218"/>
      <c r="E485" s="218"/>
    </row>
    <row r="486" spans="1:5" x14ac:dyDescent="0.25">
      <c r="A486" s="218"/>
      <c r="B486" s="218"/>
      <c r="C486" s="218"/>
      <c r="D486" s="218"/>
      <c r="E486" s="218"/>
    </row>
    <row r="487" spans="1:5" x14ac:dyDescent="0.25">
      <c r="A487" s="218"/>
      <c r="B487" s="218"/>
      <c r="C487" s="218"/>
      <c r="D487" s="218"/>
      <c r="E487" s="218"/>
    </row>
    <row r="488" spans="1:5" x14ac:dyDescent="0.25">
      <c r="A488" s="218"/>
      <c r="B488" s="218"/>
      <c r="C488" s="218"/>
      <c r="D488" s="218"/>
      <c r="E488" s="218"/>
    </row>
    <row r="489" spans="1:5" x14ac:dyDescent="0.25">
      <c r="A489" s="218"/>
      <c r="B489" s="218"/>
      <c r="C489" s="218"/>
      <c r="D489" s="218"/>
      <c r="E489" s="218"/>
    </row>
    <row r="490" spans="1:5" x14ac:dyDescent="0.25">
      <c r="A490" s="218"/>
      <c r="B490" s="218"/>
      <c r="C490" s="218"/>
      <c r="D490" s="218"/>
      <c r="E490" s="218"/>
    </row>
    <row r="491" spans="1:5" x14ac:dyDescent="0.25">
      <c r="A491" s="218"/>
      <c r="B491" s="218"/>
      <c r="C491" s="218"/>
      <c r="D491" s="218"/>
      <c r="E491" s="218"/>
    </row>
    <row r="492" spans="1:5" x14ac:dyDescent="0.25">
      <c r="A492" s="218"/>
      <c r="B492" s="218"/>
      <c r="C492" s="218"/>
      <c r="D492" s="218"/>
      <c r="E492" s="218"/>
    </row>
    <row r="493" spans="1:5" x14ac:dyDescent="0.25">
      <c r="A493" s="218"/>
      <c r="B493" s="218"/>
      <c r="C493" s="218"/>
      <c r="D493" s="218"/>
      <c r="E493" s="218"/>
    </row>
    <row r="494" spans="1:5" x14ac:dyDescent="0.25">
      <c r="A494" s="218"/>
      <c r="B494" s="218"/>
      <c r="C494" s="218"/>
      <c r="D494" s="218"/>
      <c r="E494" s="218"/>
    </row>
    <row r="495" spans="1:5" x14ac:dyDescent="0.25">
      <c r="A495" s="218"/>
      <c r="B495" s="218"/>
      <c r="C495" s="218"/>
      <c r="D495" s="218"/>
      <c r="E495" s="218"/>
    </row>
    <row r="496" spans="1:5" x14ac:dyDescent="0.25">
      <c r="A496" s="218"/>
      <c r="B496" s="218"/>
      <c r="C496" s="218"/>
      <c r="D496" s="218"/>
      <c r="E496" s="218"/>
    </row>
    <row r="497" spans="1:5" x14ac:dyDescent="0.25">
      <c r="A497" s="218"/>
      <c r="B497" s="218"/>
      <c r="C497" s="218"/>
      <c r="D497" s="218"/>
      <c r="E497" s="218"/>
    </row>
    <row r="498" spans="1:5" x14ac:dyDescent="0.25">
      <c r="A498" s="218"/>
      <c r="B498" s="218"/>
      <c r="C498" s="218"/>
      <c r="D498" s="218"/>
      <c r="E498" s="218"/>
    </row>
    <row r="499" spans="1:5" x14ac:dyDescent="0.25">
      <c r="A499" s="218"/>
      <c r="B499" s="218"/>
      <c r="C499" s="218"/>
      <c r="D499" s="218"/>
      <c r="E499" s="218"/>
    </row>
    <row r="500" spans="1:5" x14ac:dyDescent="0.25">
      <c r="A500" s="218"/>
      <c r="B500" s="218"/>
      <c r="C500" s="218"/>
      <c r="D500" s="218"/>
      <c r="E500" s="218"/>
    </row>
    <row r="501" spans="1:5" x14ac:dyDescent="0.25">
      <c r="A501" s="218"/>
      <c r="B501" s="218"/>
      <c r="C501" s="218"/>
      <c r="D501" s="218"/>
      <c r="E501" s="218"/>
    </row>
    <row r="502" spans="1:5" x14ac:dyDescent="0.25">
      <c r="A502" s="218"/>
      <c r="B502" s="218"/>
      <c r="C502" s="218"/>
      <c r="D502" s="218"/>
      <c r="E502" s="218"/>
    </row>
    <row r="503" spans="1:5" x14ac:dyDescent="0.25">
      <c r="A503" s="218"/>
      <c r="B503" s="218"/>
      <c r="C503" s="218"/>
      <c r="D503" s="218"/>
      <c r="E503" s="218"/>
    </row>
    <row r="504" spans="1:5" x14ac:dyDescent="0.25">
      <c r="A504" s="218"/>
      <c r="B504" s="218"/>
      <c r="C504" s="218"/>
      <c r="D504" s="218"/>
      <c r="E504" s="218"/>
    </row>
    <row r="505" spans="1:5" x14ac:dyDescent="0.25">
      <c r="A505" s="218"/>
      <c r="B505" s="218"/>
      <c r="C505" s="218"/>
      <c r="D505" s="218"/>
      <c r="E505" s="218"/>
    </row>
    <row r="506" spans="1:5" x14ac:dyDescent="0.25">
      <c r="A506" s="218"/>
      <c r="B506" s="218"/>
      <c r="C506" s="218"/>
      <c r="D506" s="218"/>
      <c r="E506" s="218"/>
    </row>
    <row r="507" spans="1:5" x14ac:dyDescent="0.25">
      <c r="A507" s="218"/>
      <c r="B507" s="218"/>
      <c r="C507" s="218"/>
      <c r="D507" s="218"/>
      <c r="E507" s="218"/>
    </row>
    <row r="508" spans="1:5" x14ac:dyDescent="0.25">
      <c r="A508" s="218"/>
      <c r="B508" s="218"/>
      <c r="C508" s="218"/>
      <c r="D508" s="218"/>
      <c r="E508" s="218"/>
    </row>
    <row r="509" spans="1:5" x14ac:dyDescent="0.25">
      <c r="A509" s="218"/>
      <c r="B509" s="218"/>
      <c r="C509" s="218"/>
      <c r="D509" s="218"/>
      <c r="E509" s="218"/>
    </row>
    <row r="510" spans="1:5" x14ac:dyDescent="0.25">
      <c r="A510" s="218"/>
      <c r="B510" s="218"/>
      <c r="C510" s="218"/>
      <c r="D510" s="218"/>
      <c r="E510" s="218"/>
    </row>
    <row r="511" spans="1:5" x14ac:dyDescent="0.25">
      <c r="A511" s="218"/>
      <c r="B511" s="218"/>
      <c r="C511" s="218"/>
      <c r="D511" s="218"/>
      <c r="E511" s="218"/>
    </row>
    <row r="512" spans="1:5" x14ac:dyDescent="0.25">
      <c r="A512" s="218"/>
      <c r="B512" s="218"/>
      <c r="C512" s="218"/>
      <c r="D512" s="218"/>
      <c r="E512" s="218"/>
    </row>
    <row r="513" spans="1:5" x14ac:dyDescent="0.25">
      <c r="A513" s="218"/>
      <c r="B513" s="218"/>
      <c r="C513" s="218"/>
      <c r="D513" s="218"/>
      <c r="E513" s="218"/>
    </row>
    <row r="514" spans="1:5" x14ac:dyDescent="0.25">
      <c r="A514" s="218"/>
      <c r="B514" s="218"/>
      <c r="C514" s="218"/>
      <c r="D514" s="218"/>
      <c r="E514" s="218"/>
    </row>
    <row r="515" spans="1:5" x14ac:dyDescent="0.25">
      <c r="A515" s="218"/>
      <c r="B515" s="218"/>
      <c r="C515" s="218"/>
      <c r="D515" s="218"/>
      <c r="E515" s="218"/>
    </row>
    <row r="516" spans="1:5" x14ac:dyDescent="0.25">
      <c r="A516" s="218"/>
      <c r="B516" s="218"/>
      <c r="C516" s="218"/>
      <c r="D516" s="218"/>
      <c r="E516" s="218"/>
    </row>
    <row r="517" spans="1:5" x14ac:dyDescent="0.25">
      <c r="A517" s="218"/>
      <c r="B517" s="218"/>
      <c r="C517" s="218"/>
      <c r="D517" s="218"/>
      <c r="E517" s="218"/>
    </row>
    <row r="518" spans="1:5" x14ac:dyDescent="0.25">
      <c r="A518" s="218"/>
      <c r="B518" s="218"/>
      <c r="C518" s="218"/>
      <c r="D518" s="218"/>
      <c r="E518" s="218"/>
    </row>
    <row r="519" spans="1:5" x14ac:dyDescent="0.25">
      <c r="A519" s="218"/>
      <c r="B519" s="218"/>
      <c r="C519" s="218"/>
      <c r="D519" s="218"/>
      <c r="E519" s="218"/>
    </row>
    <row r="520" spans="1:5" x14ac:dyDescent="0.25">
      <c r="A520" s="218"/>
      <c r="B520" s="218"/>
      <c r="C520" s="218"/>
      <c r="D520" s="218"/>
      <c r="E520" s="218"/>
    </row>
    <row r="521" spans="1:5" x14ac:dyDescent="0.25">
      <c r="A521" s="218"/>
      <c r="B521" s="218"/>
      <c r="C521" s="218"/>
      <c r="D521" s="218"/>
      <c r="E521" s="218"/>
    </row>
    <row r="522" spans="1:5" x14ac:dyDescent="0.25">
      <c r="A522" s="218"/>
      <c r="B522" s="218"/>
      <c r="C522" s="218"/>
      <c r="D522" s="218"/>
      <c r="E522" s="218"/>
    </row>
    <row r="523" spans="1:5" x14ac:dyDescent="0.25">
      <c r="A523" s="218"/>
      <c r="B523" s="218"/>
      <c r="C523" s="218"/>
      <c r="D523" s="218"/>
      <c r="E523" s="218"/>
    </row>
    <row r="524" spans="1:5" x14ac:dyDescent="0.25">
      <c r="A524" s="218"/>
      <c r="B524" s="218"/>
      <c r="C524" s="218"/>
      <c r="D524" s="218"/>
      <c r="E524" s="218"/>
    </row>
    <row r="525" spans="1:5" x14ac:dyDescent="0.25">
      <c r="A525" s="218"/>
      <c r="B525" s="218"/>
      <c r="C525" s="218"/>
      <c r="D525" s="218"/>
      <c r="E525" s="218"/>
    </row>
    <row r="526" spans="1:5" x14ac:dyDescent="0.25">
      <c r="A526" s="218"/>
      <c r="B526" s="218"/>
      <c r="C526" s="218"/>
      <c r="D526" s="218"/>
      <c r="E526" s="218"/>
    </row>
    <row r="527" spans="1:5" x14ac:dyDescent="0.25">
      <c r="A527" s="218"/>
      <c r="B527" s="218"/>
      <c r="C527" s="218"/>
      <c r="D527" s="218"/>
      <c r="E527" s="218"/>
    </row>
    <row r="528" spans="1:5" x14ac:dyDescent="0.25">
      <c r="A528" s="218"/>
      <c r="B528" s="218"/>
      <c r="C528" s="218"/>
      <c r="D528" s="218"/>
      <c r="E528" s="218"/>
    </row>
    <row r="529" spans="1:5" x14ac:dyDescent="0.25">
      <c r="A529" s="218"/>
      <c r="B529" s="218"/>
      <c r="C529" s="218"/>
      <c r="D529" s="218"/>
      <c r="E529" s="218"/>
    </row>
    <row r="530" spans="1:5" x14ac:dyDescent="0.25">
      <c r="A530" s="218"/>
      <c r="B530" s="218"/>
      <c r="C530" s="218"/>
      <c r="D530" s="218"/>
      <c r="E530" s="218"/>
    </row>
    <row r="531" spans="1:5" x14ac:dyDescent="0.25">
      <c r="A531" s="218"/>
      <c r="B531" s="218"/>
      <c r="C531" s="218"/>
      <c r="D531" s="218"/>
      <c r="E531" s="218"/>
    </row>
    <row r="532" spans="1:5" x14ac:dyDescent="0.25">
      <c r="A532" s="218"/>
      <c r="B532" s="218"/>
      <c r="C532" s="218"/>
      <c r="D532" s="218"/>
      <c r="E532" s="218"/>
    </row>
    <row r="533" spans="1:5" x14ac:dyDescent="0.25">
      <c r="A533" s="218"/>
      <c r="B533" s="218"/>
      <c r="C533" s="218"/>
      <c r="D533" s="218"/>
      <c r="E533" s="218"/>
    </row>
    <row r="534" spans="1:5" x14ac:dyDescent="0.25">
      <c r="A534" s="218"/>
      <c r="B534" s="218"/>
      <c r="C534" s="218"/>
      <c r="D534" s="218"/>
      <c r="E534" s="218"/>
    </row>
    <row r="535" spans="1:5" x14ac:dyDescent="0.25">
      <c r="A535" s="218"/>
      <c r="B535" s="218"/>
      <c r="C535" s="218"/>
      <c r="D535" s="218"/>
      <c r="E535" s="218"/>
    </row>
    <row r="536" spans="1:5" x14ac:dyDescent="0.25">
      <c r="A536" s="218"/>
      <c r="B536" s="218"/>
      <c r="C536" s="218"/>
      <c r="D536" s="218"/>
      <c r="E536" s="218"/>
    </row>
    <row r="537" spans="1:5" x14ac:dyDescent="0.25">
      <c r="A537" s="218"/>
      <c r="B537" s="218"/>
      <c r="C537" s="218"/>
      <c r="D537" s="218"/>
      <c r="E537" s="218"/>
    </row>
    <row r="538" spans="1:5" x14ac:dyDescent="0.25">
      <c r="A538" s="218"/>
      <c r="B538" s="218"/>
      <c r="C538" s="218"/>
      <c r="D538" s="218"/>
      <c r="E538" s="218"/>
    </row>
    <row r="539" spans="1:5" x14ac:dyDescent="0.25">
      <c r="A539" s="218"/>
      <c r="B539" s="218"/>
      <c r="C539" s="218"/>
      <c r="D539" s="218"/>
      <c r="E539" s="218"/>
    </row>
    <row r="540" spans="1:5" x14ac:dyDescent="0.25">
      <c r="A540" s="218"/>
      <c r="B540" s="218"/>
      <c r="C540" s="218"/>
      <c r="D540" s="218"/>
      <c r="E540" s="218"/>
    </row>
    <row r="541" spans="1:5" x14ac:dyDescent="0.25">
      <c r="A541" s="218"/>
      <c r="B541" s="218"/>
      <c r="C541" s="218"/>
      <c r="D541" s="218"/>
      <c r="E541" s="218"/>
    </row>
    <row r="542" spans="1:5" x14ac:dyDescent="0.25">
      <c r="A542" s="218"/>
      <c r="B542" s="218"/>
      <c r="C542" s="218"/>
      <c r="D542" s="218"/>
      <c r="E542" s="218"/>
    </row>
    <row r="543" spans="1:5" x14ac:dyDescent="0.25">
      <c r="A543" s="218"/>
      <c r="B543" s="218"/>
      <c r="C543" s="218"/>
      <c r="D543" s="218"/>
      <c r="E543" s="218"/>
    </row>
    <row r="544" spans="1:5" x14ac:dyDescent="0.25">
      <c r="A544" s="218"/>
      <c r="B544" s="218"/>
      <c r="C544" s="218"/>
      <c r="D544" s="218"/>
      <c r="E544" s="218"/>
    </row>
    <row r="545" spans="1:5" x14ac:dyDescent="0.25">
      <c r="A545" s="218"/>
      <c r="B545" s="218"/>
      <c r="C545" s="218"/>
      <c r="D545" s="218"/>
      <c r="E545" s="218"/>
    </row>
    <row r="546" spans="1:5" x14ac:dyDescent="0.25">
      <c r="A546" s="218"/>
      <c r="B546" s="218"/>
      <c r="C546" s="218"/>
      <c r="D546" s="218"/>
      <c r="E546" s="218"/>
    </row>
    <row r="547" spans="1:5" x14ac:dyDescent="0.25">
      <c r="A547" s="218"/>
      <c r="B547" s="218"/>
      <c r="C547" s="218"/>
      <c r="D547" s="218"/>
      <c r="E547" s="218"/>
    </row>
    <row r="548" spans="1:5" x14ac:dyDescent="0.25">
      <c r="A548" s="218"/>
      <c r="B548" s="218"/>
      <c r="C548" s="218"/>
      <c r="D548" s="218"/>
      <c r="E548" s="218"/>
    </row>
    <row r="549" spans="1:5" x14ac:dyDescent="0.25">
      <c r="A549" s="218"/>
      <c r="B549" s="218"/>
      <c r="C549" s="218"/>
      <c r="D549" s="218"/>
      <c r="E549" s="218"/>
    </row>
    <row r="550" spans="1:5" x14ac:dyDescent="0.25">
      <c r="A550" s="218"/>
      <c r="B550" s="218"/>
      <c r="C550" s="218"/>
      <c r="D550" s="218"/>
      <c r="E550" s="218"/>
    </row>
    <row r="551" spans="1:5" x14ac:dyDescent="0.25">
      <c r="A551" s="218"/>
      <c r="B551" s="218"/>
      <c r="C551" s="218"/>
      <c r="D551" s="218"/>
      <c r="E551" s="218"/>
    </row>
    <row r="552" spans="1:5" x14ac:dyDescent="0.25">
      <c r="A552" s="218"/>
      <c r="B552" s="218"/>
      <c r="C552" s="218"/>
      <c r="D552" s="218"/>
      <c r="E552" s="218"/>
    </row>
    <row r="553" spans="1:5" x14ac:dyDescent="0.25">
      <c r="A553" s="218"/>
      <c r="B553" s="218"/>
      <c r="C553" s="218"/>
      <c r="D553" s="218"/>
      <c r="E553" s="218"/>
    </row>
    <row r="554" spans="1:5" x14ac:dyDescent="0.25">
      <c r="A554" s="218"/>
      <c r="B554" s="218"/>
      <c r="C554" s="218"/>
      <c r="D554" s="218"/>
      <c r="E554" s="218"/>
    </row>
    <row r="555" spans="1:5" x14ac:dyDescent="0.25">
      <c r="A555" s="218"/>
      <c r="B555" s="218"/>
      <c r="C555" s="218"/>
      <c r="D555" s="218"/>
      <c r="E555" s="218"/>
    </row>
    <row r="556" spans="1:5" x14ac:dyDescent="0.25">
      <c r="A556" s="218"/>
      <c r="B556" s="218"/>
      <c r="C556" s="218"/>
      <c r="D556" s="218"/>
      <c r="E556" s="218"/>
    </row>
    <row r="557" spans="1:5" x14ac:dyDescent="0.25">
      <c r="A557" s="218"/>
      <c r="B557" s="218"/>
      <c r="C557" s="218"/>
      <c r="D557" s="218"/>
      <c r="E557" s="218"/>
    </row>
    <row r="558" spans="1:5" x14ac:dyDescent="0.25">
      <c r="A558" s="218"/>
      <c r="B558" s="218"/>
      <c r="C558" s="218"/>
      <c r="D558" s="218"/>
      <c r="E558" s="218"/>
    </row>
    <row r="559" spans="1:5" x14ac:dyDescent="0.25">
      <c r="A559" s="218"/>
      <c r="B559" s="218"/>
      <c r="C559" s="218"/>
      <c r="D559" s="218"/>
      <c r="E559" s="218"/>
    </row>
    <row r="560" spans="1:5" x14ac:dyDescent="0.25">
      <c r="A560" s="218"/>
      <c r="B560" s="218"/>
      <c r="C560" s="218"/>
      <c r="D560" s="218"/>
      <c r="E560" s="218"/>
    </row>
    <row r="561" spans="1:5" x14ac:dyDescent="0.25">
      <c r="A561" s="218"/>
      <c r="B561" s="218"/>
      <c r="C561" s="218"/>
      <c r="D561" s="218"/>
      <c r="E561" s="218"/>
    </row>
    <row r="562" spans="1:5" x14ac:dyDescent="0.25">
      <c r="A562" s="218"/>
      <c r="B562" s="218"/>
      <c r="C562" s="218"/>
      <c r="D562" s="218"/>
      <c r="E562" s="218"/>
    </row>
    <row r="563" spans="1:5" x14ac:dyDescent="0.25">
      <c r="A563" s="218"/>
      <c r="B563" s="218"/>
      <c r="C563" s="218"/>
      <c r="D563" s="218"/>
      <c r="E563" s="218"/>
    </row>
    <row r="564" spans="1:5" x14ac:dyDescent="0.25">
      <c r="A564" s="218"/>
      <c r="B564" s="218"/>
      <c r="C564" s="218"/>
      <c r="D564" s="218"/>
      <c r="E564" s="218"/>
    </row>
    <row r="565" spans="1:5" x14ac:dyDescent="0.25">
      <c r="A565" s="218"/>
      <c r="B565" s="218"/>
      <c r="C565" s="218"/>
      <c r="D565" s="218"/>
      <c r="E565" s="218"/>
    </row>
    <row r="566" spans="1:5" x14ac:dyDescent="0.25">
      <c r="A566" s="218"/>
      <c r="B566" s="218"/>
      <c r="C566" s="218"/>
      <c r="D566" s="218"/>
      <c r="E566" s="218"/>
    </row>
    <row r="567" spans="1:5" x14ac:dyDescent="0.25">
      <c r="A567" s="218"/>
      <c r="B567" s="218"/>
      <c r="C567" s="218"/>
      <c r="D567" s="218"/>
      <c r="E567" s="218"/>
    </row>
    <row r="568" spans="1:5" x14ac:dyDescent="0.25">
      <c r="A568" s="218"/>
      <c r="B568" s="218"/>
      <c r="C568" s="218"/>
      <c r="D568" s="218"/>
      <c r="E568" s="218"/>
    </row>
    <row r="569" spans="1:5" x14ac:dyDescent="0.25">
      <c r="A569" s="218"/>
      <c r="B569" s="218"/>
      <c r="C569" s="218"/>
      <c r="D569" s="218"/>
      <c r="E569" s="218"/>
    </row>
    <row r="570" spans="1:5" x14ac:dyDescent="0.25">
      <c r="A570" s="218"/>
      <c r="B570" s="218"/>
      <c r="C570" s="218"/>
      <c r="D570" s="218"/>
      <c r="E570" s="218"/>
    </row>
    <row r="571" spans="1:5" x14ac:dyDescent="0.25">
      <c r="A571" s="218"/>
      <c r="B571" s="218"/>
      <c r="C571" s="218"/>
      <c r="D571" s="218"/>
      <c r="E571" s="218"/>
    </row>
    <row r="572" spans="1:5" x14ac:dyDescent="0.25">
      <c r="A572" s="218"/>
      <c r="B572" s="218"/>
      <c r="C572" s="218"/>
      <c r="D572" s="218"/>
      <c r="E572" s="218"/>
    </row>
    <row r="573" spans="1:5" x14ac:dyDescent="0.25">
      <c r="A573" s="218"/>
      <c r="B573" s="218"/>
      <c r="C573" s="218"/>
      <c r="D573" s="218"/>
      <c r="E573" s="218"/>
    </row>
    <row r="574" spans="1:5" x14ac:dyDescent="0.25">
      <c r="A574" s="218"/>
      <c r="B574" s="218"/>
      <c r="C574" s="218"/>
      <c r="D574" s="218"/>
      <c r="E574" s="218"/>
    </row>
    <row r="575" spans="1:5" x14ac:dyDescent="0.25">
      <c r="A575" s="218"/>
      <c r="B575" s="218"/>
      <c r="C575" s="218"/>
      <c r="D575" s="218"/>
      <c r="E575" s="218"/>
    </row>
    <row r="576" spans="1:5" x14ac:dyDescent="0.25">
      <c r="A576" s="218"/>
      <c r="B576" s="218"/>
      <c r="C576" s="218"/>
      <c r="D576" s="218"/>
      <c r="E576" s="218"/>
    </row>
    <row r="577" spans="1:5" x14ac:dyDescent="0.25">
      <c r="A577" s="218"/>
      <c r="B577" s="218"/>
      <c r="C577" s="218"/>
      <c r="D577" s="218"/>
      <c r="E577" s="218"/>
    </row>
    <row r="578" spans="1:5" x14ac:dyDescent="0.25">
      <c r="A578" s="218"/>
      <c r="B578" s="218"/>
      <c r="C578" s="218"/>
      <c r="D578" s="218"/>
      <c r="E578" s="218"/>
    </row>
    <row r="579" spans="1:5" x14ac:dyDescent="0.25">
      <c r="A579" s="218"/>
      <c r="B579" s="218"/>
      <c r="C579" s="218"/>
      <c r="D579" s="218"/>
      <c r="E579" s="218"/>
    </row>
    <row r="580" spans="1:5" x14ac:dyDescent="0.25">
      <c r="A580" s="218"/>
      <c r="B580" s="218"/>
      <c r="C580" s="218"/>
      <c r="D580" s="218"/>
      <c r="E580" s="218"/>
    </row>
    <row r="581" spans="1:5" x14ac:dyDescent="0.25">
      <c r="A581" s="218"/>
      <c r="B581" s="218"/>
      <c r="C581" s="218"/>
      <c r="D581" s="218"/>
      <c r="E581" s="218"/>
    </row>
    <row r="582" spans="1:5" x14ac:dyDescent="0.25">
      <c r="A582" s="218"/>
      <c r="B582" s="218"/>
      <c r="C582" s="218"/>
      <c r="D582" s="218"/>
      <c r="E582" s="218"/>
    </row>
    <row r="583" spans="1:5" x14ac:dyDescent="0.25">
      <c r="A583" s="218"/>
      <c r="B583" s="218"/>
      <c r="C583" s="218"/>
      <c r="D583" s="218"/>
      <c r="E583" s="218"/>
    </row>
    <row r="584" spans="1:5" x14ac:dyDescent="0.25">
      <c r="A584" s="218"/>
      <c r="B584" s="218"/>
      <c r="C584" s="218"/>
      <c r="D584" s="218"/>
      <c r="E584" s="218"/>
    </row>
    <row r="585" spans="1:5" x14ac:dyDescent="0.25">
      <c r="A585" s="218"/>
      <c r="B585" s="218"/>
      <c r="C585" s="218"/>
      <c r="D585" s="218"/>
      <c r="E585" s="218"/>
    </row>
    <row r="586" spans="1:5" x14ac:dyDescent="0.25">
      <c r="A586" s="218"/>
      <c r="B586" s="218"/>
      <c r="C586" s="218"/>
      <c r="D586" s="218"/>
      <c r="E586" s="218"/>
    </row>
    <row r="587" spans="1:5" x14ac:dyDescent="0.25">
      <c r="A587" s="218"/>
      <c r="B587" s="218"/>
      <c r="C587" s="218"/>
      <c r="D587" s="218"/>
      <c r="E587" s="218"/>
    </row>
    <row r="588" spans="1:5" x14ac:dyDescent="0.25">
      <c r="A588" s="218"/>
      <c r="B588" s="218"/>
      <c r="C588" s="218"/>
      <c r="D588" s="218"/>
      <c r="E588" s="218"/>
    </row>
    <row r="589" spans="1:5" x14ac:dyDescent="0.25">
      <c r="A589" s="218"/>
      <c r="B589" s="218"/>
      <c r="C589" s="218"/>
      <c r="D589" s="218"/>
      <c r="E589" s="218"/>
    </row>
    <row r="590" spans="1:5" x14ac:dyDescent="0.25">
      <c r="A590" s="218"/>
      <c r="B590" s="218"/>
      <c r="C590" s="218"/>
      <c r="D590" s="218"/>
      <c r="E590" s="218"/>
    </row>
    <row r="591" spans="1:5" x14ac:dyDescent="0.25">
      <c r="A591" s="218"/>
      <c r="B591" s="218"/>
      <c r="C591" s="218"/>
      <c r="D591" s="218"/>
      <c r="E591" s="218"/>
    </row>
    <row r="592" spans="1:5" x14ac:dyDescent="0.25">
      <c r="A592" s="218"/>
      <c r="B592" s="218"/>
      <c r="C592" s="218"/>
      <c r="D592" s="218"/>
      <c r="E592" s="218"/>
    </row>
    <row r="593" spans="1:5" x14ac:dyDescent="0.25">
      <c r="A593" s="218"/>
      <c r="B593" s="218"/>
      <c r="C593" s="218"/>
      <c r="D593" s="218"/>
      <c r="E593" s="218"/>
    </row>
    <row r="594" spans="1:5" x14ac:dyDescent="0.25">
      <c r="A594" s="218"/>
      <c r="B594" s="218"/>
      <c r="C594" s="218"/>
      <c r="D594" s="218"/>
      <c r="E594" s="218"/>
    </row>
    <row r="595" spans="1:5" x14ac:dyDescent="0.25">
      <c r="A595" s="218"/>
      <c r="B595" s="218"/>
      <c r="C595" s="218"/>
      <c r="D595" s="218"/>
      <c r="E595" s="218"/>
    </row>
    <row r="596" spans="1:5" x14ac:dyDescent="0.25">
      <c r="A596" s="218"/>
      <c r="B596" s="218"/>
      <c r="C596" s="218"/>
      <c r="D596" s="218"/>
      <c r="E596" s="218"/>
    </row>
    <row r="597" spans="1:5" x14ac:dyDescent="0.25">
      <c r="A597" s="218"/>
      <c r="B597" s="218"/>
      <c r="C597" s="218"/>
      <c r="D597" s="218"/>
      <c r="E597" s="218"/>
    </row>
    <row r="598" spans="1:5" x14ac:dyDescent="0.25">
      <c r="A598" s="218"/>
      <c r="B598" s="218"/>
      <c r="C598" s="218"/>
      <c r="D598" s="218"/>
      <c r="E598" s="218"/>
    </row>
    <row r="599" spans="1:5" x14ac:dyDescent="0.25">
      <c r="A599" s="218"/>
      <c r="B599" s="218"/>
      <c r="C599" s="218"/>
      <c r="D599" s="218"/>
      <c r="E599" s="218"/>
    </row>
    <row r="600" spans="1:5" x14ac:dyDescent="0.25">
      <c r="A600" s="218"/>
      <c r="B600" s="218"/>
      <c r="C600" s="218"/>
      <c r="D600" s="218"/>
      <c r="E600" s="218"/>
    </row>
    <row r="601" spans="1:5" x14ac:dyDescent="0.25">
      <c r="A601" s="218"/>
      <c r="B601" s="218"/>
      <c r="C601" s="218"/>
      <c r="D601" s="218"/>
      <c r="E601" s="218"/>
    </row>
    <row r="602" spans="1:5" x14ac:dyDescent="0.25">
      <c r="A602" s="218"/>
      <c r="B602" s="218"/>
      <c r="C602" s="218"/>
      <c r="D602" s="218"/>
      <c r="E602" s="218"/>
    </row>
    <row r="603" spans="1:5" x14ac:dyDescent="0.25">
      <c r="A603" s="218"/>
      <c r="B603" s="218"/>
      <c r="C603" s="218"/>
      <c r="D603" s="218"/>
      <c r="E603" s="218"/>
    </row>
    <row r="604" spans="1:5" x14ac:dyDescent="0.25">
      <c r="A604" s="218"/>
      <c r="B604" s="218"/>
      <c r="C604" s="218"/>
      <c r="D604" s="218"/>
      <c r="E604" s="218"/>
    </row>
    <row r="605" spans="1:5" x14ac:dyDescent="0.25">
      <c r="A605" s="218"/>
      <c r="B605" s="218"/>
      <c r="C605" s="218"/>
      <c r="D605" s="218"/>
      <c r="E605" s="218"/>
    </row>
    <row r="606" spans="1:5" x14ac:dyDescent="0.25">
      <c r="A606" s="218"/>
      <c r="B606" s="218"/>
      <c r="C606" s="218"/>
      <c r="D606" s="218"/>
      <c r="E606" s="218"/>
    </row>
    <row r="607" spans="1:5" x14ac:dyDescent="0.25">
      <c r="A607" s="218"/>
      <c r="B607" s="218"/>
      <c r="C607" s="218"/>
      <c r="D607" s="218"/>
      <c r="E607" s="218"/>
    </row>
    <row r="608" spans="1:5" x14ac:dyDescent="0.25">
      <c r="A608" s="218"/>
      <c r="B608" s="218"/>
      <c r="C608" s="218"/>
      <c r="D608" s="218"/>
      <c r="E608" s="218"/>
    </row>
    <row r="609" spans="1:5" x14ac:dyDescent="0.25">
      <c r="A609" s="218"/>
      <c r="B609" s="218"/>
      <c r="C609" s="218"/>
      <c r="D609" s="218"/>
      <c r="E609" s="218"/>
    </row>
    <row r="610" spans="1:5" x14ac:dyDescent="0.25">
      <c r="A610" s="218"/>
      <c r="B610" s="218"/>
      <c r="C610" s="218"/>
      <c r="D610" s="218"/>
      <c r="E610" s="218"/>
    </row>
    <row r="611" spans="1:5" x14ac:dyDescent="0.25">
      <c r="A611" s="218"/>
      <c r="B611" s="218"/>
      <c r="C611" s="218"/>
      <c r="D611" s="218"/>
      <c r="E611" s="218"/>
    </row>
    <row r="612" spans="1:5" x14ac:dyDescent="0.25">
      <c r="A612" s="218"/>
      <c r="B612" s="218"/>
      <c r="C612" s="218"/>
      <c r="D612" s="218"/>
      <c r="E612" s="218"/>
    </row>
    <row r="613" spans="1:5" x14ac:dyDescent="0.25">
      <c r="A613" s="218"/>
      <c r="B613" s="218"/>
      <c r="C613" s="218"/>
      <c r="D613" s="218"/>
      <c r="E613" s="218"/>
    </row>
    <row r="614" spans="1:5" x14ac:dyDescent="0.25">
      <c r="A614" s="218"/>
      <c r="B614" s="218"/>
      <c r="C614" s="218"/>
      <c r="D614" s="218"/>
      <c r="E614" s="218"/>
    </row>
    <row r="615" spans="1:5" x14ac:dyDescent="0.25">
      <c r="A615" s="218"/>
      <c r="B615" s="218"/>
      <c r="C615" s="218"/>
      <c r="D615" s="218"/>
      <c r="E615" s="218"/>
    </row>
    <row r="616" spans="1:5" x14ac:dyDescent="0.25">
      <c r="A616" s="218"/>
      <c r="B616" s="218"/>
      <c r="C616" s="218"/>
      <c r="D616" s="218"/>
      <c r="E616" s="218"/>
    </row>
    <row r="617" spans="1:5" x14ac:dyDescent="0.25">
      <c r="A617" s="218"/>
      <c r="B617" s="218"/>
      <c r="C617" s="218"/>
      <c r="D617" s="218"/>
      <c r="E617" s="218"/>
    </row>
    <row r="618" spans="1:5" x14ac:dyDescent="0.25">
      <c r="A618" s="218"/>
      <c r="B618" s="218"/>
      <c r="C618" s="218"/>
      <c r="D618" s="218"/>
      <c r="E618" s="218"/>
    </row>
    <row r="619" spans="1:5" x14ac:dyDescent="0.25">
      <c r="A619" s="218"/>
      <c r="B619" s="218"/>
      <c r="C619" s="218"/>
      <c r="D619" s="218"/>
      <c r="E619" s="218"/>
    </row>
    <row r="620" spans="1:5" x14ac:dyDescent="0.25">
      <c r="A620" s="218"/>
      <c r="B620" s="218"/>
      <c r="C620" s="218"/>
      <c r="D620" s="218"/>
      <c r="E620" s="218"/>
    </row>
    <row r="621" spans="1:5" x14ac:dyDescent="0.25">
      <c r="A621" s="218"/>
      <c r="B621" s="218"/>
      <c r="C621" s="218"/>
      <c r="D621" s="218"/>
      <c r="E621" s="218"/>
    </row>
    <row r="622" spans="1:5" x14ac:dyDescent="0.25">
      <c r="A622" s="218"/>
      <c r="B622" s="218"/>
      <c r="C622" s="218"/>
      <c r="D622" s="218"/>
      <c r="E622" s="218"/>
    </row>
    <row r="623" spans="1:5" x14ac:dyDescent="0.25">
      <c r="A623" s="218"/>
      <c r="B623" s="218"/>
      <c r="C623" s="218"/>
      <c r="D623" s="218"/>
      <c r="E623" s="218"/>
    </row>
    <row r="624" spans="1:5" x14ac:dyDescent="0.25">
      <c r="A624" s="218"/>
      <c r="B624" s="218"/>
      <c r="C624" s="218"/>
      <c r="D624" s="218"/>
      <c r="E624" s="218"/>
    </row>
    <row r="625" spans="1:5" x14ac:dyDescent="0.25">
      <c r="A625" s="218"/>
      <c r="B625" s="218"/>
      <c r="C625" s="218"/>
      <c r="D625" s="218"/>
      <c r="E625" s="218"/>
    </row>
    <row r="626" spans="1:5" x14ac:dyDescent="0.25">
      <c r="A626" s="218"/>
      <c r="B626" s="218"/>
      <c r="C626" s="218"/>
      <c r="D626" s="218"/>
      <c r="E626" s="218"/>
    </row>
    <row r="627" spans="1:5" x14ac:dyDescent="0.25">
      <c r="A627" s="218"/>
      <c r="B627" s="218"/>
      <c r="C627" s="218"/>
      <c r="D627" s="218"/>
      <c r="E627" s="218"/>
    </row>
    <row r="628" spans="1:5" x14ac:dyDescent="0.25">
      <c r="A628" s="218"/>
      <c r="B628" s="218"/>
      <c r="C628" s="218"/>
      <c r="D628" s="218"/>
      <c r="E628" s="218"/>
    </row>
    <row r="629" spans="1:5" x14ac:dyDescent="0.25">
      <c r="A629" s="218"/>
      <c r="B629" s="218"/>
      <c r="C629" s="218"/>
      <c r="D629" s="218"/>
      <c r="E629" s="218"/>
    </row>
    <row r="630" spans="1:5" x14ac:dyDescent="0.25">
      <c r="A630" s="218"/>
      <c r="B630" s="218"/>
      <c r="C630" s="218"/>
      <c r="D630" s="218"/>
      <c r="E630" s="218"/>
    </row>
    <row r="631" spans="1:5" x14ac:dyDescent="0.25">
      <c r="A631" s="218"/>
      <c r="B631" s="218"/>
      <c r="C631" s="218"/>
      <c r="D631" s="218"/>
      <c r="E631" s="218"/>
    </row>
    <row r="632" spans="1:5" x14ac:dyDescent="0.25">
      <c r="A632" s="218"/>
      <c r="B632" s="218"/>
      <c r="C632" s="218"/>
      <c r="D632" s="218"/>
      <c r="E632" s="218"/>
    </row>
    <row r="633" spans="1:5" x14ac:dyDescent="0.25">
      <c r="A633" s="218"/>
      <c r="B633" s="218"/>
      <c r="C633" s="218"/>
      <c r="D633" s="218"/>
      <c r="E633" s="218"/>
    </row>
    <row r="634" spans="1:5" x14ac:dyDescent="0.25">
      <c r="A634" s="218"/>
      <c r="B634" s="218"/>
      <c r="C634" s="218"/>
      <c r="D634" s="218"/>
      <c r="E634" s="218"/>
    </row>
    <row r="635" spans="1:5" x14ac:dyDescent="0.25">
      <c r="A635" s="218"/>
      <c r="B635" s="218"/>
      <c r="C635" s="218"/>
      <c r="D635" s="218"/>
      <c r="E635" s="218"/>
    </row>
    <row r="636" spans="1:5" x14ac:dyDescent="0.25">
      <c r="A636" s="218"/>
      <c r="B636" s="218"/>
      <c r="C636" s="218"/>
      <c r="D636" s="218"/>
      <c r="E636" s="218"/>
    </row>
    <row r="637" spans="1:5" x14ac:dyDescent="0.25">
      <c r="A637" s="218"/>
      <c r="B637" s="218"/>
      <c r="C637" s="218"/>
      <c r="D637" s="218"/>
      <c r="E637" s="218"/>
    </row>
    <row r="638" spans="1:5" x14ac:dyDescent="0.25">
      <c r="A638" s="218"/>
      <c r="B638" s="218"/>
      <c r="C638" s="218"/>
      <c r="D638" s="218"/>
      <c r="E638" s="218"/>
    </row>
    <row r="639" spans="1:5" x14ac:dyDescent="0.25">
      <c r="A639" s="218"/>
      <c r="B639" s="218"/>
      <c r="C639" s="218"/>
      <c r="D639" s="218"/>
      <c r="E639" s="218"/>
    </row>
    <row r="640" spans="1:5" x14ac:dyDescent="0.25">
      <c r="A640" s="218"/>
      <c r="B640" s="218"/>
      <c r="C640" s="218"/>
      <c r="D640" s="218"/>
      <c r="E640" s="218"/>
    </row>
    <row r="641" spans="1:5" x14ac:dyDescent="0.25">
      <c r="A641" s="218"/>
      <c r="B641" s="218"/>
      <c r="C641" s="218"/>
      <c r="D641" s="218"/>
      <c r="E641" s="218"/>
    </row>
    <row r="642" spans="1:5" x14ac:dyDescent="0.25">
      <c r="A642" s="218"/>
      <c r="B642" s="218"/>
      <c r="C642" s="218"/>
      <c r="D642" s="218"/>
      <c r="E642" s="218"/>
    </row>
    <row r="643" spans="1:5" x14ac:dyDescent="0.25">
      <c r="A643" s="218"/>
      <c r="B643" s="218"/>
      <c r="C643" s="218"/>
      <c r="D643" s="218"/>
      <c r="E643" s="218"/>
    </row>
    <row r="644" spans="1:5" x14ac:dyDescent="0.25">
      <c r="A644" s="218"/>
      <c r="B644" s="218"/>
      <c r="C644" s="218"/>
      <c r="D644" s="218"/>
      <c r="E644" s="218"/>
    </row>
    <row r="645" spans="1:5" x14ac:dyDescent="0.25">
      <c r="A645" s="218"/>
      <c r="B645" s="218"/>
      <c r="C645" s="218"/>
      <c r="D645" s="218"/>
      <c r="E645" s="218"/>
    </row>
    <row r="646" spans="1:5" x14ac:dyDescent="0.25">
      <c r="A646" s="218"/>
      <c r="B646" s="218"/>
      <c r="C646" s="218"/>
      <c r="D646" s="218"/>
      <c r="E646" s="218"/>
    </row>
    <row r="647" spans="1:5" x14ac:dyDescent="0.25">
      <c r="A647" s="218"/>
      <c r="B647" s="218"/>
      <c r="C647" s="218"/>
      <c r="D647" s="218"/>
      <c r="E647" s="218"/>
    </row>
    <row r="648" spans="1:5" x14ac:dyDescent="0.25">
      <c r="A648" s="218"/>
      <c r="B648" s="218"/>
      <c r="C648" s="218"/>
      <c r="D648" s="218"/>
      <c r="E648" s="218"/>
    </row>
    <row r="649" spans="1:5" x14ac:dyDescent="0.25">
      <c r="A649" s="218"/>
      <c r="B649" s="218"/>
      <c r="C649" s="218"/>
      <c r="D649" s="218"/>
      <c r="E649" s="218"/>
    </row>
    <row r="650" spans="1:5" x14ac:dyDescent="0.25">
      <c r="A650" s="218"/>
      <c r="B650" s="218"/>
      <c r="C650" s="218"/>
      <c r="D650" s="218"/>
      <c r="E650" s="218"/>
    </row>
    <row r="651" spans="1:5" x14ac:dyDescent="0.25">
      <c r="A651" s="218"/>
      <c r="B651" s="218"/>
      <c r="C651" s="218"/>
      <c r="D651" s="218"/>
      <c r="E651" s="218"/>
    </row>
    <row r="652" spans="1:5" x14ac:dyDescent="0.25">
      <c r="A652" s="218"/>
      <c r="B652" s="218"/>
      <c r="C652" s="218"/>
      <c r="D652" s="218"/>
      <c r="E652" s="218"/>
    </row>
    <row r="653" spans="1:5" x14ac:dyDescent="0.25">
      <c r="A653" s="218"/>
      <c r="B653" s="218"/>
      <c r="C653" s="218"/>
      <c r="D653" s="218"/>
      <c r="E653" s="218"/>
    </row>
    <row r="654" spans="1:5" x14ac:dyDescent="0.25">
      <c r="A654" s="218"/>
      <c r="B654" s="218"/>
      <c r="C654" s="218"/>
      <c r="D654" s="218"/>
      <c r="E654" s="218"/>
    </row>
    <row r="655" spans="1:5" x14ac:dyDescent="0.25">
      <c r="A655" s="218"/>
      <c r="B655" s="218"/>
      <c r="C655" s="218"/>
      <c r="D655" s="218"/>
      <c r="E655" s="218"/>
    </row>
    <row r="656" spans="1:5" x14ac:dyDescent="0.25">
      <c r="A656" s="218"/>
      <c r="B656" s="218"/>
      <c r="C656" s="218"/>
      <c r="D656" s="218"/>
      <c r="E656" s="218"/>
    </row>
    <row r="657" spans="1:5" x14ac:dyDescent="0.25">
      <c r="A657" s="218"/>
      <c r="B657" s="218"/>
      <c r="C657" s="218"/>
      <c r="D657" s="218"/>
      <c r="E657" s="218"/>
    </row>
    <row r="658" spans="1:5" x14ac:dyDescent="0.25">
      <c r="A658" s="218"/>
      <c r="B658" s="218"/>
      <c r="C658" s="218"/>
      <c r="D658" s="218"/>
      <c r="E658" s="218"/>
    </row>
    <row r="659" spans="1:5" x14ac:dyDescent="0.25">
      <c r="A659" s="218"/>
      <c r="B659" s="218"/>
      <c r="C659" s="218"/>
      <c r="D659" s="218"/>
      <c r="E659" s="218"/>
    </row>
    <row r="660" spans="1:5" x14ac:dyDescent="0.25">
      <c r="A660" s="218"/>
      <c r="B660" s="218"/>
      <c r="C660" s="218"/>
      <c r="D660" s="218"/>
      <c r="E660" s="218"/>
    </row>
    <row r="661" spans="1:5" x14ac:dyDescent="0.25">
      <c r="A661" s="218"/>
      <c r="B661" s="218"/>
      <c r="C661" s="218"/>
      <c r="D661" s="218"/>
      <c r="E661" s="218"/>
    </row>
    <row r="662" spans="1:5" x14ac:dyDescent="0.25">
      <c r="A662" s="218"/>
      <c r="B662" s="218"/>
      <c r="C662" s="218"/>
      <c r="D662" s="218"/>
      <c r="E662" s="218"/>
    </row>
    <row r="663" spans="1:5" x14ac:dyDescent="0.25">
      <c r="A663" s="218"/>
      <c r="B663" s="218"/>
      <c r="C663" s="218"/>
      <c r="D663" s="218"/>
      <c r="E663" s="218"/>
    </row>
    <row r="664" spans="1:5" x14ac:dyDescent="0.25">
      <c r="A664" s="218"/>
      <c r="B664" s="218"/>
      <c r="C664" s="218"/>
      <c r="D664" s="218"/>
      <c r="E664" s="218"/>
    </row>
    <row r="665" spans="1:5" x14ac:dyDescent="0.25">
      <c r="A665" s="218"/>
      <c r="B665" s="218"/>
      <c r="C665" s="218"/>
      <c r="D665" s="218"/>
      <c r="E665" s="218"/>
    </row>
    <row r="666" spans="1:5" x14ac:dyDescent="0.25">
      <c r="A666" s="218"/>
      <c r="B666" s="218"/>
      <c r="C666" s="218"/>
      <c r="D666" s="218"/>
      <c r="E666" s="218"/>
    </row>
    <row r="667" spans="1:5" x14ac:dyDescent="0.25">
      <c r="A667" s="218"/>
      <c r="B667" s="218"/>
      <c r="C667" s="218"/>
      <c r="D667" s="218"/>
      <c r="E667" s="218"/>
    </row>
    <row r="668" spans="1:5" x14ac:dyDescent="0.25">
      <c r="A668" s="218"/>
      <c r="B668" s="218"/>
      <c r="C668" s="218"/>
      <c r="D668" s="218"/>
      <c r="E668" s="218"/>
    </row>
    <row r="669" spans="1:5" x14ac:dyDescent="0.25">
      <c r="A669" s="218"/>
      <c r="B669" s="218"/>
      <c r="C669" s="218"/>
      <c r="D669" s="218"/>
      <c r="E669" s="218"/>
    </row>
    <row r="670" spans="1:5" x14ac:dyDescent="0.25">
      <c r="A670" s="218"/>
      <c r="B670" s="218"/>
      <c r="C670" s="218"/>
      <c r="D670" s="218"/>
      <c r="E670" s="218"/>
    </row>
    <row r="671" spans="1:5" x14ac:dyDescent="0.25">
      <c r="A671" s="218"/>
      <c r="B671" s="218"/>
      <c r="C671" s="218"/>
      <c r="D671" s="218"/>
      <c r="E671" s="218"/>
    </row>
    <row r="672" spans="1:5" x14ac:dyDescent="0.25">
      <c r="A672" s="218"/>
      <c r="B672" s="218"/>
      <c r="C672" s="218"/>
      <c r="D672" s="218"/>
      <c r="E672" s="218"/>
    </row>
    <row r="673" spans="1:5" x14ac:dyDescent="0.25">
      <c r="A673" s="218"/>
      <c r="B673" s="218"/>
      <c r="C673" s="218"/>
      <c r="D673" s="218"/>
      <c r="E673" s="218"/>
    </row>
    <row r="674" spans="1:5" x14ac:dyDescent="0.25">
      <c r="A674" s="218"/>
      <c r="B674" s="218"/>
      <c r="C674" s="218"/>
      <c r="D674" s="218"/>
      <c r="E674" s="218"/>
    </row>
    <row r="675" spans="1:5" x14ac:dyDescent="0.25">
      <c r="A675" s="218"/>
      <c r="B675" s="218"/>
      <c r="C675" s="218"/>
      <c r="D675" s="218"/>
      <c r="E675" s="218"/>
    </row>
    <row r="676" spans="1:5" x14ac:dyDescent="0.25">
      <c r="A676" s="218"/>
      <c r="B676" s="218"/>
      <c r="C676" s="218"/>
      <c r="D676" s="218"/>
      <c r="E676" s="218"/>
    </row>
    <row r="677" spans="1:5" x14ac:dyDescent="0.25">
      <c r="A677" s="218"/>
      <c r="B677" s="218"/>
      <c r="C677" s="218"/>
      <c r="D677" s="218"/>
      <c r="E677" s="218"/>
    </row>
    <row r="678" spans="1:5" x14ac:dyDescent="0.25">
      <c r="A678" s="218"/>
      <c r="B678" s="218"/>
      <c r="C678" s="218"/>
      <c r="D678" s="218"/>
      <c r="E678" s="218"/>
    </row>
    <row r="679" spans="1:5" x14ac:dyDescent="0.25">
      <c r="A679" s="218"/>
      <c r="B679" s="218"/>
      <c r="C679" s="218"/>
      <c r="D679" s="218"/>
      <c r="E679" s="218"/>
    </row>
    <row r="680" spans="1:5" x14ac:dyDescent="0.25">
      <c r="A680" s="218"/>
      <c r="B680" s="218"/>
      <c r="C680" s="218"/>
      <c r="D680" s="218"/>
      <c r="E680" s="218"/>
    </row>
    <row r="681" spans="1:5" x14ac:dyDescent="0.25">
      <c r="A681" s="218"/>
      <c r="B681" s="218"/>
      <c r="C681" s="218"/>
      <c r="D681" s="218"/>
      <c r="E681" s="218"/>
    </row>
    <row r="682" spans="1:5" x14ac:dyDescent="0.25">
      <c r="A682" s="218"/>
      <c r="B682" s="218"/>
      <c r="C682" s="218"/>
      <c r="D682" s="218"/>
      <c r="E682" s="218"/>
    </row>
    <row r="683" spans="1:5" x14ac:dyDescent="0.25">
      <c r="A683" s="218"/>
      <c r="B683" s="218"/>
      <c r="C683" s="218"/>
      <c r="D683" s="218"/>
      <c r="E683" s="218"/>
    </row>
    <row r="684" spans="1:5" x14ac:dyDescent="0.25">
      <c r="A684" s="218"/>
      <c r="B684" s="218"/>
      <c r="C684" s="218"/>
      <c r="D684" s="218"/>
      <c r="E684" s="218"/>
    </row>
    <row r="685" spans="1:5" x14ac:dyDescent="0.25">
      <c r="A685" s="218"/>
      <c r="B685" s="218"/>
      <c r="C685" s="218"/>
      <c r="D685" s="218"/>
      <c r="E685" s="218"/>
    </row>
    <row r="686" spans="1:5" x14ac:dyDescent="0.25">
      <c r="A686" s="218"/>
      <c r="B686" s="218"/>
      <c r="C686" s="218"/>
      <c r="D686" s="218"/>
      <c r="E686" s="218"/>
    </row>
    <row r="687" spans="1:5" x14ac:dyDescent="0.25">
      <c r="A687" s="218"/>
      <c r="B687" s="218"/>
      <c r="C687" s="218"/>
      <c r="D687" s="218"/>
      <c r="E687" s="218"/>
    </row>
    <row r="688" spans="1:5" x14ac:dyDescent="0.25">
      <c r="A688" s="218"/>
      <c r="B688" s="218"/>
      <c r="C688" s="218"/>
      <c r="D688" s="218"/>
      <c r="E688" s="218"/>
    </row>
    <row r="689" spans="1:5" x14ac:dyDescent="0.25">
      <c r="A689" s="218"/>
      <c r="B689" s="218"/>
      <c r="C689" s="218"/>
      <c r="D689" s="218"/>
      <c r="E689" s="218"/>
    </row>
    <row r="690" spans="1:5" x14ac:dyDescent="0.25">
      <c r="A690" s="218"/>
      <c r="B690" s="218"/>
      <c r="C690" s="218"/>
      <c r="D690" s="218"/>
      <c r="E690" s="218"/>
    </row>
    <row r="691" spans="1:5" x14ac:dyDescent="0.25">
      <c r="A691" s="218"/>
      <c r="B691" s="218"/>
      <c r="C691" s="218"/>
      <c r="D691" s="218"/>
      <c r="E691" s="218"/>
    </row>
    <row r="692" spans="1:5" x14ac:dyDescent="0.25">
      <c r="A692" s="218"/>
      <c r="B692" s="218"/>
      <c r="C692" s="218"/>
      <c r="D692" s="218"/>
      <c r="E692" s="218"/>
    </row>
    <row r="693" spans="1:5" x14ac:dyDescent="0.25">
      <c r="A693" s="218"/>
      <c r="B693" s="218"/>
      <c r="C693" s="218"/>
      <c r="D693" s="218"/>
      <c r="E693" s="218"/>
    </row>
    <row r="694" spans="1:5" x14ac:dyDescent="0.25">
      <c r="A694" s="218"/>
      <c r="B694" s="218"/>
      <c r="C694" s="218"/>
      <c r="D694" s="218"/>
      <c r="E694" s="218"/>
    </row>
    <row r="695" spans="1:5" x14ac:dyDescent="0.25">
      <c r="A695" s="218"/>
      <c r="B695" s="218"/>
      <c r="C695" s="218"/>
      <c r="D695" s="218"/>
      <c r="E695" s="218"/>
    </row>
    <row r="696" spans="1:5" x14ac:dyDescent="0.25">
      <c r="A696" s="218"/>
      <c r="B696" s="218"/>
      <c r="C696" s="218"/>
      <c r="D696" s="218"/>
      <c r="E696" s="218"/>
    </row>
    <row r="697" spans="1:5" x14ac:dyDescent="0.25">
      <c r="A697" s="218"/>
      <c r="B697" s="218"/>
      <c r="C697" s="218"/>
      <c r="D697" s="218"/>
      <c r="E697" s="218"/>
    </row>
    <row r="698" spans="1:5" x14ac:dyDescent="0.25">
      <c r="A698" s="218"/>
      <c r="B698" s="218"/>
      <c r="C698" s="218"/>
      <c r="D698" s="218"/>
      <c r="E698" s="218"/>
    </row>
    <row r="699" spans="1:5" x14ac:dyDescent="0.25">
      <c r="A699" s="218"/>
      <c r="B699" s="218"/>
      <c r="C699" s="218"/>
      <c r="D699" s="218"/>
      <c r="E699" s="218"/>
    </row>
    <row r="700" spans="1:5" x14ac:dyDescent="0.25">
      <c r="A700" s="218"/>
      <c r="B700" s="218"/>
      <c r="C700" s="218"/>
      <c r="D700" s="218"/>
      <c r="E700" s="218"/>
    </row>
    <row r="701" spans="1:5" x14ac:dyDescent="0.25">
      <c r="A701" s="218"/>
      <c r="B701" s="218"/>
      <c r="C701" s="218"/>
      <c r="D701" s="218"/>
      <c r="E701" s="218"/>
    </row>
    <row r="702" spans="1:5" x14ac:dyDescent="0.25">
      <c r="A702" s="218"/>
      <c r="B702" s="218"/>
      <c r="C702" s="218"/>
      <c r="D702" s="218"/>
      <c r="E702" s="218"/>
    </row>
    <row r="703" spans="1:5" x14ac:dyDescent="0.25">
      <c r="A703" s="218"/>
      <c r="B703" s="218"/>
      <c r="C703" s="218"/>
      <c r="D703" s="218"/>
      <c r="E703" s="218"/>
    </row>
    <row r="704" spans="1:5" x14ac:dyDescent="0.25">
      <c r="A704" s="218"/>
      <c r="B704" s="218"/>
      <c r="C704" s="218"/>
      <c r="D704" s="218"/>
      <c r="E704" s="218"/>
    </row>
    <row r="705" spans="1:5" x14ac:dyDescent="0.25">
      <c r="A705" s="218"/>
      <c r="B705" s="218"/>
      <c r="C705" s="218"/>
      <c r="D705" s="218"/>
      <c r="E705" s="218"/>
    </row>
    <row r="706" spans="1:5" x14ac:dyDescent="0.25">
      <c r="A706" s="218"/>
      <c r="B706" s="218"/>
      <c r="C706" s="218"/>
      <c r="D706" s="218"/>
      <c r="E706" s="218"/>
    </row>
    <row r="707" spans="1:5" x14ac:dyDescent="0.25">
      <c r="A707" s="218"/>
      <c r="B707" s="218"/>
      <c r="C707" s="218"/>
      <c r="D707" s="218"/>
      <c r="E707" s="218"/>
    </row>
    <row r="708" spans="1:5" x14ac:dyDescent="0.25">
      <c r="A708" s="218"/>
      <c r="B708" s="218"/>
      <c r="C708" s="218"/>
      <c r="D708" s="218"/>
      <c r="E708" s="218"/>
    </row>
    <row r="709" spans="1:5" x14ac:dyDescent="0.25">
      <c r="A709" s="218"/>
      <c r="B709" s="218"/>
      <c r="C709" s="218"/>
      <c r="D709" s="218"/>
      <c r="E709" s="218"/>
    </row>
    <row r="710" spans="1:5" x14ac:dyDescent="0.25">
      <c r="A710" s="218"/>
      <c r="B710" s="218"/>
      <c r="C710" s="218"/>
      <c r="D710" s="218"/>
      <c r="E710" s="218"/>
    </row>
    <row r="711" spans="1:5" x14ac:dyDescent="0.25">
      <c r="A711" s="218"/>
      <c r="B711" s="218"/>
      <c r="C711" s="218"/>
      <c r="D711" s="218"/>
      <c r="E711" s="218"/>
    </row>
    <row r="712" spans="1:5" x14ac:dyDescent="0.25">
      <c r="A712" s="218"/>
      <c r="B712" s="218"/>
      <c r="C712" s="218"/>
      <c r="D712" s="218"/>
      <c r="E712" s="218"/>
    </row>
    <row r="713" spans="1:5" x14ac:dyDescent="0.25">
      <c r="A713" s="218"/>
      <c r="B713" s="218"/>
      <c r="C713" s="218"/>
      <c r="D713" s="218"/>
      <c r="E713" s="218"/>
    </row>
    <row r="714" spans="1:5" x14ac:dyDescent="0.25">
      <c r="A714" s="218"/>
      <c r="B714" s="218"/>
      <c r="C714" s="218"/>
      <c r="D714" s="218"/>
      <c r="E714" s="218"/>
    </row>
    <row r="715" spans="1:5" x14ac:dyDescent="0.25">
      <c r="A715" s="218"/>
      <c r="B715" s="218"/>
      <c r="C715" s="218"/>
      <c r="D715" s="218"/>
      <c r="E715" s="218"/>
    </row>
    <row r="716" spans="1:5" x14ac:dyDescent="0.25">
      <c r="A716" s="218"/>
      <c r="B716" s="218"/>
      <c r="C716" s="218"/>
      <c r="D716" s="218"/>
      <c r="E716" s="218"/>
    </row>
    <row r="717" spans="1:5" x14ac:dyDescent="0.25">
      <c r="A717" s="218"/>
      <c r="B717" s="218"/>
      <c r="C717" s="218"/>
      <c r="D717" s="218"/>
      <c r="E717" s="218"/>
    </row>
    <row r="718" spans="1:5" x14ac:dyDescent="0.25">
      <c r="A718" s="218"/>
      <c r="B718" s="218"/>
      <c r="C718" s="218"/>
      <c r="D718" s="218"/>
      <c r="E718" s="218"/>
    </row>
    <row r="719" spans="1:5" x14ac:dyDescent="0.25">
      <c r="A719" s="218"/>
      <c r="B719" s="218"/>
      <c r="C719" s="218"/>
      <c r="D719" s="218"/>
      <c r="E719" s="218"/>
    </row>
    <row r="720" spans="1:5" x14ac:dyDescent="0.25">
      <c r="A720" s="218"/>
      <c r="B720" s="218"/>
      <c r="C720" s="218"/>
      <c r="D720" s="218"/>
      <c r="E720" s="218"/>
    </row>
    <row r="721" spans="1:5" x14ac:dyDescent="0.25">
      <c r="A721" s="218"/>
      <c r="B721" s="218"/>
      <c r="C721" s="218"/>
      <c r="D721" s="218"/>
      <c r="E721" s="218"/>
    </row>
    <row r="722" spans="1:5" x14ac:dyDescent="0.25">
      <c r="A722" s="218"/>
      <c r="B722" s="218"/>
      <c r="C722" s="218"/>
      <c r="D722" s="218"/>
      <c r="E722" s="218"/>
    </row>
    <row r="723" spans="1:5" x14ac:dyDescent="0.25">
      <c r="A723" s="218"/>
      <c r="B723" s="218"/>
      <c r="C723" s="218"/>
      <c r="D723" s="218"/>
      <c r="E723" s="218"/>
    </row>
    <row r="724" spans="1:5" x14ac:dyDescent="0.25">
      <c r="A724" s="218"/>
      <c r="B724" s="218"/>
      <c r="C724" s="218"/>
      <c r="D724" s="218"/>
      <c r="E724" s="218"/>
    </row>
    <row r="725" spans="1:5" x14ac:dyDescent="0.25">
      <c r="A725" s="218"/>
      <c r="B725" s="218"/>
      <c r="C725" s="218"/>
      <c r="D725" s="218"/>
      <c r="E725" s="218"/>
    </row>
    <row r="726" spans="1:5" x14ac:dyDescent="0.25">
      <c r="A726" s="218"/>
      <c r="B726" s="218"/>
      <c r="C726" s="218"/>
      <c r="D726" s="218"/>
      <c r="E726" s="218"/>
    </row>
    <row r="727" spans="1:5" x14ac:dyDescent="0.25">
      <c r="A727" s="218"/>
      <c r="B727" s="218"/>
      <c r="C727" s="218"/>
      <c r="D727" s="218"/>
      <c r="E727" s="218"/>
    </row>
    <row r="728" spans="1:5" x14ac:dyDescent="0.25">
      <c r="A728" s="218"/>
      <c r="B728" s="218"/>
      <c r="C728" s="218"/>
      <c r="D728" s="218"/>
      <c r="E728" s="218"/>
    </row>
    <row r="729" spans="1:5" x14ac:dyDescent="0.25">
      <c r="A729" s="218"/>
      <c r="B729" s="218"/>
      <c r="C729" s="218"/>
      <c r="D729" s="218"/>
      <c r="E729" s="218"/>
    </row>
    <row r="730" spans="1:5" x14ac:dyDescent="0.25">
      <c r="A730" s="218"/>
      <c r="B730" s="218"/>
      <c r="C730" s="218"/>
      <c r="D730" s="218"/>
      <c r="E730" s="218"/>
    </row>
    <row r="731" spans="1:5" x14ac:dyDescent="0.25">
      <c r="A731" s="218"/>
      <c r="B731" s="218"/>
      <c r="C731" s="218"/>
      <c r="D731" s="218"/>
      <c r="E731" s="218"/>
    </row>
    <row r="732" spans="1:5" x14ac:dyDescent="0.25">
      <c r="A732" s="218"/>
      <c r="B732" s="218"/>
      <c r="C732" s="218"/>
      <c r="D732" s="218"/>
      <c r="E732" s="218"/>
    </row>
    <row r="733" spans="1:5" x14ac:dyDescent="0.25">
      <c r="A733" s="218"/>
      <c r="B733" s="218"/>
      <c r="C733" s="218"/>
      <c r="D733" s="218"/>
      <c r="E733" s="218"/>
    </row>
    <row r="734" spans="1:5" x14ac:dyDescent="0.25">
      <c r="A734" s="218"/>
      <c r="B734" s="218"/>
      <c r="C734" s="218"/>
      <c r="D734" s="218"/>
      <c r="E734" s="218"/>
    </row>
    <row r="735" spans="1:5" x14ac:dyDescent="0.25">
      <c r="A735" s="218"/>
      <c r="B735" s="218"/>
      <c r="C735" s="218"/>
      <c r="D735" s="218"/>
      <c r="E735" s="218"/>
    </row>
    <row r="736" spans="1:5" x14ac:dyDescent="0.25">
      <c r="A736" s="218"/>
      <c r="B736" s="218"/>
      <c r="C736" s="218"/>
      <c r="D736" s="218"/>
      <c r="E736" s="218"/>
    </row>
    <row r="737" spans="1:5" x14ac:dyDescent="0.25">
      <c r="A737" s="218"/>
      <c r="B737" s="218"/>
      <c r="C737" s="218"/>
      <c r="D737" s="218"/>
      <c r="E737" s="218"/>
    </row>
    <row r="738" spans="1:5" x14ac:dyDescent="0.25">
      <c r="A738" s="218"/>
      <c r="B738" s="218"/>
      <c r="C738" s="218"/>
      <c r="D738" s="218"/>
      <c r="E738" s="218"/>
    </row>
    <row r="739" spans="1:5" x14ac:dyDescent="0.25">
      <c r="A739" s="218"/>
      <c r="B739" s="218"/>
      <c r="C739" s="218"/>
      <c r="D739" s="218"/>
      <c r="E739" s="218"/>
    </row>
    <row r="740" spans="1:5" x14ac:dyDescent="0.25">
      <c r="A740" s="218"/>
      <c r="B740" s="218"/>
      <c r="C740" s="218"/>
      <c r="D740" s="218"/>
      <c r="E740" s="218"/>
    </row>
    <row r="741" spans="1:5" x14ac:dyDescent="0.25">
      <c r="A741" s="218"/>
      <c r="B741" s="218"/>
      <c r="C741" s="218"/>
      <c r="D741" s="218"/>
      <c r="E741" s="218"/>
    </row>
    <row r="742" spans="1:5" x14ac:dyDescent="0.25">
      <c r="A742" s="218"/>
      <c r="B742" s="218"/>
      <c r="C742" s="218"/>
      <c r="D742" s="218"/>
      <c r="E742" s="218"/>
    </row>
    <row r="743" spans="1:5" x14ac:dyDescent="0.25">
      <c r="A743" s="218"/>
      <c r="B743" s="218"/>
      <c r="C743" s="218"/>
      <c r="D743" s="218"/>
      <c r="E743" s="218"/>
    </row>
    <row r="744" spans="1:5" x14ac:dyDescent="0.25">
      <c r="A744" s="218"/>
      <c r="B744" s="218"/>
      <c r="C744" s="218"/>
      <c r="D744" s="218"/>
      <c r="E744" s="218"/>
    </row>
    <row r="745" spans="1:5" x14ac:dyDescent="0.25">
      <c r="A745" s="218"/>
      <c r="B745" s="218"/>
      <c r="C745" s="218"/>
      <c r="D745" s="218"/>
      <c r="E745" s="218"/>
    </row>
    <row r="746" spans="1:5" x14ac:dyDescent="0.25">
      <c r="A746" s="218"/>
      <c r="B746" s="218"/>
      <c r="C746" s="218"/>
      <c r="D746" s="218"/>
      <c r="E746" s="218"/>
    </row>
    <row r="747" spans="1:5" x14ac:dyDescent="0.25">
      <c r="A747" s="218"/>
      <c r="B747" s="218"/>
      <c r="C747" s="218"/>
      <c r="D747" s="218"/>
      <c r="E747" s="218"/>
    </row>
    <row r="748" spans="1:5" x14ac:dyDescent="0.25">
      <c r="A748" s="218"/>
      <c r="B748" s="218"/>
      <c r="C748" s="218"/>
      <c r="D748" s="218"/>
      <c r="E748" s="218"/>
    </row>
    <row r="749" spans="1:5" x14ac:dyDescent="0.25">
      <c r="A749" s="218"/>
      <c r="B749" s="218"/>
      <c r="C749" s="218"/>
      <c r="D749" s="218"/>
      <c r="E749" s="218"/>
    </row>
    <row r="750" spans="1:5" x14ac:dyDescent="0.25">
      <c r="A750" s="218"/>
      <c r="B750" s="218"/>
      <c r="C750" s="218"/>
      <c r="D750" s="218"/>
      <c r="E750" s="218"/>
    </row>
    <row r="751" spans="1:5" x14ac:dyDescent="0.25">
      <c r="A751" s="218"/>
      <c r="B751" s="218"/>
      <c r="C751" s="218"/>
      <c r="D751" s="218"/>
      <c r="E751" s="218"/>
    </row>
    <row r="752" spans="1:5" x14ac:dyDescent="0.25">
      <c r="A752" s="218"/>
      <c r="B752" s="218"/>
      <c r="C752" s="218"/>
      <c r="D752" s="218"/>
      <c r="E752" s="218"/>
    </row>
    <row r="753" spans="1:5" x14ac:dyDescent="0.25">
      <c r="A753" s="218"/>
      <c r="B753" s="218"/>
      <c r="C753" s="218"/>
      <c r="D753" s="218"/>
      <c r="E753" s="218"/>
    </row>
    <row r="754" spans="1:5" x14ac:dyDescent="0.25">
      <c r="A754" s="218"/>
      <c r="B754" s="218"/>
      <c r="C754" s="218"/>
      <c r="D754" s="218"/>
      <c r="E754" s="218"/>
    </row>
    <row r="755" spans="1:5" x14ac:dyDescent="0.25">
      <c r="A755" s="218"/>
      <c r="B755" s="218"/>
      <c r="C755" s="218"/>
      <c r="D755" s="218"/>
      <c r="E755" s="218"/>
    </row>
    <row r="756" spans="1:5" x14ac:dyDescent="0.25">
      <c r="A756" s="218"/>
      <c r="B756" s="218"/>
      <c r="C756" s="218"/>
      <c r="D756" s="218"/>
      <c r="E756" s="218"/>
    </row>
    <row r="757" spans="1:5" x14ac:dyDescent="0.25">
      <c r="A757" s="218"/>
      <c r="B757" s="218"/>
      <c r="C757" s="218"/>
      <c r="D757" s="218"/>
      <c r="E757" s="218"/>
    </row>
    <row r="758" spans="1:5" x14ac:dyDescent="0.25">
      <c r="A758" s="218"/>
      <c r="B758" s="218"/>
      <c r="C758" s="218"/>
      <c r="D758" s="218"/>
      <c r="E758" s="218"/>
    </row>
    <row r="759" spans="1:5" x14ac:dyDescent="0.25">
      <c r="A759" s="218"/>
      <c r="B759" s="218"/>
      <c r="C759" s="218"/>
      <c r="D759" s="218"/>
      <c r="E759" s="218"/>
    </row>
    <row r="760" spans="1:5" x14ac:dyDescent="0.25">
      <c r="A760" s="218"/>
      <c r="B760" s="218"/>
      <c r="C760" s="218"/>
      <c r="D760" s="218"/>
      <c r="E760" s="218"/>
    </row>
    <row r="761" spans="1:5" x14ac:dyDescent="0.25">
      <c r="A761" s="218"/>
      <c r="B761" s="218"/>
      <c r="C761" s="218"/>
      <c r="D761" s="218"/>
      <c r="E761" s="218"/>
    </row>
    <row r="762" spans="1:5" x14ac:dyDescent="0.25">
      <c r="A762" s="218"/>
      <c r="B762" s="218"/>
      <c r="C762" s="218"/>
      <c r="D762" s="218"/>
      <c r="E762" s="218"/>
    </row>
    <row r="763" spans="1:5" x14ac:dyDescent="0.25">
      <c r="A763" s="218"/>
      <c r="B763" s="218"/>
      <c r="C763" s="218"/>
      <c r="D763" s="218"/>
      <c r="E763" s="218"/>
    </row>
    <row r="764" spans="1:5" x14ac:dyDescent="0.25">
      <c r="A764" s="218"/>
      <c r="B764" s="218"/>
      <c r="C764" s="218"/>
      <c r="D764" s="218"/>
      <c r="E764" s="218"/>
    </row>
    <row r="765" spans="1:5" x14ac:dyDescent="0.25">
      <c r="A765" s="218"/>
      <c r="B765" s="218"/>
      <c r="C765" s="218"/>
      <c r="D765" s="218"/>
      <c r="E765" s="218"/>
    </row>
    <row r="766" spans="1:5" x14ac:dyDescent="0.25">
      <c r="A766" s="218"/>
      <c r="B766" s="218"/>
      <c r="C766" s="218"/>
      <c r="D766" s="218"/>
      <c r="E766" s="218"/>
    </row>
    <row r="767" spans="1:5" x14ac:dyDescent="0.25">
      <c r="A767" s="218"/>
      <c r="B767" s="218"/>
      <c r="C767" s="218"/>
      <c r="D767" s="218"/>
      <c r="E767" s="218"/>
    </row>
    <row r="768" spans="1:5" x14ac:dyDescent="0.25">
      <c r="A768" s="218"/>
      <c r="B768" s="218"/>
      <c r="C768" s="218"/>
      <c r="D768" s="218"/>
      <c r="E768" s="218"/>
    </row>
    <row r="769" spans="1:5" x14ac:dyDescent="0.25">
      <c r="A769" s="218"/>
      <c r="B769" s="218"/>
      <c r="C769" s="218"/>
      <c r="D769" s="218"/>
      <c r="E769" s="218"/>
    </row>
    <row r="770" spans="1:5" x14ac:dyDescent="0.25">
      <c r="A770" s="218"/>
      <c r="B770" s="218"/>
      <c r="C770" s="218"/>
      <c r="D770" s="218"/>
      <c r="E770" s="218"/>
    </row>
    <row r="771" spans="1:5" x14ac:dyDescent="0.25">
      <c r="A771" s="218"/>
      <c r="B771" s="218"/>
      <c r="C771" s="218"/>
      <c r="D771" s="218"/>
      <c r="E771" s="218"/>
    </row>
    <row r="772" spans="1:5" x14ac:dyDescent="0.25">
      <c r="A772" s="218"/>
      <c r="B772" s="218"/>
      <c r="C772" s="218"/>
      <c r="D772" s="218"/>
      <c r="E772" s="218"/>
    </row>
    <row r="773" spans="1:5" x14ac:dyDescent="0.25">
      <c r="A773" s="218"/>
      <c r="B773" s="218"/>
      <c r="C773" s="218"/>
      <c r="D773" s="218"/>
      <c r="E773" s="218"/>
    </row>
    <row r="774" spans="1:5" x14ac:dyDescent="0.25">
      <c r="A774" s="218"/>
      <c r="B774" s="218"/>
      <c r="C774" s="218"/>
      <c r="D774" s="218"/>
      <c r="E774" s="218"/>
    </row>
    <row r="775" spans="1:5" x14ac:dyDescent="0.25">
      <c r="A775" s="218"/>
      <c r="B775" s="218"/>
      <c r="C775" s="218"/>
      <c r="D775" s="218"/>
      <c r="E775" s="218"/>
    </row>
    <row r="776" spans="1:5" x14ac:dyDescent="0.25">
      <c r="A776" s="218"/>
      <c r="B776" s="218"/>
      <c r="C776" s="218"/>
      <c r="D776" s="218"/>
      <c r="E776" s="218"/>
    </row>
    <row r="777" spans="1:5" x14ac:dyDescent="0.25">
      <c r="A777" s="218"/>
      <c r="B777" s="218"/>
      <c r="C777" s="218"/>
      <c r="D777" s="218"/>
      <c r="E777" s="218"/>
    </row>
    <row r="778" spans="1:5" x14ac:dyDescent="0.25">
      <c r="A778" s="218"/>
      <c r="B778" s="218"/>
      <c r="C778" s="218"/>
      <c r="D778" s="218"/>
      <c r="E778" s="218"/>
    </row>
    <row r="779" spans="1:5" x14ac:dyDescent="0.25">
      <c r="A779" s="218"/>
      <c r="B779" s="218"/>
      <c r="C779" s="218"/>
      <c r="D779" s="218"/>
      <c r="E779" s="218"/>
    </row>
    <row r="780" spans="1:5" x14ac:dyDescent="0.25">
      <c r="A780" s="218"/>
      <c r="B780" s="218"/>
      <c r="C780" s="218"/>
      <c r="D780" s="218"/>
      <c r="E780" s="218"/>
    </row>
    <row r="781" spans="1:5" x14ac:dyDescent="0.25">
      <c r="A781" s="218"/>
      <c r="B781" s="218"/>
      <c r="C781" s="218"/>
      <c r="D781" s="218"/>
      <c r="E781" s="218"/>
    </row>
    <row r="782" spans="1:5" x14ac:dyDescent="0.25">
      <c r="A782" s="218"/>
      <c r="B782" s="218"/>
      <c r="C782" s="218"/>
      <c r="D782" s="218"/>
      <c r="E782" s="218"/>
    </row>
    <row r="783" spans="1:5" x14ac:dyDescent="0.25">
      <c r="A783" s="218"/>
      <c r="B783" s="218"/>
      <c r="C783" s="218"/>
      <c r="D783" s="218"/>
      <c r="E783" s="218"/>
    </row>
    <row r="784" spans="1:5" x14ac:dyDescent="0.25">
      <c r="A784" s="218"/>
      <c r="B784" s="218"/>
      <c r="C784" s="218"/>
      <c r="D784" s="218"/>
      <c r="E784" s="218"/>
    </row>
    <row r="785" spans="1:5" x14ac:dyDescent="0.25">
      <c r="A785" s="218"/>
      <c r="B785" s="218"/>
      <c r="C785" s="218"/>
      <c r="D785" s="218"/>
      <c r="E785" s="218"/>
    </row>
    <row r="786" spans="1:5" x14ac:dyDescent="0.25">
      <c r="A786" s="218"/>
      <c r="B786" s="218"/>
      <c r="C786" s="218"/>
      <c r="D786" s="218"/>
      <c r="E786" s="218"/>
    </row>
    <row r="787" spans="1:5" x14ac:dyDescent="0.25">
      <c r="A787" s="218"/>
      <c r="B787" s="218"/>
      <c r="C787" s="218"/>
      <c r="D787" s="218"/>
      <c r="E787" s="218"/>
    </row>
    <row r="788" spans="1:5" x14ac:dyDescent="0.25">
      <c r="A788" s="218"/>
      <c r="B788" s="218"/>
      <c r="C788" s="218"/>
      <c r="D788" s="218"/>
      <c r="E788" s="218"/>
    </row>
    <row r="789" spans="1:5" x14ac:dyDescent="0.25">
      <c r="A789" s="218"/>
      <c r="B789" s="218"/>
      <c r="C789" s="218"/>
      <c r="D789" s="218"/>
      <c r="E789" s="218"/>
    </row>
    <row r="790" spans="1:5" x14ac:dyDescent="0.25">
      <c r="A790" s="218"/>
      <c r="B790" s="218"/>
      <c r="C790" s="218"/>
      <c r="D790" s="218"/>
      <c r="E790" s="218"/>
    </row>
    <row r="791" spans="1:5" x14ac:dyDescent="0.25">
      <c r="A791" s="218"/>
      <c r="B791" s="218"/>
      <c r="C791" s="218"/>
      <c r="D791" s="218"/>
      <c r="E791" s="218"/>
    </row>
    <row r="792" spans="1:5" x14ac:dyDescent="0.25">
      <c r="A792" s="218"/>
      <c r="B792" s="218"/>
      <c r="C792" s="218"/>
      <c r="D792" s="218"/>
      <c r="E792" s="218"/>
    </row>
    <row r="793" spans="1:5" x14ac:dyDescent="0.25">
      <c r="A793" s="218"/>
      <c r="B793" s="218"/>
      <c r="C793" s="218"/>
      <c r="D793" s="218"/>
      <c r="E793" s="218"/>
    </row>
    <row r="794" spans="1:5" x14ac:dyDescent="0.25">
      <c r="A794" s="218"/>
      <c r="B794" s="218"/>
      <c r="C794" s="218"/>
      <c r="D794" s="218"/>
      <c r="E794" s="218"/>
    </row>
    <row r="795" spans="1:5" x14ac:dyDescent="0.25">
      <c r="A795" s="218"/>
      <c r="B795" s="218"/>
      <c r="C795" s="218"/>
      <c r="D795" s="218"/>
      <c r="E795" s="218"/>
    </row>
    <row r="796" spans="1:5" x14ac:dyDescent="0.25">
      <c r="A796" s="218"/>
      <c r="B796" s="218"/>
      <c r="C796" s="218"/>
      <c r="D796" s="218"/>
      <c r="E796" s="218"/>
    </row>
    <row r="797" spans="1:5" x14ac:dyDescent="0.25">
      <c r="A797" s="218"/>
      <c r="B797" s="218"/>
      <c r="C797" s="218"/>
      <c r="D797" s="218"/>
      <c r="E797" s="218"/>
    </row>
    <row r="798" spans="1:5" x14ac:dyDescent="0.25">
      <c r="A798" s="218"/>
      <c r="B798" s="218"/>
      <c r="C798" s="218"/>
      <c r="D798" s="218"/>
      <c r="E798" s="218"/>
    </row>
    <row r="799" spans="1:5" x14ac:dyDescent="0.25">
      <c r="A799" s="218"/>
      <c r="B799" s="218"/>
      <c r="C799" s="218"/>
      <c r="D799" s="218"/>
      <c r="E799" s="218"/>
    </row>
    <row r="800" spans="1:5" x14ac:dyDescent="0.25">
      <c r="A800" s="218"/>
      <c r="B800" s="218"/>
      <c r="C800" s="218"/>
      <c r="D800" s="218"/>
      <c r="E800" s="218"/>
    </row>
    <row r="801" spans="1:5" x14ac:dyDescent="0.25">
      <c r="A801" s="218"/>
      <c r="B801" s="218"/>
      <c r="C801" s="218"/>
      <c r="D801" s="218"/>
      <c r="E801" s="218"/>
    </row>
    <row r="802" spans="1:5" x14ac:dyDescent="0.25">
      <c r="A802" s="218"/>
      <c r="B802" s="218"/>
      <c r="C802" s="218"/>
      <c r="D802" s="218"/>
      <c r="E802" s="218"/>
    </row>
    <row r="803" spans="1:5" x14ac:dyDescent="0.25">
      <c r="A803" s="218"/>
      <c r="B803" s="218"/>
      <c r="C803" s="218"/>
      <c r="D803" s="218"/>
      <c r="E803" s="218"/>
    </row>
    <row r="804" spans="1:5" x14ac:dyDescent="0.25">
      <c r="A804" s="218"/>
      <c r="B804" s="218"/>
      <c r="C804" s="218"/>
      <c r="D804" s="218"/>
      <c r="E804" s="218"/>
    </row>
    <row r="805" spans="1:5" x14ac:dyDescent="0.25">
      <c r="A805" s="218"/>
      <c r="B805" s="218"/>
      <c r="C805" s="218"/>
      <c r="D805" s="218"/>
      <c r="E805" s="218"/>
    </row>
    <row r="806" spans="1:5" x14ac:dyDescent="0.25">
      <c r="A806" s="218"/>
      <c r="B806" s="218"/>
      <c r="C806" s="218"/>
      <c r="D806" s="218"/>
      <c r="E806" s="218"/>
    </row>
    <row r="807" spans="1:5" x14ac:dyDescent="0.25">
      <c r="A807" s="218"/>
      <c r="B807" s="218"/>
      <c r="C807" s="218"/>
      <c r="D807" s="218"/>
      <c r="E807" s="218"/>
    </row>
    <row r="808" spans="1:5" x14ac:dyDescent="0.25">
      <c r="A808" s="218"/>
      <c r="B808" s="218"/>
      <c r="C808" s="218"/>
      <c r="D808" s="218"/>
      <c r="E808" s="218"/>
    </row>
    <row r="809" spans="1:5" x14ac:dyDescent="0.25">
      <c r="A809" s="218"/>
      <c r="B809" s="218"/>
      <c r="C809" s="218"/>
      <c r="D809" s="218"/>
      <c r="E809" s="218"/>
    </row>
    <row r="810" spans="1:5" x14ac:dyDescent="0.25">
      <c r="A810" s="218"/>
      <c r="B810" s="218"/>
      <c r="C810" s="218"/>
      <c r="D810" s="218"/>
      <c r="E810" s="218"/>
    </row>
    <row r="811" spans="1:5" x14ac:dyDescent="0.25">
      <c r="A811" s="218"/>
      <c r="B811" s="218"/>
      <c r="C811" s="218"/>
      <c r="D811" s="218"/>
      <c r="E811" s="218"/>
    </row>
    <row r="812" spans="1:5" x14ac:dyDescent="0.25">
      <c r="A812" s="218"/>
      <c r="B812" s="218"/>
      <c r="C812" s="218"/>
      <c r="D812" s="218"/>
      <c r="E812" s="218"/>
    </row>
    <row r="813" spans="1:5" x14ac:dyDescent="0.25">
      <c r="A813" s="218"/>
      <c r="B813" s="218"/>
      <c r="C813" s="218"/>
      <c r="D813" s="218"/>
      <c r="E813" s="218"/>
    </row>
    <row r="814" spans="1:5" x14ac:dyDescent="0.25">
      <c r="A814" s="218"/>
      <c r="B814" s="218"/>
      <c r="C814" s="218"/>
      <c r="D814" s="218"/>
      <c r="E814" s="218"/>
    </row>
    <row r="815" spans="1:5" x14ac:dyDescent="0.25">
      <c r="A815" s="218"/>
      <c r="B815" s="218"/>
      <c r="C815" s="218"/>
      <c r="D815" s="218"/>
      <c r="E815" s="218"/>
    </row>
    <row r="816" spans="1:5" x14ac:dyDescent="0.25">
      <c r="A816" s="218"/>
      <c r="B816" s="218"/>
      <c r="C816" s="218"/>
      <c r="D816" s="218"/>
      <c r="E816" s="218"/>
    </row>
    <row r="817" spans="1:5" x14ac:dyDescent="0.25">
      <c r="A817" s="218"/>
      <c r="B817" s="218"/>
      <c r="C817" s="218"/>
      <c r="D817" s="218"/>
      <c r="E817" s="218"/>
    </row>
    <row r="818" spans="1:5" x14ac:dyDescent="0.25">
      <c r="A818" s="218"/>
      <c r="B818" s="218"/>
      <c r="C818" s="218"/>
      <c r="D818" s="218"/>
      <c r="E818" s="218"/>
    </row>
    <row r="819" spans="1:5" x14ac:dyDescent="0.25">
      <c r="A819" s="218"/>
      <c r="B819" s="218"/>
      <c r="C819" s="218"/>
      <c r="D819" s="218"/>
      <c r="E819" s="218"/>
    </row>
    <row r="820" spans="1:5" x14ac:dyDescent="0.25">
      <c r="A820" s="218"/>
      <c r="B820" s="218"/>
      <c r="C820" s="218"/>
      <c r="D820" s="218"/>
      <c r="E820" s="218"/>
    </row>
    <row r="821" spans="1:5" x14ac:dyDescent="0.25">
      <c r="A821" s="218"/>
      <c r="B821" s="218"/>
      <c r="C821" s="218"/>
      <c r="D821" s="218"/>
      <c r="E821" s="218"/>
    </row>
    <row r="822" spans="1:5" x14ac:dyDescent="0.25">
      <c r="A822" s="218"/>
      <c r="B822" s="218"/>
      <c r="C822" s="218"/>
      <c r="D822" s="218"/>
      <c r="E822" s="218"/>
    </row>
    <row r="823" spans="1:5" x14ac:dyDescent="0.25">
      <c r="A823" s="218"/>
      <c r="B823" s="218"/>
      <c r="C823" s="218"/>
      <c r="D823" s="218"/>
      <c r="E823" s="218"/>
    </row>
    <row r="824" spans="1:5" x14ac:dyDescent="0.25">
      <c r="A824" s="218"/>
      <c r="B824" s="218"/>
      <c r="C824" s="218"/>
      <c r="D824" s="218"/>
      <c r="E824" s="218"/>
    </row>
    <row r="825" spans="1:5" x14ac:dyDescent="0.25">
      <c r="A825" s="218"/>
      <c r="B825" s="218"/>
      <c r="C825" s="218"/>
      <c r="D825" s="218"/>
      <c r="E825" s="218"/>
    </row>
    <row r="826" spans="1:5" x14ac:dyDescent="0.25">
      <c r="A826" s="218"/>
      <c r="B826" s="218"/>
      <c r="C826" s="218"/>
      <c r="D826" s="218"/>
      <c r="E826" s="218"/>
    </row>
    <row r="827" spans="1:5" x14ac:dyDescent="0.25">
      <c r="A827" s="218"/>
      <c r="B827" s="218"/>
      <c r="C827" s="218"/>
      <c r="D827" s="218"/>
      <c r="E827" s="218"/>
    </row>
    <row r="828" spans="1:5" x14ac:dyDescent="0.25">
      <c r="A828" s="218"/>
      <c r="B828" s="218"/>
      <c r="C828" s="218"/>
      <c r="D828" s="218"/>
      <c r="E828" s="218"/>
    </row>
    <row r="829" spans="1:5" x14ac:dyDescent="0.25">
      <c r="A829" s="218"/>
      <c r="B829" s="218"/>
      <c r="C829" s="218"/>
      <c r="D829" s="218"/>
      <c r="E829" s="218"/>
    </row>
    <row r="830" spans="1:5" x14ac:dyDescent="0.25">
      <c r="A830" s="218"/>
      <c r="B830" s="218"/>
      <c r="C830" s="218"/>
      <c r="D830" s="218"/>
      <c r="E830" s="218"/>
    </row>
    <row r="831" spans="1:5" x14ac:dyDescent="0.25">
      <c r="A831" s="218"/>
      <c r="B831" s="218"/>
      <c r="C831" s="218"/>
      <c r="D831" s="218"/>
      <c r="E831" s="218"/>
    </row>
    <row r="832" spans="1:5" x14ac:dyDescent="0.25">
      <c r="A832" s="218"/>
      <c r="B832" s="218"/>
      <c r="C832" s="218"/>
      <c r="D832" s="218"/>
      <c r="E832" s="218"/>
    </row>
    <row r="833" spans="1:5" x14ac:dyDescent="0.25">
      <c r="A833" s="218"/>
      <c r="B833" s="218"/>
      <c r="C833" s="218"/>
      <c r="D833" s="218"/>
      <c r="E833" s="218"/>
    </row>
    <row r="834" spans="1:5" x14ac:dyDescent="0.25">
      <c r="A834" s="218"/>
      <c r="B834" s="218"/>
      <c r="C834" s="218"/>
      <c r="D834" s="218"/>
      <c r="E834" s="218"/>
    </row>
    <row r="835" spans="1:5" x14ac:dyDescent="0.25">
      <c r="A835" s="218"/>
      <c r="B835" s="218"/>
      <c r="C835" s="218"/>
      <c r="D835" s="218"/>
      <c r="E835" s="218"/>
    </row>
    <row r="836" spans="1:5" x14ac:dyDescent="0.25">
      <c r="A836" s="218"/>
      <c r="B836" s="218"/>
      <c r="C836" s="218"/>
      <c r="D836" s="218"/>
      <c r="E836" s="218"/>
    </row>
    <row r="837" spans="1:5" x14ac:dyDescent="0.25">
      <c r="A837" s="218"/>
      <c r="B837" s="218"/>
      <c r="C837" s="218"/>
      <c r="D837" s="218"/>
      <c r="E837" s="218"/>
    </row>
    <row r="838" spans="1:5" x14ac:dyDescent="0.25">
      <c r="A838" s="218"/>
      <c r="B838" s="218"/>
      <c r="C838" s="218"/>
      <c r="D838" s="218"/>
      <c r="E838" s="218"/>
    </row>
    <row r="839" spans="1:5" x14ac:dyDescent="0.25">
      <c r="A839" s="218"/>
      <c r="B839" s="218"/>
      <c r="C839" s="218"/>
      <c r="D839" s="218"/>
      <c r="E839" s="218"/>
    </row>
    <row r="840" spans="1:5" x14ac:dyDescent="0.25">
      <c r="A840" s="218"/>
      <c r="B840" s="218"/>
      <c r="C840" s="218"/>
      <c r="D840" s="218"/>
      <c r="E840" s="218"/>
    </row>
    <row r="841" spans="1:5" x14ac:dyDescent="0.25">
      <c r="A841" s="218"/>
      <c r="B841" s="218"/>
      <c r="C841" s="218"/>
      <c r="D841" s="218"/>
      <c r="E841" s="218"/>
    </row>
    <row r="842" spans="1:5" x14ac:dyDescent="0.25">
      <c r="A842" s="218"/>
      <c r="B842" s="218"/>
      <c r="C842" s="218"/>
      <c r="D842" s="218"/>
      <c r="E842" s="218"/>
    </row>
    <row r="843" spans="1:5" x14ac:dyDescent="0.25">
      <c r="A843" s="218"/>
      <c r="B843" s="218"/>
      <c r="C843" s="218"/>
      <c r="D843" s="218"/>
      <c r="E843" s="218"/>
    </row>
    <row r="844" spans="1:5" x14ac:dyDescent="0.25">
      <c r="A844" s="218"/>
      <c r="B844" s="218"/>
      <c r="C844" s="218"/>
      <c r="D844" s="218"/>
      <c r="E844" s="218"/>
    </row>
    <row r="845" spans="1:5" x14ac:dyDescent="0.25">
      <c r="A845" s="218"/>
      <c r="B845" s="218"/>
      <c r="C845" s="218"/>
      <c r="D845" s="218"/>
      <c r="E845" s="218"/>
    </row>
    <row r="846" spans="1:5" x14ac:dyDescent="0.25">
      <c r="A846" s="218"/>
      <c r="B846" s="218"/>
      <c r="C846" s="218"/>
      <c r="D846" s="218"/>
      <c r="E846" s="218"/>
    </row>
    <row r="847" spans="1:5" x14ac:dyDescent="0.25">
      <c r="A847" s="218"/>
      <c r="B847" s="218"/>
      <c r="C847" s="218"/>
      <c r="D847" s="218"/>
      <c r="E847" s="218"/>
    </row>
    <row r="848" spans="1:5" x14ac:dyDescent="0.25">
      <c r="A848" s="218"/>
      <c r="B848" s="218"/>
      <c r="C848" s="218"/>
      <c r="D848" s="218"/>
      <c r="E848" s="218"/>
    </row>
    <row r="849" spans="1:5" x14ac:dyDescent="0.25">
      <c r="A849" s="218"/>
      <c r="B849" s="218"/>
      <c r="C849" s="218"/>
      <c r="D849" s="218"/>
      <c r="E849" s="218"/>
    </row>
    <row r="850" spans="1:5" x14ac:dyDescent="0.25">
      <c r="A850" s="218"/>
      <c r="B850" s="218"/>
      <c r="C850" s="218"/>
      <c r="D850" s="218"/>
      <c r="E850" s="218"/>
    </row>
    <row r="851" spans="1:5" x14ac:dyDescent="0.25">
      <c r="A851" s="218"/>
      <c r="B851" s="218"/>
      <c r="C851" s="218"/>
      <c r="D851" s="218"/>
      <c r="E851" s="218"/>
    </row>
    <row r="852" spans="1:5" x14ac:dyDescent="0.25">
      <c r="A852" s="218"/>
      <c r="B852" s="218"/>
      <c r="C852" s="218"/>
      <c r="D852" s="218"/>
      <c r="E852" s="218"/>
    </row>
    <row r="853" spans="1:5" x14ac:dyDescent="0.25">
      <c r="A853" s="218"/>
      <c r="B853" s="218"/>
      <c r="C853" s="218"/>
      <c r="D853" s="218"/>
      <c r="E853" s="218"/>
    </row>
    <row r="854" spans="1:5" x14ac:dyDescent="0.25">
      <c r="A854" s="218"/>
      <c r="B854" s="218"/>
      <c r="C854" s="218"/>
      <c r="D854" s="218"/>
      <c r="E854" s="218"/>
    </row>
    <row r="855" spans="1:5" x14ac:dyDescent="0.25">
      <c r="A855" s="218"/>
      <c r="B855" s="218"/>
      <c r="C855" s="218"/>
      <c r="D855" s="218"/>
      <c r="E855" s="218"/>
    </row>
    <row r="856" spans="1:5" x14ac:dyDescent="0.25">
      <c r="A856" s="218"/>
      <c r="B856" s="218"/>
      <c r="C856" s="218"/>
      <c r="D856" s="218"/>
      <c r="E856" s="218"/>
    </row>
    <row r="857" spans="1:5" x14ac:dyDescent="0.25">
      <c r="A857" s="218"/>
      <c r="B857" s="218"/>
      <c r="C857" s="218"/>
      <c r="D857" s="218"/>
      <c r="E857" s="218"/>
    </row>
    <row r="858" spans="1:5" x14ac:dyDescent="0.25">
      <c r="A858" s="218"/>
      <c r="B858" s="218"/>
      <c r="C858" s="218"/>
      <c r="D858" s="218"/>
      <c r="E858" s="218"/>
    </row>
    <row r="859" spans="1:5" x14ac:dyDescent="0.25">
      <c r="A859" s="218"/>
      <c r="B859" s="218"/>
      <c r="C859" s="218"/>
      <c r="D859" s="218"/>
      <c r="E859" s="218"/>
    </row>
    <row r="860" spans="1:5" x14ac:dyDescent="0.25">
      <c r="A860" s="218"/>
      <c r="B860" s="218"/>
      <c r="C860" s="218"/>
      <c r="D860" s="218"/>
      <c r="E860" s="218"/>
    </row>
    <row r="861" spans="1:5" x14ac:dyDescent="0.25">
      <c r="A861" s="218"/>
      <c r="B861" s="218"/>
      <c r="C861" s="218"/>
      <c r="D861" s="218"/>
      <c r="E861" s="218"/>
    </row>
    <row r="862" spans="1:5" x14ac:dyDescent="0.25">
      <c r="A862" s="218"/>
      <c r="B862" s="218"/>
      <c r="C862" s="218"/>
      <c r="D862" s="218"/>
      <c r="E862" s="218"/>
    </row>
    <row r="863" spans="1:5" x14ac:dyDescent="0.25">
      <c r="A863" s="218"/>
      <c r="B863" s="218"/>
      <c r="C863" s="218"/>
      <c r="D863" s="218"/>
      <c r="E863" s="218"/>
    </row>
    <row r="864" spans="1:5" x14ac:dyDescent="0.25">
      <c r="A864" s="218"/>
      <c r="B864" s="218"/>
      <c r="C864" s="218"/>
      <c r="D864" s="218"/>
      <c r="E864" s="218"/>
    </row>
    <row r="865" spans="1:5" x14ac:dyDescent="0.25">
      <c r="A865" s="218"/>
      <c r="B865" s="218"/>
      <c r="C865" s="218"/>
      <c r="D865" s="218"/>
      <c r="E865" s="218"/>
    </row>
    <row r="866" spans="1:5" x14ac:dyDescent="0.25">
      <c r="A866" s="218"/>
      <c r="B866" s="218"/>
      <c r="C866" s="218"/>
      <c r="D866" s="218"/>
      <c r="E866" s="218"/>
    </row>
    <row r="867" spans="1:5" x14ac:dyDescent="0.25">
      <c r="A867" s="218"/>
      <c r="B867" s="218"/>
      <c r="C867" s="218"/>
      <c r="D867" s="218"/>
      <c r="E867" s="218"/>
    </row>
    <row r="868" spans="1:5" x14ac:dyDescent="0.25">
      <c r="A868" s="218"/>
      <c r="B868" s="218"/>
      <c r="C868" s="218"/>
      <c r="D868" s="218"/>
      <c r="E868" s="218"/>
    </row>
    <row r="869" spans="1:5" x14ac:dyDescent="0.25">
      <c r="A869" s="218"/>
      <c r="B869" s="218"/>
      <c r="C869" s="218"/>
      <c r="D869" s="218"/>
      <c r="E869" s="218"/>
    </row>
    <row r="870" spans="1:5" x14ac:dyDescent="0.25">
      <c r="A870" s="218"/>
      <c r="B870" s="218"/>
      <c r="C870" s="218"/>
      <c r="D870" s="218"/>
      <c r="E870" s="218"/>
    </row>
    <row r="871" spans="1:5" x14ac:dyDescent="0.25">
      <c r="A871" s="218"/>
      <c r="B871" s="218"/>
      <c r="C871" s="218"/>
      <c r="D871" s="218"/>
      <c r="E871" s="218"/>
    </row>
    <row r="872" spans="1:5" x14ac:dyDescent="0.25">
      <c r="A872" s="218"/>
      <c r="B872" s="218"/>
      <c r="C872" s="218"/>
      <c r="D872" s="218"/>
      <c r="E872" s="218"/>
    </row>
    <row r="873" spans="1:5" x14ac:dyDescent="0.25">
      <c r="A873" s="218"/>
      <c r="B873" s="218"/>
      <c r="C873" s="218"/>
      <c r="D873" s="218"/>
      <c r="E873" s="218"/>
    </row>
    <row r="874" spans="1:5" x14ac:dyDescent="0.25">
      <c r="A874" s="218"/>
      <c r="B874" s="218"/>
      <c r="C874" s="218"/>
      <c r="D874" s="218"/>
      <c r="E874" s="218"/>
    </row>
    <row r="875" spans="1:5" x14ac:dyDescent="0.25">
      <c r="A875" s="218"/>
      <c r="B875" s="218"/>
      <c r="C875" s="218"/>
      <c r="D875" s="218"/>
      <c r="E875" s="218"/>
    </row>
    <row r="876" spans="1:5" x14ac:dyDescent="0.25">
      <c r="A876" s="218"/>
      <c r="B876" s="218"/>
      <c r="C876" s="218"/>
      <c r="D876" s="218"/>
      <c r="E876" s="218"/>
    </row>
    <row r="877" spans="1:5" x14ac:dyDescent="0.25">
      <c r="A877" s="218"/>
      <c r="B877" s="218"/>
      <c r="C877" s="218"/>
      <c r="D877" s="218"/>
      <c r="E877" s="218"/>
    </row>
    <row r="878" spans="1:5" x14ac:dyDescent="0.25">
      <c r="A878" s="218"/>
      <c r="B878" s="218"/>
      <c r="C878" s="218"/>
      <c r="D878" s="218"/>
      <c r="E878" s="218"/>
    </row>
    <row r="879" spans="1:5" x14ac:dyDescent="0.25">
      <c r="A879" s="218"/>
      <c r="B879" s="218"/>
      <c r="C879" s="218"/>
      <c r="D879" s="218"/>
      <c r="E879" s="218"/>
    </row>
    <row r="880" spans="1:5" x14ac:dyDescent="0.25">
      <c r="A880" s="218"/>
      <c r="B880" s="218"/>
      <c r="C880" s="218"/>
      <c r="D880" s="218"/>
      <c r="E880" s="218"/>
    </row>
    <row r="881" spans="1:5" x14ac:dyDescent="0.25">
      <c r="A881" s="218"/>
      <c r="B881" s="218"/>
      <c r="C881" s="218"/>
      <c r="D881" s="218"/>
      <c r="E881" s="218"/>
    </row>
    <row r="882" spans="1:5" x14ac:dyDescent="0.25">
      <c r="A882" s="218"/>
      <c r="B882" s="218"/>
      <c r="C882" s="218"/>
      <c r="D882" s="218"/>
      <c r="E882" s="218"/>
    </row>
    <row r="883" spans="1:5" x14ac:dyDescent="0.25">
      <c r="A883" s="218"/>
      <c r="B883" s="218"/>
      <c r="C883" s="218"/>
      <c r="D883" s="218"/>
      <c r="E883" s="218"/>
    </row>
    <row r="884" spans="1:5" x14ac:dyDescent="0.25">
      <c r="A884" s="218"/>
      <c r="B884" s="218"/>
      <c r="C884" s="218"/>
      <c r="D884" s="218"/>
      <c r="E884" s="218"/>
    </row>
    <row r="885" spans="1:5" x14ac:dyDescent="0.25">
      <c r="A885" s="218"/>
      <c r="B885" s="218"/>
      <c r="C885" s="218"/>
      <c r="D885" s="218"/>
      <c r="E885" s="218"/>
    </row>
    <row r="886" spans="1:5" x14ac:dyDescent="0.25">
      <c r="A886" s="218"/>
      <c r="B886" s="218"/>
      <c r="C886" s="218"/>
      <c r="D886" s="218"/>
      <c r="E886" s="218"/>
    </row>
    <row r="887" spans="1:5" x14ac:dyDescent="0.25">
      <c r="A887" s="218"/>
      <c r="B887" s="218"/>
      <c r="C887" s="218"/>
      <c r="D887" s="218"/>
      <c r="E887" s="218"/>
    </row>
    <row r="888" spans="1:5" x14ac:dyDescent="0.25">
      <c r="A888" s="218"/>
      <c r="B888" s="218"/>
      <c r="C888" s="218"/>
      <c r="D888" s="218"/>
      <c r="E888" s="218"/>
    </row>
    <row r="889" spans="1:5" x14ac:dyDescent="0.25">
      <c r="A889" s="218"/>
      <c r="B889" s="218"/>
      <c r="C889" s="218"/>
      <c r="D889" s="218"/>
      <c r="E889" s="218"/>
    </row>
    <row r="890" spans="1:5" x14ac:dyDescent="0.25">
      <c r="A890" s="218"/>
      <c r="B890" s="218"/>
      <c r="C890" s="218"/>
      <c r="D890" s="218"/>
      <c r="E890" s="218"/>
    </row>
    <row r="891" spans="1:5" x14ac:dyDescent="0.25">
      <c r="A891" s="218"/>
      <c r="B891" s="218"/>
      <c r="C891" s="218"/>
      <c r="D891" s="218"/>
      <c r="E891" s="218"/>
    </row>
    <row r="892" spans="1:5" x14ac:dyDescent="0.25">
      <c r="A892" s="218"/>
      <c r="B892" s="218"/>
      <c r="C892" s="218"/>
      <c r="D892" s="218"/>
      <c r="E892" s="218"/>
    </row>
    <row r="893" spans="1:5" x14ac:dyDescent="0.25">
      <c r="A893" s="218"/>
      <c r="B893" s="218"/>
      <c r="C893" s="218"/>
      <c r="D893" s="218"/>
      <c r="E893" s="218"/>
    </row>
    <row r="894" spans="1:5" x14ac:dyDescent="0.25">
      <c r="A894" s="218"/>
      <c r="B894" s="218"/>
      <c r="C894" s="218"/>
      <c r="D894" s="218"/>
      <c r="E894" s="218"/>
    </row>
    <row r="895" spans="1:5" x14ac:dyDescent="0.25">
      <c r="A895" s="218"/>
      <c r="B895" s="218"/>
      <c r="C895" s="218"/>
      <c r="D895" s="218"/>
      <c r="E895" s="218"/>
    </row>
    <row r="896" spans="1:5" x14ac:dyDescent="0.25">
      <c r="A896" s="218"/>
      <c r="B896" s="218"/>
      <c r="C896" s="218"/>
      <c r="D896" s="218"/>
      <c r="E896" s="218"/>
    </row>
    <row r="897" spans="1:5" x14ac:dyDescent="0.25">
      <c r="A897" s="218"/>
      <c r="B897" s="218"/>
      <c r="C897" s="218"/>
      <c r="D897" s="218"/>
      <c r="E897" s="218"/>
    </row>
    <row r="898" spans="1:5" x14ac:dyDescent="0.25">
      <c r="A898" s="218"/>
      <c r="B898" s="218"/>
      <c r="C898" s="218"/>
      <c r="D898" s="218"/>
      <c r="E898" s="218"/>
    </row>
    <row r="899" spans="1:5" x14ac:dyDescent="0.25">
      <c r="A899" s="218"/>
      <c r="B899" s="218"/>
      <c r="C899" s="218"/>
      <c r="D899" s="218"/>
      <c r="E899" s="218"/>
    </row>
    <row r="900" spans="1:5" x14ac:dyDescent="0.25">
      <c r="A900" s="218"/>
      <c r="B900" s="218"/>
      <c r="C900" s="218"/>
      <c r="D900" s="218"/>
      <c r="E900" s="218"/>
    </row>
    <row r="901" spans="1:5" x14ac:dyDescent="0.25">
      <c r="A901" s="218"/>
      <c r="B901" s="218"/>
      <c r="C901" s="218"/>
      <c r="D901" s="218"/>
      <c r="E901" s="218"/>
    </row>
    <row r="902" spans="1:5" x14ac:dyDescent="0.25">
      <c r="A902" s="218"/>
      <c r="B902" s="218"/>
      <c r="C902" s="218"/>
      <c r="D902" s="218"/>
      <c r="E902" s="218"/>
    </row>
    <row r="903" spans="1:5" x14ac:dyDescent="0.25">
      <c r="A903" s="218"/>
      <c r="B903" s="218"/>
      <c r="C903" s="218"/>
      <c r="D903" s="218"/>
      <c r="E903" s="218"/>
    </row>
    <row r="904" spans="1:5" x14ac:dyDescent="0.25">
      <c r="A904" s="218"/>
      <c r="B904" s="218"/>
      <c r="C904" s="218"/>
      <c r="D904" s="218"/>
      <c r="E904" s="218"/>
    </row>
    <row r="905" spans="1:5" x14ac:dyDescent="0.25">
      <c r="A905" s="218"/>
      <c r="B905" s="218"/>
      <c r="C905" s="218"/>
      <c r="D905" s="218"/>
      <c r="E905" s="218"/>
    </row>
    <row r="906" spans="1:5" x14ac:dyDescent="0.25">
      <c r="A906" s="218"/>
      <c r="B906" s="218"/>
      <c r="C906" s="218"/>
      <c r="D906" s="218"/>
      <c r="E906" s="218"/>
    </row>
    <row r="907" spans="1:5" x14ac:dyDescent="0.25">
      <c r="A907" s="218"/>
      <c r="B907" s="218"/>
      <c r="C907" s="218"/>
      <c r="D907" s="218"/>
      <c r="E907" s="218"/>
    </row>
    <row r="908" spans="1:5" x14ac:dyDescent="0.25">
      <c r="A908" s="218"/>
      <c r="B908" s="218"/>
      <c r="C908" s="218"/>
      <c r="D908" s="218"/>
      <c r="E908" s="218"/>
    </row>
    <row r="909" spans="1:5" x14ac:dyDescent="0.25">
      <c r="A909" s="218"/>
      <c r="B909" s="218"/>
      <c r="C909" s="218"/>
      <c r="D909" s="218"/>
      <c r="E909" s="218"/>
    </row>
    <row r="910" spans="1:5" x14ac:dyDescent="0.25">
      <c r="A910" s="218"/>
      <c r="B910" s="218"/>
      <c r="C910" s="218"/>
      <c r="D910" s="218"/>
      <c r="E910" s="218"/>
    </row>
    <row r="911" spans="1:5" x14ac:dyDescent="0.25">
      <c r="A911" s="218"/>
      <c r="B911" s="218"/>
      <c r="C911" s="218"/>
      <c r="D911" s="218"/>
      <c r="E911" s="218"/>
    </row>
    <row r="912" spans="1:5" x14ac:dyDescent="0.25">
      <c r="A912" s="218"/>
      <c r="B912" s="218"/>
      <c r="C912" s="218"/>
      <c r="D912" s="218"/>
      <c r="E912" s="218"/>
    </row>
    <row r="913" spans="1:5" x14ac:dyDescent="0.25">
      <c r="A913" s="218"/>
      <c r="B913" s="218"/>
      <c r="C913" s="218"/>
      <c r="D913" s="218"/>
      <c r="E913" s="218"/>
    </row>
    <row r="914" spans="1:5" x14ac:dyDescent="0.25">
      <c r="A914" s="218"/>
      <c r="B914" s="218"/>
      <c r="C914" s="218"/>
      <c r="D914" s="218"/>
      <c r="E914" s="218"/>
    </row>
    <row r="915" spans="1:5" x14ac:dyDescent="0.25">
      <c r="A915" s="218"/>
      <c r="B915" s="218"/>
      <c r="C915" s="218"/>
      <c r="D915" s="218"/>
      <c r="E915" s="218"/>
    </row>
    <row r="916" spans="1:5" x14ac:dyDescent="0.25">
      <c r="A916" s="218"/>
      <c r="B916" s="218"/>
      <c r="C916" s="218"/>
      <c r="D916" s="218"/>
      <c r="E916" s="218"/>
    </row>
    <row r="917" spans="1:5" x14ac:dyDescent="0.25">
      <c r="A917" s="218"/>
      <c r="B917" s="218"/>
      <c r="C917" s="218"/>
      <c r="D917" s="218"/>
      <c r="E917" s="218"/>
    </row>
    <row r="918" spans="1:5" x14ac:dyDescent="0.25">
      <c r="A918" s="218"/>
      <c r="B918" s="218"/>
      <c r="C918" s="218"/>
      <c r="D918" s="218"/>
      <c r="E918" s="218"/>
    </row>
    <row r="919" spans="1:5" x14ac:dyDescent="0.25">
      <c r="A919" s="218"/>
      <c r="B919" s="218"/>
      <c r="C919" s="218"/>
      <c r="D919" s="218"/>
      <c r="E919" s="218"/>
    </row>
    <row r="920" spans="1:5" x14ac:dyDescent="0.25">
      <c r="A920" s="218"/>
      <c r="B920" s="218"/>
      <c r="C920" s="218"/>
      <c r="D920" s="218"/>
      <c r="E920" s="218"/>
    </row>
    <row r="921" spans="1:5" x14ac:dyDescent="0.25">
      <c r="A921" s="218"/>
      <c r="B921" s="218"/>
      <c r="C921" s="218"/>
      <c r="D921" s="218"/>
      <c r="E921" s="218"/>
    </row>
    <row r="922" spans="1:5" x14ac:dyDescent="0.25">
      <c r="A922" s="218"/>
      <c r="B922" s="218"/>
      <c r="C922" s="218"/>
      <c r="D922" s="218"/>
      <c r="E922" s="218"/>
    </row>
    <row r="923" spans="1:5" x14ac:dyDescent="0.25">
      <c r="A923" s="218"/>
      <c r="B923" s="218"/>
      <c r="C923" s="218"/>
      <c r="D923" s="218"/>
      <c r="E923" s="218"/>
    </row>
    <row r="924" spans="1:5" x14ac:dyDescent="0.25">
      <c r="A924" s="218"/>
      <c r="B924" s="218"/>
      <c r="C924" s="218"/>
      <c r="D924" s="218"/>
      <c r="E924" s="218"/>
    </row>
    <row r="925" spans="1:5" x14ac:dyDescent="0.25">
      <c r="A925" s="218"/>
      <c r="B925" s="218"/>
      <c r="C925" s="218"/>
      <c r="D925" s="218"/>
      <c r="E925" s="218"/>
    </row>
    <row r="926" spans="1:5" x14ac:dyDescent="0.25">
      <c r="A926" s="218"/>
      <c r="B926" s="218"/>
      <c r="C926" s="218"/>
      <c r="D926" s="218"/>
      <c r="E926" s="218"/>
    </row>
    <row r="927" spans="1:5" x14ac:dyDescent="0.25">
      <c r="A927" s="218"/>
      <c r="B927" s="218"/>
      <c r="C927" s="218"/>
      <c r="D927" s="218"/>
      <c r="E927" s="218"/>
    </row>
    <row r="928" spans="1:5" x14ac:dyDescent="0.25">
      <c r="A928" s="218"/>
      <c r="B928" s="218"/>
      <c r="C928" s="218"/>
      <c r="D928" s="218"/>
      <c r="E928" s="218"/>
    </row>
    <row r="929" spans="1:5" x14ac:dyDescent="0.25">
      <c r="A929" s="218"/>
      <c r="B929" s="218"/>
      <c r="C929" s="218"/>
      <c r="D929" s="218"/>
      <c r="E929" s="218"/>
    </row>
    <row r="930" spans="1:5" x14ac:dyDescent="0.25">
      <c r="A930" s="218"/>
      <c r="B930" s="218"/>
      <c r="C930" s="218"/>
      <c r="D930" s="218"/>
      <c r="E930" s="218"/>
    </row>
    <row r="931" spans="1:5" x14ac:dyDescent="0.25">
      <c r="A931" s="218"/>
      <c r="B931" s="218"/>
      <c r="C931" s="218"/>
      <c r="D931" s="218"/>
      <c r="E931" s="218"/>
    </row>
    <row r="932" spans="1:5" x14ac:dyDescent="0.25">
      <c r="A932" s="218"/>
      <c r="B932" s="218"/>
      <c r="C932" s="218"/>
      <c r="D932" s="218"/>
      <c r="E932" s="218"/>
    </row>
    <row r="933" spans="1:5" x14ac:dyDescent="0.25">
      <c r="A933" s="218"/>
      <c r="B933" s="218"/>
      <c r="C933" s="218"/>
      <c r="D933" s="218"/>
      <c r="E933" s="218"/>
    </row>
    <row r="934" spans="1:5" x14ac:dyDescent="0.25">
      <c r="A934" s="218"/>
      <c r="B934" s="218"/>
      <c r="C934" s="218"/>
      <c r="D934" s="218"/>
      <c r="E934" s="218"/>
    </row>
    <row r="935" spans="1:5" x14ac:dyDescent="0.25">
      <c r="A935" s="218"/>
      <c r="B935" s="218"/>
      <c r="C935" s="218"/>
      <c r="D935" s="218"/>
      <c r="E935" s="218"/>
    </row>
    <row r="936" spans="1:5" x14ac:dyDescent="0.25">
      <c r="A936" s="218"/>
      <c r="B936" s="218"/>
      <c r="C936" s="218"/>
      <c r="D936" s="218"/>
      <c r="E936" s="218"/>
    </row>
    <row r="937" spans="1:5" x14ac:dyDescent="0.25">
      <c r="A937" s="218"/>
      <c r="B937" s="218"/>
      <c r="C937" s="218"/>
      <c r="D937" s="218"/>
      <c r="E937" s="218"/>
    </row>
    <row r="938" spans="1:5" x14ac:dyDescent="0.25">
      <c r="A938" s="218"/>
      <c r="B938" s="218"/>
      <c r="C938" s="218"/>
      <c r="D938" s="218"/>
      <c r="E938" s="218"/>
    </row>
    <row r="939" spans="1:5" x14ac:dyDescent="0.25">
      <c r="A939" s="218"/>
      <c r="B939" s="218"/>
      <c r="C939" s="218"/>
      <c r="D939" s="218"/>
      <c r="E939" s="218"/>
    </row>
    <row r="940" spans="1:5" x14ac:dyDescent="0.25">
      <c r="A940" s="218"/>
      <c r="B940" s="218"/>
      <c r="C940" s="218"/>
      <c r="D940" s="218"/>
      <c r="E940" s="218"/>
    </row>
    <row r="941" spans="1:5" x14ac:dyDescent="0.25">
      <c r="A941" s="218"/>
      <c r="B941" s="218"/>
      <c r="C941" s="218"/>
      <c r="D941" s="218"/>
      <c r="E941" s="218"/>
    </row>
    <row r="942" spans="1:5" x14ac:dyDescent="0.25">
      <c r="A942" s="218"/>
      <c r="B942" s="218"/>
      <c r="C942" s="218"/>
      <c r="D942" s="218"/>
      <c r="E942" s="218"/>
    </row>
    <row r="943" spans="1:5" x14ac:dyDescent="0.25">
      <c r="A943" s="218"/>
      <c r="B943" s="218"/>
      <c r="C943" s="218"/>
      <c r="D943" s="218"/>
      <c r="E943" s="218"/>
    </row>
    <row r="944" spans="1:5" x14ac:dyDescent="0.25">
      <c r="A944" s="218"/>
      <c r="B944" s="218"/>
      <c r="C944" s="218"/>
      <c r="D944" s="218"/>
      <c r="E944" s="218"/>
    </row>
    <row r="945" spans="1:5" x14ac:dyDescent="0.25">
      <c r="A945" s="218"/>
      <c r="B945" s="218"/>
      <c r="C945" s="218"/>
      <c r="D945" s="218"/>
      <c r="E945" s="218"/>
    </row>
    <row r="946" spans="1:5" x14ac:dyDescent="0.25">
      <c r="A946" s="218"/>
      <c r="B946" s="218"/>
      <c r="C946" s="218"/>
      <c r="D946" s="218"/>
      <c r="E946" s="218"/>
    </row>
    <row r="947" spans="1:5" x14ac:dyDescent="0.25">
      <c r="A947" s="218"/>
      <c r="B947" s="218"/>
      <c r="C947" s="218"/>
      <c r="D947" s="218"/>
      <c r="E947" s="218"/>
    </row>
    <row r="948" spans="1:5" x14ac:dyDescent="0.25">
      <c r="A948" s="218"/>
      <c r="B948" s="218"/>
      <c r="C948" s="218"/>
      <c r="D948" s="218"/>
      <c r="E948" s="218"/>
    </row>
    <row r="949" spans="1:5" x14ac:dyDescent="0.25">
      <c r="A949" s="218"/>
      <c r="B949" s="218"/>
      <c r="C949" s="218"/>
      <c r="D949" s="218"/>
      <c r="E949" s="218"/>
    </row>
    <row r="950" spans="1:5" x14ac:dyDescent="0.25">
      <c r="A950" s="218"/>
      <c r="B950" s="218"/>
      <c r="C950" s="218"/>
      <c r="D950" s="218"/>
      <c r="E950" s="218"/>
    </row>
    <row r="951" spans="1:5" x14ac:dyDescent="0.25">
      <c r="A951" s="218"/>
      <c r="B951" s="218"/>
      <c r="C951" s="218"/>
      <c r="D951" s="218"/>
      <c r="E951" s="218"/>
    </row>
    <row r="952" spans="1:5" x14ac:dyDescent="0.25">
      <c r="A952" s="218"/>
      <c r="B952" s="218"/>
      <c r="C952" s="218"/>
      <c r="D952" s="218"/>
      <c r="E952" s="218"/>
    </row>
    <row r="953" spans="1:5" x14ac:dyDescent="0.25">
      <c r="A953" s="218"/>
      <c r="B953" s="218"/>
      <c r="C953" s="218"/>
      <c r="D953" s="218"/>
      <c r="E953" s="218"/>
    </row>
    <row r="954" spans="1:5" x14ac:dyDescent="0.25">
      <c r="A954" s="218"/>
      <c r="B954" s="218"/>
      <c r="C954" s="218"/>
      <c r="D954" s="218"/>
      <c r="E954" s="218"/>
    </row>
    <row r="955" spans="1:5" x14ac:dyDescent="0.25">
      <c r="A955" s="218"/>
      <c r="B955" s="218"/>
      <c r="C955" s="218"/>
      <c r="D955" s="218"/>
      <c r="E955" s="218"/>
    </row>
    <row r="956" spans="1:5" x14ac:dyDescent="0.25">
      <c r="A956" s="218"/>
      <c r="B956" s="218"/>
      <c r="C956" s="218"/>
      <c r="D956" s="218"/>
      <c r="E956" s="218"/>
    </row>
    <row r="957" spans="1:5" x14ac:dyDescent="0.25">
      <c r="A957" s="218"/>
      <c r="B957" s="218"/>
      <c r="C957" s="218"/>
      <c r="D957" s="218"/>
      <c r="E957" s="218"/>
    </row>
    <row r="958" spans="1:5" x14ac:dyDescent="0.25">
      <c r="A958" s="218"/>
      <c r="B958" s="218"/>
      <c r="C958" s="218"/>
      <c r="D958" s="218"/>
      <c r="E958" s="218"/>
    </row>
    <row r="959" spans="1:5" x14ac:dyDescent="0.25">
      <c r="A959" s="218"/>
      <c r="B959" s="218"/>
      <c r="C959" s="218"/>
      <c r="D959" s="218"/>
      <c r="E959" s="218"/>
    </row>
    <row r="960" spans="1:5" x14ac:dyDescent="0.25">
      <c r="A960" s="218"/>
      <c r="B960" s="218"/>
      <c r="C960" s="218"/>
      <c r="D960" s="218"/>
      <c r="E960" s="218"/>
    </row>
    <row r="961" spans="1:5" x14ac:dyDescent="0.25">
      <c r="A961" s="218"/>
      <c r="B961" s="218"/>
      <c r="C961" s="218"/>
      <c r="D961" s="218"/>
      <c r="E961" s="218"/>
    </row>
    <row r="962" spans="1:5" x14ac:dyDescent="0.25">
      <c r="A962" s="218"/>
      <c r="B962" s="218"/>
      <c r="C962" s="218"/>
      <c r="D962" s="218"/>
      <c r="E962" s="218"/>
    </row>
    <row r="963" spans="1:5" x14ac:dyDescent="0.25">
      <c r="A963" s="218"/>
      <c r="B963" s="218"/>
      <c r="C963" s="218"/>
      <c r="D963" s="218"/>
      <c r="E963" s="218"/>
    </row>
    <row r="964" spans="1:5" x14ac:dyDescent="0.25">
      <c r="A964" s="218"/>
      <c r="B964" s="218"/>
      <c r="C964" s="218"/>
      <c r="D964" s="218"/>
      <c r="E964" s="218"/>
    </row>
    <row r="965" spans="1:5" x14ac:dyDescent="0.25">
      <c r="A965" s="218"/>
      <c r="B965" s="218"/>
      <c r="C965" s="218"/>
      <c r="D965" s="218"/>
      <c r="E965" s="218"/>
    </row>
    <row r="966" spans="1:5" x14ac:dyDescent="0.25">
      <c r="A966" s="218"/>
      <c r="B966" s="218"/>
      <c r="C966" s="218"/>
      <c r="D966" s="218"/>
      <c r="E966" s="218"/>
    </row>
    <row r="967" spans="1:5" x14ac:dyDescent="0.25">
      <c r="A967" s="218"/>
      <c r="B967" s="218"/>
      <c r="C967" s="218"/>
      <c r="D967" s="218"/>
      <c r="E967" s="218"/>
    </row>
    <row r="968" spans="1:5" x14ac:dyDescent="0.25">
      <c r="A968" s="218"/>
      <c r="B968" s="218"/>
      <c r="C968" s="218"/>
      <c r="D968" s="218"/>
      <c r="E968" s="218"/>
    </row>
    <row r="969" spans="1:5" x14ac:dyDescent="0.25">
      <c r="A969" s="218"/>
      <c r="B969" s="218"/>
      <c r="C969" s="218"/>
      <c r="D969" s="218"/>
      <c r="E969" s="218"/>
    </row>
    <row r="970" spans="1:5" x14ac:dyDescent="0.25">
      <c r="A970" s="218"/>
      <c r="B970" s="218"/>
      <c r="C970" s="218"/>
      <c r="D970" s="218"/>
      <c r="E970" s="218"/>
    </row>
    <row r="971" spans="1:5" x14ac:dyDescent="0.25">
      <c r="A971" s="218"/>
      <c r="B971" s="218"/>
      <c r="C971" s="218"/>
      <c r="D971" s="218"/>
      <c r="E971" s="218"/>
    </row>
    <row r="972" spans="1:5" x14ac:dyDescent="0.25">
      <c r="A972" s="218"/>
      <c r="B972" s="218"/>
      <c r="C972" s="218"/>
      <c r="D972" s="218"/>
      <c r="E972" s="218"/>
    </row>
    <row r="973" spans="1:5" x14ac:dyDescent="0.25">
      <c r="A973" s="218"/>
      <c r="B973" s="218"/>
      <c r="C973" s="218"/>
      <c r="D973" s="218"/>
      <c r="E973" s="218"/>
    </row>
    <row r="974" spans="1:5" x14ac:dyDescent="0.25">
      <c r="A974" s="218"/>
      <c r="B974" s="218"/>
      <c r="C974" s="218"/>
      <c r="D974" s="218"/>
      <c r="E974" s="218"/>
    </row>
    <row r="975" spans="1:5" x14ac:dyDescent="0.25">
      <c r="A975" s="218"/>
      <c r="B975" s="218"/>
      <c r="C975" s="218"/>
      <c r="D975" s="218"/>
      <c r="E975" s="218"/>
    </row>
    <row r="976" spans="1:5" x14ac:dyDescent="0.25">
      <c r="A976" s="218"/>
      <c r="B976" s="218"/>
      <c r="C976" s="218"/>
      <c r="D976" s="218"/>
      <c r="E976" s="218"/>
    </row>
    <row r="977" spans="1:5" x14ac:dyDescent="0.25">
      <c r="A977" s="218"/>
      <c r="B977" s="218"/>
      <c r="C977" s="218"/>
      <c r="D977" s="218"/>
      <c r="E977" s="218"/>
    </row>
    <row r="978" spans="1:5" x14ac:dyDescent="0.25">
      <c r="A978" s="218"/>
      <c r="B978" s="218"/>
      <c r="C978" s="218"/>
      <c r="D978" s="218"/>
      <c r="E978" s="218"/>
    </row>
    <row r="979" spans="1:5" x14ac:dyDescent="0.25">
      <c r="A979" s="218"/>
      <c r="B979" s="218"/>
      <c r="C979" s="218"/>
      <c r="D979" s="218"/>
      <c r="E979" s="218"/>
    </row>
    <row r="980" spans="1:5" x14ac:dyDescent="0.25">
      <c r="A980" s="218"/>
      <c r="B980" s="218"/>
      <c r="C980" s="218"/>
      <c r="D980" s="218"/>
      <c r="E980" s="218"/>
    </row>
    <row r="981" spans="1:5" x14ac:dyDescent="0.25">
      <c r="A981" s="218"/>
      <c r="B981" s="218"/>
      <c r="C981" s="218"/>
      <c r="D981" s="218"/>
      <c r="E981" s="218"/>
    </row>
    <row r="982" spans="1:5" x14ac:dyDescent="0.25">
      <c r="A982" s="218"/>
      <c r="B982" s="218"/>
      <c r="C982" s="218"/>
      <c r="D982" s="218"/>
      <c r="E982" s="218"/>
    </row>
    <row r="983" spans="1:5" x14ac:dyDescent="0.25">
      <c r="A983" s="218"/>
      <c r="B983" s="218"/>
      <c r="C983" s="218"/>
      <c r="D983" s="218"/>
      <c r="E983" s="218"/>
    </row>
    <row r="984" spans="1:5" x14ac:dyDescent="0.25">
      <c r="A984" s="218"/>
      <c r="B984" s="218"/>
      <c r="C984" s="218"/>
      <c r="D984" s="218"/>
      <c r="E984" s="218"/>
    </row>
    <row r="985" spans="1:5" x14ac:dyDescent="0.25">
      <c r="A985" s="218"/>
      <c r="B985" s="218"/>
      <c r="C985" s="218"/>
      <c r="D985" s="218"/>
      <c r="E985" s="218"/>
    </row>
    <row r="986" spans="1:5" x14ac:dyDescent="0.25">
      <c r="A986" s="218"/>
      <c r="B986" s="218"/>
      <c r="C986" s="218"/>
      <c r="D986" s="218"/>
      <c r="E986" s="218"/>
    </row>
    <row r="987" spans="1:5" x14ac:dyDescent="0.25">
      <c r="A987" s="218"/>
      <c r="B987" s="218"/>
      <c r="C987" s="218"/>
      <c r="D987" s="218"/>
      <c r="E987" s="218"/>
    </row>
    <row r="988" spans="1:5" x14ac:dyDescent="0.25">
      <c r="A988" s="218"/>
      <c r="B988" s="218"/>
      <c r="C988" s="218"/>
      <c r="D988" s="218"/>
      <c r="E988" s="218"/>
    </row>
    <row r="989" spans="1:5" x14ac:dyDescent="0.25">
      <c r="A989" s="218"/>
      <c r="B989" s="218"/>
      <c r="C989" s="218"/>
      <c r="D989" s="218"/>
      <c r="E989" s="218"/>
    </row>
    <row r="990" spans="1:5" x14ac:dyDescent="0.25">
      <c r="A990" s="218"/>
      <c r="B990" s="218"/>
      <c r="C990" s="218"/>
      <c r="D990" s="218"/>
      <c r="E990" s="218"/>
    </row>
    <row r="991" spans="1:5" x14ac:dyDescent="0.25">
      <c r="A991" s="218"/>
      <c r="B991" s="218"/>
      <c r="C991" s="218"/>
      <c r="D991" s="218"/>
      <c r="E991" s="218"/>
    </row>
    <row r="992" spans="1:5" x14ac:dyDescent="0.25">
      <c r="A992" s="218"/>
      <c r="B992" s="218"/>
      <c r="C992" s="218"/>
      <c r="D992" s="218"/>
      <c r="E992" s="218"/>
    </row>
    <row r="993" spans="1:5" x14ac:dyDescent="0.25">
      <c r="A993" s="218"/>
      <c r="B993" s="218"/>
      <c r="C993" s="218"/>
      <c r="D993" s="218"/>
      <c r="E993" s="218"/>
    </row>
    <row r="994" spans="1:5" x14ac:dyDescent="0.25">
      <c r="A994" s="218"/>
      <c r="B994" s="218"/>
      <c r="C994" s="218"/>
      <c r="D994" s="218"/>
      <c r="E994" s="218"/>
    </row>
    <row r="995" spans="1:5" x14ac:dyDescent="0.25">
      <c r="A995" s="218"/>
      <c r="B995" s="218"/>
      <c r="C995" s="218"/>
      <c r="D995" s="218"/>
      <c r="E995" s="218"/>
    </row>
    <row r="996" spans="1:5" x14ac:dyDescent="0.25">
      <c r="A996" s="218"/>
      <c r="B996" s="218"/>
      <c r="C996" s="218"/>
      <c r="D996" s="218"/>
      <c r="E996" s="218"/>
    </row>
    <row r="997" spans="1:5" x14ac:dyDescent="0.25">
      <c r="A997" s="218"/>
      <c r="B997" s="218"/>
      <c r="C997" s="218"/>
      <c r="D997" s="218"/>
      <c r="E997" s="218"/>
    </row>
    <row r="998" spans="1:5" x14ac:dyDescent="0.25">
      <c r="A998" s="218"/>
      <c r="B998" s="218"/>
      <c r="C998" s="218"/>
      <c r="D998" s="218"/>
      <c r="E998" s="218"/>
    </row>
    <row r="999" spans="1:5" x14ac:dyDescent="0.25">
      <c r="A999" s="218"/>
      <c r="B999" s="218"/>
      <c r="C999" s="218"/>
      <c r="D999" s="218"/>
      <c r="E999" s="218"/>
    </row>
    <row r="1000" spans="1:5" x14ac:dyDescent="0.25">
      <c r="A1000" s="218"/>
      <c r="B1000" s="218"/>
      <c r="C1000" s="218"/>
      <c r="D1000" s="218"/>
      <c r="E1000" s="218"/>
    </row>
    <row r="1001" spans="1:5" x14ac:dyDescent="0.25">
      <c r="A1001" s="218"/>
      <c r="B1001" s="218"/>
      <c r="C1001" s="218"/>
      <c r="D1001" s="218"/>
      <c r="E1001" s="218"/>
    </row>
    <row r="1002" spans="1:5" x14ac:dyDescent="0.25">
      <c r="A1002" s="218"/>
      <c r="B1002" s="218"/>
      <c r="C1002" s="218"/>
      <c r="D1002" s="218"/>
      <c r="E1002" s="218"/>
    </row>
    <row r="1003" spans="1:5" x14ac:dyDescent="0.25">
      <c r="A1003" s="218"/>
      <c r="B1003" s="218"/>
      <c r="C1003" s="218"/>
      <c r="D1003" s="218"/>
      <c r="E1003" s="218"/>
    </row>
    <row r="1004" spans="1:5" x14ac:dyDescent="0.25">
      <c r="A1004" s="218"/>
      <c r="B1004" s="218"/>
      <c r="C1004" s="218"/>
      <c r="D1004" s="218"/>
      <c r="E1004" s="218"/>
    </row>
    <row r="1005" spans="1:5" x14ac:dyDescent="0.25">
      <c r="A1005" s="218"/>
      <c r="B1005" s="218"/>
      <c r="C1005" s="218"/>
      <c r="D1005" s="218"/>
      <c r="E1005" s="218"/>
    </row>
    <row r="1006" spans="1:5" x14ac:dyDescent="0.25">
      <c r="A1006" s="218"/>
      <c r="B1006" s="218"/>
      <c r="C1006" s="218"/>
      <c r="D1006" s="218"/>
      <c r="E1006" s="218"/>
    </row>
    <row r="1007" spans="1:5" x14ac:dyDescent="0.25">
      <c r="A1007" s="218"/>
      <c r="B1007" s="218"/>
      <c r="C1007" s="218"/>
      <c r="D1007" s="218"/>
      <c r="E1007" s="218"/>
    </row>
    <row r="1008" spans="1:5" x14ac:dyDescent="0.25">
      <c r="A1008" s="218"/>
      <c r="B1008" s="218"/>
      <c r="C1008" s="218"/>
      <c r="D1008" s="218"/>
      <c r="E1008" s="218"/>
    </row>
    <row r="1009" spans="1:5" x14ac:dyDescent="0.25">
      <c r="A1009" s="218"/>
      <c r="B1009" s="218"/>
      <c r="C1009" s="218"/>
      <c r="D1009" s="218"/>
      <c r="E1009" s="218"/>
    </row>
    <row r="1010" spans="1:5" x14ac:dyDescent="0.25">
      <c r="A1010" s="218"/>
      <c r="B1010" s="218"/>
      <c r="C1010" s="218"/>
      <c r="D1010" s="218"/>
      <c r="E1010" s="218"/>
    </row>
    <row r="1011" spans="1:5" x14ac:dyDescent="0.25">
      <c r="A1011" s="218"/>
      <c r="B1011" s="218"/>
      <c r="C1011" s="218"/>
      <c r="D1011" s="218"/>
      <c r="E1011" s="218"/>
    </row>
    <row r="1012" spans="1:5" x14ac:dyDescent="0.25">
      <c r="A1012" s="218"/>
      <c r="B1012" s="218"/>
      <c r="C1012" s="218"/>
      <c r="D1012" s="218"/>
      <c r="E1012" s="218"/>
    </row>
    <row r="1013" spans="1:5" x14ac:dyDescent="0.25">
      <c r="A1013" s="218"/>
      <c r="B1013" s="218"/>
      <c r="C1013" s="218"/>
      <c r="D1013" s="218"/>
      <c r="E1013" s="218"/>
    </row>
    <row r="1014" spans="1:5" x14ac:dyDescent="0.25">
      <c r="A1014" s="218"/>
      <c r="B1014" s="218"/>
      <c r="C1014" s="218"/>
      <c r="D1014" s="218"/>
      <c r="E1014" s="218"/>
    </row>
    <row r="1015" spans="1:5" x14ac:dyDescent="0.25">
      <c r="A1015" s="218"/>
      <c r="B1015" s="218"/>
      <c r="C1015" s="218"/>
      <c r="D1015" s="218"/>
      <c r="E1015" s="218"/>
    </row>
    <row r="1016" spans="1:5" x14ac:dyDescent="0.25">
      <c r="A1016" s="218"/>
      <c r="B1016" s="218"/>
      <c r="C1016" s="218"/>
      <c r="D1016" s="218"/>
      <c r="E1016" s="218"/>
    </row>
    <row r="1017" spans="1:5" x14ac:dyDescent="0.25">
      <c r="A1017" s="218"/>
      <c r="B1017" s="218"/>
      <c r="C1017" s="218"/>
      <c r="D1017" s="218"/>
      <c r="E1017" s="218"/>
    </row>
    <row r="1018" spans="1:5" x14ac:dyDescent="0.25">
      <c r="A1018" s="218"/>
      <c r="B1018" s="218"/>
      <c r="C1018" s="218"/>
      <c r="D1018" s="218"/>
      <c r="E1018" s="218"/>
    </row>
    <row r="1019" spans="1:5" x14ac:dyDescent="0.25">
      <c r="A1019" s="218"/>
      <c r="B1019" s="218"/>
      <c r="C1019" s="218"/>
      <c r="D1019" s="218"/>
      <c r="E1019" s="218"/>
    </row>
    <row r="1020" spans="1:5" x14ac:dyDescent="0.25">
      <c r="A1020" s="218"/>
      <c r="B1020" s="218"/>
      <c r="C1020" s="218"/>
      <c r="D1020" s="218"/>
      <c r="E1020" s="218"/>
    </row>
    <row r="1021" spans="1:5" x14ac:dyDescent="0.25">
      <c r="A1021" s="218"/>
      <c r="B1021" s="218"/>
      <c r="C1021" s="218"/>
      <c r="D1021" s="218"/>
      <c r="E1021" s="218"/>
    </row>
    <row r="1022" spans="1:5" x14ac:dyDescent="0.25">
      <c r="A1022" s="218"/>
      <c r="B1022" s="218"/>
      <c r="C1022" s="218"/>
      <c r="D1022" s="218"/>
      <c r="E1022" s="218"/>
    </row>
    <row r="1023" spans="1:5" x14ac:dyDescent="0.25">
      <c r="A1023" s="218"/>
      <c r="B1023" s="218"/>
      <c r="C1023" s="218"/>
      <c r="D1023" s="218"/>
      <c r="E1023" s="218"/>
    </row>
    <row r="1024" spans="1:5" x14ac:dyDescent="0.25">
      <c r="A1024" s="218"/>
      <c r="B1024" s="218"/>
      <c r="C1024" s="218"/>
      <c r="D1024" s="218"/>
      <c r="E1024" s="218"/>
    </row>
    <row r="1025" spans="1:5" x14ac:dyDescent="0.25">
      <c r="A1025" s="218"/>
      <c r="B1025" s="218"/>
      <c r="C1025" s="218"/>
      <c r="D1025" s="218"/>
      <c r="E1025" s="218"/>
    </row>
    <row r="1026" spans="1:5" x14ac:dyDescent="0.25">
      <c r="A1026" s="218"/>
      <c r="B1026" s="218"/>
      <c r="C1026" s="218"/>
      <c r="D1026" s="218"/>
      <c r="E1026" s="218"/>
    </row>
    <row r="1027" spans="1:5" x14ac:dyDescent="0.25">
      <c r="A1027" s="218"/>
      <c r="B1027" s="218"/>
      <c r="C1027" s="218"/>
      <c r="D1027" s="218"/>
      <c r="E1027" s="218"/>
    </row>
    <row r="1028" spans="1:5" x14ac:dyDescent="0.25">
      <c r="A1028" s="218"/>
      <c r="B1028" s="218"/>
      <c r="C1028" s="218"/>
      <c r="D1028" s="218"/>
      <c r="E1028" s="218"/>
    </row>
    <row r="1029" spans="1:5" x14ac:dyDescent="0.25">
      <c r="A1029" s="218"/>
      <c r="B1029" s="218"/>
      <c r="C1029" s="218"/>
      <c r="D1029" s="218"/>
      <c r="E1029" s="218"/>
    </row>
    <row r="1030" spans="1:5" x14ac:dyDescent="0.25">
      <c r="A1030" s="218"/>
      <c r="B1030" s="218"/>
      <c r="C1030" s="218"/>
      <c r="D1030" s="218"/>
      <c r="E1030" s="218"/>
    </row>
    <row r="1031" spans="1:5" x14ac:dyDescent="0.25">
      <c r="A1031" s="218"/>
      <c r="B1031" s="218"/>
      <c r="C1031" s="218"/>
      <c r="D1031" s="218"/>
      <c r="E1031" s="218"/>
    </row>
    <row r="1032" spans="1:5" x14ac:dyDescent="0.25">
      <c r="A1032" s="218"/>
      <c r="B1032" s="218"/>
      <c r="C1032" s="218"/>
      <c r="D1032" s="218"/>
      <c r="E1032" s="218"/>
    </row>
    <row r="1033" spans="1:5" x14ac:dyDescent="0.25">
      <c r="A1033" s="218"/>
      <c r="B1033" s="218"/>
      <c r="C1033" s="218"/>
      <c r="D1033" s="218"/>
      <c r="E1033" s="218"/>
    </row>
    <row r="1034" spans="1:5" x14ac:dyDescent="0.25">
      <c r="A1034" s="218"/>
      <c r="B1034" s="218"/>
      <c r="C1034" s="218"/>
      <c r="D1034" s="218"/>
      <c r="E1034" s="218"/>
    </row>
    <row r="1035" spans="1:5" x14ac:dyDescent="0.25">
      <c r="A1035" s="218"/>
      <c r="B1035" s="218"/>
      <c r="C1035" s="218"/>
      <c r="D1035" s="218"/>
      <c r="E1035" s="218"/>
    </row>
    <row r="1036" spans="1:5" x14ac:dyDescent="0.25">
      <c r="A1036" s="218"/>
      <c r="B1036" s="218"/>
      <c r="C1036" s="218"/>
      <c r="D1036" s="218"/>
      <c r="E1036" s="218"/>
    </row>
    <row r="1037" spans="1:5" x14ac:dyDescent="0.25">
      <c r="A1037" s="218"/>
      <c r="B1037" s="218"/>
      <c r="C1037" s="218"/>
      <c r="D1037" s="218"/>
      <c r="E1037" s="218"/>
    </row>
    <row r="1038" spans="1:5" x14ac:dyDescent="0.25">
      <c r="A1038" s="218"/>
      <c r="B1038" s="218"/>
      <c r="C1038" s="218"/>
      <c r="D1038" s="218"/>
      <c r="E1038" s="218"/>
    </row>
    <row r="1039" spans="1:5" x14ac:dyDescent="0.25">
      <c r="A1039" s="218"/>
      <c r="B1039" s="218"/>
      <c r="C1039" s="218"/>
      <c r="D1039" s="218"/>
      <c r="E1039" s="218"/>
    </row>
    <row r="1040" spans="1:5" x14ac:dyDescent="0.25">
      <c r="A1040" s="218"/>
      <c r="B1040" s="218"/>
      <c r="C1040" s="218"/>
      <c r="D1040" s="218"/>
      <c r="E1040" s="218"/>
    </row>
    <row r="1041" spans="1:5" x14ac:dyDescent="0.25">
      <c r="A1041" s="218"/>
      <c r="B1041" s="218"/>
      <c r="C1041" s="218"/>
      <c r="D1041" s="218"/>
      <c r="E1041" s="218"/>
    </row>
    <row r="1042" spans="1:5" x14ac:dyDescent="0.25">
      <c r="A1042" s="218"/>
      <c r="B1042" s="218"/>
      <c r="C1042" s="218"/>
      <c r="D1042" s="218"/>
      <c r="E1042" s="218"/>
    </row>
    <row r="1043" spans="1:5" x14ac:dyDescent="0.25">
      <c r="A1043" s="218"/>
      <c r="B1043" s="218"/>
      <c r="C1043" s="218"/>
      <c r="D1043" s="218"/>
      <c r="E1043" s="218"/>
    </row>
    <row r="1044" spans="1:5" x14ac:dyDescent="0.25">
      <c r="A1044" s="218"/>
      <c r="B1044" s="218"/>
      <c r="C1044" s="218"/>
      <c r="D1044" s="218"/>
      <c r="E1044" s="218"/>
    </row>
    <row r="1045" spans="1:5" x14ac:dyDescent="0.25">
      <c r="A1045" s="218"/>
      <c r="B1045" s="218"/>
      <c r="C1045" s="218"/>
      <c r="D1045" s="218"/>
      <c r="E1045" s="218"/>
    </row>
    <row r="1046" spans="1:5" x14ac:dyDescent="0.25">
      <c r="A1046" s="218"/>
      <c r="B1046" s="218"/>
      <c r="C1046" s="218"/>
      <c r="D1046" s="218"/>
      <c r="E1046" s="218"/>
    </row>
    <row r="1047" spans="1:5" x14ac:dyDescent="0.25">
      <c r="A1047" s="218"/>
      <c r="B1047" s="218"/>
      <c r="C1047" s="218"/>
      <c r="D1047" s="218"/>
      <c r="E1047" s="218"/>
    </row>
    <row r="1048" spans="1:5" x14ac:dyDescent="0.25">
      <c r="A1048" s="218"/>
      <c r="B1048" s="218"/>
      <c r="C1048" s="218"/>
      <c r="D1048" s="218"/>
      <c r="E1048" s="218"/>
    </row>
    <row r="1049" spans="1:5" x14ac:dyDescent="0.25">
      <c r="A1049" s="218"/>
      <c r="B1049" s="218"/>
      <c r="C1049" s="218"/>
      <c r="D1049" s="218"/>
      <c r="E1049" s="218"/>
    </row>
    <row r="1050" spans="1:5" x14ac:dyDescent="0.25">
      <c r="A1050" s="218"/>
      <c r="B1050" s="218"/>
      <c r="C1050" s="218"/>
      <c r="D1050" s="218"/>
      <c r="E1050" s="218"/>
    </row>
    <row r="1051" spans="1:5" x14ac:dyDescent="0.25">
      <c r="A1051" s="218"/>
      <c r="B1051" s="218"/>
      <c r="C1051" s="218"/>
      <c r="D1051" s="218"/>
      <c r="E1051" s="218"/>
    </row>
    <row r="1052" spans="1:5" x14ac:dyDescent="0.25">
      <c r="A1052" s="218"/>
      <c r="B1052" s="218"/>
      <c r="C1052" s="218"/>
      <c r="D1052" s="218"/>
      <c r="E1052" s="218"/>
    </row>
    <row r="1053" spans="1:5" x14ac:dyDescent="0.25">
      <c r="A1053" s="218"/>
      <c r="B1053" s="218"/>
      <c r="C1053" s="218"/>
      <c r="D1053" s="218"/>
      <c r="E1053" s="218"/>
    </row>
    <row r="1054" spans="1:5" x14ac:dyDescent="0.25">
      <c r="A1054" s="218"/>
      <c r="B1054" s="218"/>
      <c r="C1054" s="218"/>
      <c r="D1054" s="218"/>
      <c r="E1054" s="218"/>
    </row>
    <row r="1055" spans="1:5" x14ac:dyDescent="0.25">
      <c r="A1055" s="218"/>
      <c r="B1055" s="218"/>
      <c r="C1055" s="218"/>
      <c r="D1055" s="218"/>
      <c r="E1055" s="218"/>
    </row>
    <row r="1056" spans="1:5" x14ac:dyDescent="0.25">
      <c r="A1056" s="218"/>
      <c r="B1056" s="218"/>
      <c r="C1056" s="218"/>
      <c r="D1056" s="218"/>
      <c r="E1056" s="218"/>
    </row>
    <row r="1057" spans="1:5" x14ac:dyDescent="0.25">
      <c r="A1057" s="218"/>
      <c r="B1057" s="218"/>
      <c r="C1057" s="218"/>
      <c r="D1057" s="218"/>
      <c r="E1057" s="218"/>
    </row>
    <row r="1058" spans="1:5" x14ac:dyDescent="0.25">
      <c r="A1058" s="218"/>
      <c r="B1058" s="218"/>
      <c r="C1058" s="218"/>
      <c r="D1058" s="218"/>
      <c r="E1058" s="218"/>
    </row>
    <row r="1059" spans="1:5" x14ac:dyDescent="0.25">
      <c r="A1059" s="218"/>
      <c r="B1059" s="218"/>
      <c r="C1059" s="218"/>
      <c r="D1059" s="218"/>
      <c r="E1059" s="218"/>
    </row>
    <row r="1060" spans="1:5" x14ac:dyDescent="0.25">
      <c r="A1060" s="218"/>
      <c r="B1060" s="218"/>
      <c r="C1060" s="218"/>
      <c r="D1060" s="218"/>
      <c r="E1060" s="218"/>
    </row>
    <row r="1061" spans="1:5" x14ac:dyDescent="0.25">
      <c r="A1061" s="218"/>
      <c r="B1061" s="218"/>
      <c r="C1061" s="218"/>
      <c r="D1061" s="218"/>
      <c r="E1061" s="218"/>
    </row>
    <row r="1062" spans="1:5" x14ac:dyDescent="0.25">
      <c r="A1062" s="218"/>
      <c r="B1062" s="218"/>
      <c r="C1062" s="218"/>
      <c r="D1062" s="218"/>
      <c r="E1062" s="218"/>
    </row>
    <row r="1063" spans="1:5" x14ac:dyDescent="0.25">
      <c r="A1063" s="218"/>
      <c r="B1063" s="218"/>
      <c r="C1063" s="218"/>
      <c r="D1063" s="218"/>
      <c r="E1063" s="218"/>
    </row>
    <row r="1064" spans="1:5" x14ac:dyDescent="0.25">
      <c r="A1064" s="218"/>
      <c r="B1064" s="218"/>
      <c r="C1064" s="218"/>
      <c r="D1064" s="218"/>
      <c r="E1064" s="218"/>
    </row>
    <row r="1065" spans="1:5" x14ac:dyDescent="0.25">
      <c r="A1065" s="218"/>
      <c r="B1065" s="218"/>
      <c r="C1065" s="218"/>
      <c r="D1065" s="218"/>
      <c r="E1065" s="218"/>
    </row>
    <row r="1066" spans="1:5" x14ac:dyDescent="0.25">
      <c r="A1066" s="218"/>
      <c r="B1066" s="218"/>
      <c r="C1066" s="218"/>
      <c r="D1066" s="218"/>
      <c r="E1066" s="218"/>
    </row>
    <row r="1067" spans="1:5" x14ac:dyDescent="0.25">
      <c r="A1067" s="218"/>
      <c r="B1067" s="218"/>
      <c r="C1067" s="218"/>
      <c r="D1067" s="218"/>
      <c r="E1067" s="218"/>
    </row>
    <row r="1068" spans="1:5" x14ac:dyDescent="0.25">
      <c r="A1068" s="218"/>
      <c r="B1068" s="218"/>
      <c r="C1068" s="218"/>
      <c r="D1068" s="218"/>
      <c r="E1068" s="218"/>
    </row>
    <row r="1069" spans="1:5" x14ac:dyDescent="0.25">
      <c r="A1069" s="218"/>
      <c r="B1069" s="218"/>
      <c r="C1069" s="218"/>
      <c r="D1069" s="218"/>
      <c r="E1069" s="218"/>
    </row>
    <row r="1070" spans="1:5" x14ac:dyDescent="0.25">
      <c r="A1070" s="218"/>
      <c r="B1070" s="218"/>
      <c r="C1070" s="218"/>
      <c r="D1070" s="218"/>
      <c r="E1070" s="218"/>
    </row>
    <row r="1071" spans="1:5" x14ac:dyDescent="0.25">
      <c r="A1071" s="218"/>
      <c r="B1071" s="218"/>
      <c r="C1071" s="218"/>
      <c r="D1071" s="218"/>
      <c r="E1071" s="218"/>
    </row>
    <row r="1072" spans="1:5" x14ac:dyDescent="0.25">
      <c r="A1072" s="218"/>
      <c r="B1072" s="218"/>
      <c r="C1072" s="218"/>
      <c r="D1072" s="218"/>
      <c r="E1072" s="218"/>
    </row>
    <row r="1073" spans="1:5" x14ac:dyDescent="0.25">
      <c r="A1073" s="218"/>
      <c r="B1073" s="218"/>
      <c r="C1073" s="218"/>
      <c r="D1073" s="218"/>
      <c r="E1073" s="218"/>
    </row>
    <row r="1074" spans="1:5" x14ac:dyDescent="0.25">
      <c r="A1074" s="218"/>
      <c r="B1074" s="218"/>
      <c r="C1074" s="218"/>
      <c r="D1074" s="218"/>
      <c r="E1074" s="218"/>
    </row>
    <row r="1075" spans="1:5" x14ac:dyDescent="0.25">
      <c r="A1075" s="218"/>
      <c r="B1075" s="218"/>
      <c r="C1075" s="218"/>
      <c r="D1075" s="218"/>
      <c r="E1075" s="218"/>
    </row>
    <row r="1076" spans="1:5" x14ac:dyDescent="0.25">
      <c r="A1076" s="218"/>
      <c r="B1076" s="218"/>
      <c r="C1076" s="218"/>
      <c r="D1076" s="218"/>
      <c r="E1076" s="218"/>
    </row>
    <row r="1077" spans="1:5" x14ac:dyDescent="0.25">
      <c r="A1077" s="218"/>
      <c r="B1077" s="218"/>
      <c r="C1077" s="218"/>
      <c r="D1077" s="218"/>
      <c r="E1077" s="218"/>
    </row>
    <row r="1078" spans="1:5" x14ac:dyDescent="0.25">
      <c r="A1078" s="218"/>
      <c r="B1078" s="218"/>
      <c r="C1078" s="218"/>
      <c r="D1078" s="218"/>
      <c r="E1078" s="218"/>
    </row>
    <row r="1079" spans="1:5" x14ac:dyDescent="0.25">
      <c r="A1079" s="218"/>
      <c r="B1079" s="218"/>
      <c r="C1079" s="218"/>
      <c r="D1079" s="218"/>
      <c r="E1079" s="218"/>
    </row>
    <row r="1080" spans="1:5" x14ac:dyDescent="0.25">
      <c r="A1080" s="218"/>
      <c r="B1080" s="218"/>
      <c r="C1080" s="218"/>
      <c r="D1080" s="218"/>
      <c r="E1080" s="218"/>
    </row>
    <row r="1081" spans="1:5" x14ac:dyDescent="0.25">
      <c r="A1081" s="218"/>
      <c r="B1081" s="218"/>
      <c r="C1081" s="218"/>
      <c r="D1081" s="218"/>
      <c r="E1081" s="218"/>
    </row>
    <row r="1082" spans="1:5" x14ac:dyDescent="0.25">
      <c r="A1082" s="218"/>
      <c r="B1082" s="218"/>
      <c r="C1082" s="218"/>
      <c r="D1082" s="218"/>
      <c r="E1082" s="218"/>
    </row>
    <row r="1083" spans="1:5" x14ac:dyDescent="0.25">
      <c r="A1083" s="218"/>
      <c r="B1083" s="218"/>
      <c r="C1083" s="218"/>
      <c r="D1083" s="218"/>
      <c r="E1083" s="218"/>
    </row>
    <row r="1084" spans="1:5" x14ac:dyDescent="0.25">
      <c r="A1084" s="218"/>
      <c r="B1084" s="218"/>
      <c r="C1084" s="218"/>
      <c r="D1084" s="218"/>
      <c r="E1084" s="218"/>
    </row>
    <row r="1085" spans="1:5" x14ac:dyDescent="0.25">
      <c r="A1085" s="218"/>
      <c r="B1085" s="218"/>
      <c r="C1085" s="218"/>
      <c r="D1085" s="218"/>
      <c r="E1085" s="218"/>
    </row>
    <row r="1086" spans="1:5" x14ac:dyDescent="0.25">
      <c r="A1086" s="218"/>
      <c r="B1086" s="218"/>
      <c r="C1086" s="218"/>
      <c r="D1086" s="218"/>
      <c r="E1086" s="218"/>
    </row>
    <row r="1087" spans="1:5" x14ac:dyDescent="0.25">
      <c r="A1087" s="218"/>
      <c r="B1087" s="218"/>
      <c r="C1087" s="218"/>
      <c r="D1087" s="218"/>
      <c r="E1087" s="218"/>
    </row>
    <row r="1088" spans="1:5" x14ac:dyDescent="0.25">
      <c r="A1088" s="218"/>
      <c r="B1088" s="218"/>
      <c r="C1088" s="218"/>
      <c r="D1088" s="218"/>
      <c r="E1088" s="218"/>
    </row>
    <row r="1089" spans="1:5" x14ac:dyDescent="0.25">
      <c r="A1089" s="218"/>
      <c r="B1089" s="218"/>
      <c r="C1089" s="218"/>
      <c r="D1089" s="218"/>
      <c r="E1089" s="218"/>
    </row>
    <row r="1090" spans="1:5" x14ac:dyDescent="0.25">
      <c r="A1090" s="218"/>
      <c r="B1090" s="218"/>
      <c r="C1090" s="218"/>
      <c r="D1090" s="218"/>
      <c r="E1090" s="218"/>
    </row>
    <row r="1091" spans="1:5" x14ac:dyDescent="0.25">
      <c r="A1091" s="218"/>
      <c r="B1091" s="218"/>
      <c r="C1091" s="218"/>
      <c r="D1091" s="218"/>
      <c r="E1091" s="218"/>
    </row>
    <row r="1092" spans="1:5" x14ac:dyDescent="0.25">
      <c r="A1092" s="218"/>
      <c r="B1092" s="218"/>
      <c r="C1092" s="218"/>
      <c r="D1092" s="218"/>
      <c r="E1092" s="218"/>
    </row>
    <row r="1093" spans="1:5" x14ac:dyDescent="0.25">
      <c r="A1093" s="218"/>
      <c r="B1093" s="218"/>
      <c r="C1093" s="218"/>
      <c r="D1093" s="218"/>
      <c r="E1093" s="218"/>
    </row>
    <row r="1094" spans="1:5" x14ac:dyDescent="0.25">
      <c r="A1094" s="218"/>
      <c r="B1094" s="218"/>
      <c r="C1094" s="218"/>
      <c r="D1094" s="218"/>
      <c r="E1094" s="218"/>
    </row>
    <row r="1095" spans="1:5" x14ac:dyDescent="0.25">
      <c r="A1095" s="218"/>
      <c r="B1095" s="218"/>
      <c r="C1095" s="218"/>
      <c r="D1095" s="218"/>
      <c r="E1095" s="218"/>
    </row>
    <row r="1096" spans="1:5" x14ac:dyDescent="0.25">
      <c r="A1096" s="218"/>
      <c r="B1096" s="218"/>
      <c r="C1096" s="218"/>
      <c r="D1096" s="218"/>
      <c r="E1096" s="218"/>
    </row>
    <row r="1097" spans="1:5" x14ac:dyDescent="0.25">
      <c r="A1097" s="218"/>
      <c r="B1097" s="218"/>
      <c r="C1097" s="218"/>
      <c r="D1097" s="218"/>
      <c r="E1097" s="218"/>
    </row>
    <row r="1098" spans="1:5" x14ac:dyDescent="0.25">
      <c r="A1098" s="218"/>
      <c r="B1098" s="218"/>
      <c r="C1098" s="218"/>
      <c r="D1098" s="218"/>
      <c r="E1098" s="218"/>
    </row>
    <row r="1099" spans="1:5" x14ac:dyDescent="0.25">
      <c r="A1099" s="218"/>
      <c r="B1099" s="218"/>
      <c r="C1099" s="218"/>
      <c r="D1099" s="218"/>
      <c r="E1099" s="218"/>
    </row>
    <row r="1100" spans="1:5" x14ac:dyDescent="0.25">
      <c r="A1100" s="218"/>
      <c r="B1100" s="218"/>
      <c r="C1100" s="218"/>
      <c r="D1100" s="218"/>
      <c r="E1100" s="218"/>
    </row>
    <row r="1101" spans="1:5" x14ac:dyDescent="0.25">
      <c r="A1101" s="218"/>
      <c r="B1101" s="218"/>
      <c r="C1101" s="218"/>
      <c r="D1101" s="218"/>
      <c r="E1101" s="218"/>
    </row>
    <row r="1102" spans="1:5" x14ac:dyDescent="0.25">
      <c r="A1102" s="218"/>
      <c r="B1102" s="218"/>
      <c r="C1102" s="218"/>
      <c r="D1102" s="218"/>
      <c r="E1102" s="218"/>
    </row>
    <row r="1103" spans="1:5" x14ac:dyDescent="0.25">
      <c r="A1103" s="218"/>
      <c r="B1103" s="218"/>
      <c r="C1103" s="218"/>
      <c r="D1103" s="218"/>
      <c r="E1103" s="218"/>
    </row>
    <row r="1104" spans="1:5" x14ac:dyDescent="0.25">
      <c r="A1104" s="218"/>
      <c r="B1104" s="218"/>
      <c r="C1104" s="218"/>
      <c r="D1104" s="218"/>
      <c r="E1104" s="218"/>
    </row>
    <row r="1105" spans="1:5" x14ac:dyDescent="0.25">
      <c r="A1105" s="218"/>
      <c r="B1105" s="218"/>
      <c r="C1105" s="218"/>
      <c r="D1105" s="218"/>
      <c r="E1105" s="218"/>
    </row>
    <row r="1106" spans="1:5" x14ac:dyDescent="0.25">
      <c r="A1106" s="218"/>
      <c r="B1106" s="218"/>
      <c r="C1106" s="218"/>
      <c r="D1106" s="218"/>
      <c r="E1106" s="218"/>
    </row>
    <row r="1107" spans="1:5" x14ac:dyDescent="0.25">
      <c r="A1107" s="218"/>
      <c r="B1107" s="218"/>
      <c r="C1107" s="218"/>
      <c r="D1107" s="218"/>
      <c r="E1107" s="218"/>
    </row>
    <row r="1108" spans="1:5" x14ac:dyDescent="0.25">
      <c r="A1108" s="218"/>
      <c r="B1108" s="218"/>
      <c r="C1108" s="218"/>
      <c r="D1108" s="218"/>
      <c r="E1108" s="218"/>
    </row>
    <row r="1109" spans="1:5" x14ac:dyDescent="0.25">
      <c r="A1109" s="218"/>
      <c r="B1109" s="218"/>
      <c r="C1109" s="218"/>
      <c r="D1109" s="218"/>
      <c r="E1109" s="218"/>
    </row>
    <row r="1110" spans="1:5" x14ac:dyDescent="0.25">
      <c r="A1110" s="218"/>
      <c r="B1110" s="218"/>
      <c r="C1110" s="218"/>
      <c r="D1110" s="218"/>
      <c r="E1110" s="218"/>
    </row>
    <row r="1111" spans="1:5" x14ac:dyDescent="0.25">
      <c r="A1111" s="218"/>
      <c r="B1111" s="218"/>
      <c r="C1111" s="218"/>
      <c r="D1111" s="218"/>
      <c r="E1111" s="218"/>
    </row>
    <row r="1112" spans="1:5" x14ac:dyDescent="0.25">
      <c r="A1112" s="218"/>
      <c r="B1112" s="218"/>
      <c r="C1112" s="218"/>
      <c r="D1112" s="218"/>
      <c r="E1112" s="218"/>
    </row>
    <row r="1113" spans="1:5" x14ac:dyDescent="0.25">
      <c r="A1113" s="218"/>
      <c r="B1113" s="218"/>
      <c r="C1113" s="218"/>
      <c r="D1113" s="218"/>
      <c r="E1113" s="218"/>
    </row>
    <row r="1114" spans="1:5" x14ac:dyDescent="0.25">
      <c r="A1114" s="218"/>
      <c r="B1114" s="218"/>
      <c r="C1114" s="218"/>
      <c r="D1114" s="218"/>
      <c r="E1114" s="218"/>
    </row>
    <row r="1115" spans="1:5" x14ac:dyDescent="0.25">
      <c r="A1115" s="218"/>
      <c r="B1115" s="218"/>
      <c r="C1115" s="218"/>
      <c r="D1115" s="218"/>
      <c r="E1115" s="218"/>
    </row>
    <row r="1116" spans="1:5" x14ac:dyDescent="0.25">
      <c r="A1116" s="218"/>
      <c r="B1116" s="218"/>
      <c r="C1116" s="218"/>
      <c r="D1116" s="218"/>
      <c r="E1116" s="218"/>
    </row>
    <row r="1117" spans="1:5" x14ac:dyDescent="0.25">
      <c r="A1117" s="218"/>
      <c r="B1117" s="218"/>
      <c r="C1117" s="218"/>
      <c r="D1117" s="218"/>
      <c r="E1117" s="218"/>
    </row>
    <row r="1118" spans="1:5" x14ac:dyDescent="0.25">
      <c r="A1118" s="218"/>
      <c r="B1118" s="218"/>
      <c r="C1118" s="218"/>
      <c r="D1118" s="218"/>
      <c r="E1118" s="218"/>
    </row>
    <row r="1119" spans="1:5" x14ac:dyDescent="0.25">
      <c r="A1119" s="218"/>
      <c r="B1119" s="218"/>
      <c r="C1119" s="218"/>
      <c r="D1119" s="218"/>
      <c r="E1119" s="218"/>
    </row>
    <row r="1120" spans="1:5" x14ac:dyDescent="0.25">
      <c r="A1120" s="218"/>
      <c r="B1120" s="218"/>
      <c r="C1120" s="218"/>
      <c r="D1120" s="218"/>
      <c r="E1120" s="218"/>
    </row>
    <row r="1121" spans="1:5" x14ac:dyDescent="0.25">
      <c r="A1121" s="218"/>
      <c r="B1121" s="218"/>
      <c r="C1121" s="218"/>
      <c r="D1121" s="218"/>
      <c r="E1121" s="218"/>
    </row>
    <row r="1122" spans="1:5" x14ac:dyDescent="0.25">
      <c r="A1122" s="218"/>
      <c r="B1122" s="218"/>
      <c r="C1122" s="218"/>
      <c r="D1122" s="218"/>
      <c r="E1122" s="218"/>
    </row>
    <row r="1123" spans="1:5" x14ac:dyDescent="0.25">
      <c r="A1123" s="218"/>
      <c r="B1123" s="218"/>
      <c r="C1123" s="218"/>
      <c r="D1123" s="218"/>
      <c r="E1123" s="218"/>
    </row>
    <row r="1124" spans="1:5" x14ac:dyDescent="0.25">
      <c r="A1124" s="218"/>
      <c r="B1124" s="218"/>
      <c r="C1124" s="218"/>
      <c r="D1124" s="218"/>
      <c r="E1124" s="218"/>
    </row>
    <row r="1125" spans="1:5" x14ac:dyDescent="0.25">
      <c r="A1125" s="218"/>
      <c r="B1125" s="218"/>
      <c r="C1125" s="218"/>
      <c r="D1125" s="218"/>
      <c r="E1125" s="218"/>
    </row>
    <row r="1126" spans="1:5" x14ac:dyDescent="0.25">
      <c r="A1126" s="218"/>
      <c r="B1126" s="218"/>
      <c r="C1126" s="218"/>
      <c r="D1126" s="218"/>
      <c r="E1126" s="218"/>
    </row>
    <row r="1127" spans="1:5" x14ac:dyDescent="0.25">
      <c r="A1127" s="218"/>
      <c r="B1127" s="218"/>
      <c r="C1127" s="218"/>
      <c r="D1127" s="218"/>
      <c r="E1127" s="218"/>
    </row>
    <row r="1128" spans="1:5" x14ac:dyDescent="0.25">
      <c r="A1128" s="218"/>
      <c r="B1128" s="218"/>
      <c r="C1128" s="218"/>
      <c r="D1128" s="218"/>
      <c r="E1128" s="218"/>
    </row>
    <row r="1129" spans="1:5" x14ac:dyDescent="0.25">
      <c r="A1129" s="218"/>
      <c r="B1129" s="218"/>
      <c r="C1129" s="218"/>
      <c r="D1129" s="218"/>
      <c r="E1129" s="218"/>
    </row>
    <row r="1130" spans="1:5" x14ac:dyDescent="0.25">
      <c r="A1130" s="218"/>
      <c r="B1130" s="218"/>
      <c r="C1130" s="218"/>
      <c r="D1130" s="218"/>
      <c r="E1130" s="218"/>
    </row>
    <row r="1131" spans="1:5" x14ac:dyDescent="0.25">
      <c r="A1131" s="218"/>
      <c r="B1131" s="218"/>
      <c r="C1131" s="218"/>
      <c r="D1131" s="218"/>
      <c r="E1131" s="218"/>
    </row>
    <row r="1132" spans="1:5" x14ac:dyDescent="0.25">
      <c r="A1132" s="218"/>
      <c r="B1132" s="218"/>
      <c r="C1132" s="218"/>
      <c r="D1132" s="218"/>
      <c r="E1132" s="218"/>
    </row>
    <row r="1133" spans="1:5" x14ac:dyDescent="0.25">
      <c r="A1133" s="218"/>
      <c r="B1133" s="218"/>
      <c r="C1133" s="218"/>
      <c r="D1133" s="218"/>
      <c r="E1133" s="218"/>
    </row>
    <row r="1134" spans="1:5" x14ac:dyDescent="0.25">
      <c r="A1134" s="218"/>
      <c r="B1134" s="218"/>
      <c r="C1134" s="218"/>
      <c r="D1134" s="218"/>
      <c r="E1134" s="218"/>
    </row>
    <row r="1135" spans="1:5" x14ac:dyDescent="0.25">
      <c r="A1135" s="218"/>
      <c r="B1135" s="218"/>
      <c r="C1135" s="218"/>
      <c r="D1135" s="218"/>
      <c r="E1135" s="218"/>
    </row>
    <row r="1136" spans="1:5" x14ac:dyDescent="0.25">
      <c r="A1136" s="218"/>
      <c r="B1136" s="218"/>
      <c r="C1136" s="218"/>
      <c r="D1136" s="218"/>
      <c r="E1136" s="218"/>
    </row>
    <row r="1137" spans="1:5" x14ac:dyDescent="0.25">
      <c r="A1137" s="218"/>
      <c r="B1137" s="218"/>
      <c r="C1137" s="218"/>
      <c r="D1137" s="218"/>
      <c r="E1137" s="218"/>
    </row>
    <row r="1138" spans="1:5" x14ac:dyDescent="0.25">
      <c r="A1138" s="218"/>
      <c r="B1138" s="218"/>
      <c r="C1138" s="218"/>
      <c r="D1138" s="218"/>
      <c r="E1138" s="218"/>
    </row>
    <row r="1139" spans="1:5" x14ac:dyDescent="0.25">
      <c r="A1139" s="218"/>
      <c r="B1139" s="218"/>
      <c r="C1139" s="218"/>
      <c r="D1139" s="218"/>
      <c r="E1139" s="218"/>
    </row>
    <row r="1140" spans="1:5" x14ac:dyDescent="0.25">
      <c r="A1140" s="218"/>
      <c r="B1140" s="218"/>
      <c r="C1140" s="218"/>
      <c r="D1140" s="218"/>
      <c r="E1140" s="218"/>
    </row>
    <row r="1141" spans="1:5" x14ac:dyDescent="0.25">
      <c r="A1141" s="218"/>
      <c r="B1141" s="218"/>
      <c r="C1141" s="218"/>
      <c r="D1141" s="218"/>
      <c r="E1141" s="218"/>
    </row>
    <row r="1142" spans="1:5" x14ac:dyDescent="0.25">
      <c r="A1142" s="218"/>
      <c r="B1142" s="218"/>
      <c r="C1142" s="218"/>
      <c r="D1142" s="218"/>
      <c r="E1142" s="218"/>
    </row>
    <row r="1143" spans="1:5" x14ac:dyDescent="0.25">
      <c r="A1143" s="218"/>
      <c r="B1143" s="218"/>
      <c r="C1143" s="218"/>
      <c r="D1143" s="218"/>
      <c r="E1143" s="218"/>
    </row>
    <row r="1144" spans="1:5" x14ac:dyDescent="0.25">
      <c r="A1144" s="218"/>
      <c r="B1144" s="218"/>
      <c r="C1144" s="218"/>
      <c r="D1144" s="218"/>
      <c r="E1144" s="218"/>
    </row>
    <row r="1145" spans="1:5" x14ac:dyDescent="0.25">
      <c r="A1145" s="218"/>
      <c r="B1145" s="218"/>
      <c r="C1145" s="218"/>
      <c r="D1145" s="218"/>
      <c r="E1145" s="218"/>
    </row>
    <row r="1146" spans="1:5" x14ac:dyDescent="0.25">
      <c r="A1146" s="218"/>
      <c r="B1146" s="218"/>
      <c r="C1146" s="218"/>
      <c r="D1146" s="218"/>
      <c r="E1146" s="218"/>
    </row>
    <row r="1147" spans="1:5" x14ac:dyDescent="0.25">
      <c r="A1147" s="218"/>
      <c r="B1147" s="218"/>
      <c r="C1147" s="218"/>
      <c r="D1147" s="218"/>
      <c r="E1147" s="218"/>
    </row>
    <row r="1148" spans="1:5" x14ac:dyDescent="0.25">
      <c r="A1148" s="218"/>
      <c r="B1148" s="218"/>
      <c r="C1148" s="218"/>
      <c r="D1148" s="218"/>
      <c r="E1148" s="218"/>
    </row>
    <row r="1149" spans="1:5" x14ac:dyDescent="0.25">
      <c r="A1149" s="218"/>
      <c r="B1149" s="218"/>
      <c r="C1149" s="218"/>
      <c r="D1149" s="218"/>
      <c r="E1149" s="218"/>
    </row>
    <row r="1150" spans="1:5" x14ac:dyDescent="0.25">
      <c r="A1150" s="218"/>
      <c r="B1150" s="218"/>
      <c r="C1150" s="218"/>
      <c r="D1150" s="218"/>
      <c r="E1150" s="218"/>
    </row>
    <row r="1151" spans="1:5" x14ac:dyDescent="0.25">
      <c r="A1151" s="218"/>
      <c r="B1151" s="218"/>
      <c r="C1151" s="218"/>
      <c r="D1151" s="218"/>
      <c r="E1151" s="218"/>
    </row>
    <row r="1152" spans="1:5" x14ac:dyDescent="0.25">
      <c r="A1152" s="218"/>
      <c r="B1152" s="218"/>
      <c r="C1152" s="218"/>
      <c r="D1152" s="218"/>
      <c r="E1152" s="218"/>
    </row>
    <row r="1153" spans="1:5" x14ac:dyDescent="0.25">
      <c r="A1153" s="218"/>
      <c r="B1153" s="218"/>
      <c r="C1153" s="218"/>
      <c r="D1153" s="218"/>
      <c r="E1153" s="218"/>
    </row>
    <row r="1154" spans="1:5" x14ac:dyDescent="0.25">
      <c r="A1154" s="218"/>
      <c r="B1154" s="218"/>
      <c r="C1154" s="218"/>
      <c r="D1154" s="218"/>
      <c r="E1154" s="218"/>
    </row>
    <row r="1155" spans="1:5" x14ac:dyDescent="0.25">
      <c r="A1155" s="218"/>
      <c r="B1155" s="218"/>
      <c r="C1155" s="218"/>
      <c r="D1155" s="218"/>
      <c r="E1155" s="218"/>
    </row>
    <row r="1156" spans="1:5" x14ac:dyDescent="0.25">
      <c r="A1156" s="218"/>
      <c r="B1156" s="218"/>
      <c r="C1156" s="218"/>
      <c r="D1156" s="218"/>
      <c r="E1156" s="218"/>
    </row>
    <row r="1157" spans="1:5" x14ac:dyDescent="0.25">
      <c r="A1157" s="218"/>
      <c r="B1157" s="218"/>
      <c r="C1157" s="218"/>
      <c r="D1157" s="218"/>
      <c r="E1157" s="218"/>
    </row>
    <row r="1158" spans="1:5" x14ac:dyDescent="0.25">
      <c r="A1158" s="218"/>
      <c r="B1158" s="218"/>
      <c r="C1158" s="218"/>
      <c r="D1158" s="218"/>
      <c r="E1158" s="218"/>
    </row>
    <row r="1159" spans="1:5" x14ac:dyDescent="0.25">
      <c r="A1159" s="218"/>
      <c r="B1159" s="218"/>
      <c r="C1159" s="218"/>
      <c r="D1159" s="218"/>
      <c r="E1159" s="218"/>
    </row>
    <row r="1160" spans="1:5" x14ac:dyDescent="0.25">
      <c r="A1160" s="218"/>
      <c r="B1160" s="218"/>
      <c r="C1160" s="218"/>
      <c r="D1160" s="218"/>
      <c r="E1160" s="218"/>
    </row>
    <row r="1161" spans="1:5" x14ac:dyDescent="0.25">
      <c r="A1161" s="218"/>
      <c r="B1161" s="218"/>
      <c r="C1161" s="218"/>
      <c r="D1161" s="218"/>
      <c r="E1161" s="218"/>
    </row>
    <row r="1162" spans="1:5" x14ac:dyDescent="0.25">
      <c r="A1162" s="218"/>
      <c r="B1162" s="218"/>
      <c r="C1162" s="218"/>
      <c r="D1162" s="218"/>
      <c r="E1162" s="218"/>
    </row>
    <row r="1163" spans="1:5" x14ac:dyDescent="0.25">
      <c r="A1163" s="218"/>
      <c r="B1163" s="218"/>
      <c r="C1163" s="218"/>
      <c r="D1163" s="218"/>
      <c r="E1163" s="218"/>
    </row>
    <row r="1164" spans="1:5" x14ac:dyDescent="0.25">
      <c r="A1164" s="218"/>
      <c r="B1164" s="218"/>
      <c r="C1164" s="218"/>
      <c r="D1164" s="218"/>
      <c r="E1164" s="218"/>
    </row>
    <row r="1165" spans="1:5" x14ac:dyDescent="0.25">
      <c r="A1165" s="218"/>
      <c r="B1165" s="218"/>
      <c r="C1165" s="218"/>
      <c r="D1165" s="218"/>
      <c r="E1165" s="218"/>
    </row>
    <row r="1166" spans="1:5" x14ac:dyDescent="0.25">
      <c r="A1166" s="218"/>
      <c r="B1166" s="218"/>
      <c r="C1166" s="218"/>
      <c r="D1166" s="218"/>
      <c r="E1166" s="218"/>
    </row>
    <row r="1167" spans="1:5" x14ac:dyDescent="0.25">
      <c r="A1167" s="218"/>
      <c r="B1167" s="218"/>
      <c r="C1167" s="218"/>
      <c r="D1167" s="218"/>
      <c r="E1167" s="218"/>
    </row>
    <row r="1168" spans="1:5" x14ac:dyDescent="0.25">
      <c r="A1168" s="218"/>
      <c r="B1168" s="218"/>
      <c r="C1168" s="218"/>
      <c r="D1168" s="218"/>
      <c r="E1168" s="218"/>
    </row>
    <row r="1169" spans="1:5" x14ac:dyDescent="0.25">
      <c r="A1169" s="218"/>
      <c r="B1169" s="218"/>
      <c r="C1169" s="218"/>
      <c r="D1169" s="218"/>
      <c r="E1169" s="218"/>
    </row>
    <row r="1170" spans="1:5" x14ac:dyDescent="0.25">
      <c r="A1170" s="218"/>
      <c r="B1170" s="218"/>
      <c r="C1170" s="218"/>
      <c r="D1170" s="218"/>
      <c r="E1170" s="218"/>
    </row>
    <row r="1171" spans="1:5" x14ac:dyDescent="0.25">
      <c r="A1171" s="218"/>
      <c r="B1171" s="218"/>
      <c r="C1171" s="218"/>
      <c r="D1171" s="218"/>
      <c r="E1171" s="218"/>
    </row>
    <row r="1172" spans="1:5" x14ac:dyDescent="0.25">
      <c r="A1172" s="218"/>
      <c r="B1172" s="218"/>
      <c r="C1172" s="218"/>
      <c r="D1172" s="218"/>
      <c r="E1172" s="218"/>
    </row>
    <row r="1173" spans="1:5" x14ac:dyDescent="0.25">
      <c r="A1173" s="218"/>
      <c r="B1173" s="218"/>
      <c r="C1173" s="218"/>
      <c r="D1173" s="218"/>
      <c r="E1173" s="218"/>
    </row>
    <row r="1174" spans="1:5" x14ac:dyDescent="0.25">
      <c r="A1174" s="218"/>
      <c r="B1174" s="218"/>
      <c r="C1174" s="218"/>
      <c r="D1174" s="218"/>
      <c r="E1174" s="218"/>
    </row>
    <row r="1175" spans="1:5" x14ac:dyDescent="0.25">
      <c r="A1175" s="218"/>
      <c r="B1175" s="218"/>
      <c r="C1175" s="218"/>
      <c r="D1175" s="218"/>
      <c r="E1175" s="218"/>
    </row>
    <row r="1176" spans="1:5" x14ac:dyDescent="0.25">
      <c r="A1176" s="218"/>
      <c r="B1176" s="218"/>
      <c r="C1176" s="218"/>
      <c r="D1176" s="218"/>
      <c r="E1176" s="218"/>
    </row>
    <row r="1177" spans="1:5" x14ac:dyDescent="0.25">
      <c r="A1177" s="218"/>
      <c r="B1177" s="218"/>
      <c r="C1177" s="218"/>
      <c r="D1177" s="218"/>
      <c r="E1177" s="218"/>
    </row>
    <row r="1178" spans="1:5" x14ac:dyDescent="0.25">
      <c r="A1178" s="218"/>
      <c r="B1178" s="218"/>
      <c r="C1178" s="218"/>
      <c r="D1178" s="218"/>
      <c r="E1178" s="218"/>
    </row>
    <row r="1179" spans="1:5" x14ac:dyDescent="0.25">
      <c r="A1179" s="218"/>
      <c r="B1179" s="218"/>
      <c r="C1179" s="218"/>
      <c r="D1179" s="218"/>
      <c r="E1179" s="218"/>
    </row>
    <row r="1180" spans="1:5" x14ac:dyDescent="0.25">
      <c r="A1180" s="218"/>
      <c r="B1180" s="218"/>
      <c r="C1180" s="218"/>
      <c r="D1180" s="218"/>
      <c r="E1180" s="218"/>
    </row>
    <row r="1181" spans="1:5" x14ac:dyDescent="0.25">
      <c r="A1181" s="218"/>
      <c r="B1181" s="218"/>
      <c r="C1181" s="218"/>
      <c r="D1181" s="218"/>
      <c r="E1181" s="218"/>
    </row>
    <row r="1182" spans="1:5" x14ac:dyDescent="0.25">
      <c r="A1182" s="218"/>
      <c r="B1182" s="218"/>
      <c r="C1182" s="218"/>
      <c r="D1182" s="218"/>
      <c r="E1182" s="218"/>
    </row>
    <row r="1183" spans="1:5" x14ac:dyDescent="0.25">
      <c r="A1183" s="218"/>
      <c r="B1183" s="218"/>
      <c r="C1183" s="218"/>
      <c r="D1183" s="218"/>
      <c r="E1183" s="218"/>
    </row>
    <row r="1184" spans="1:5" x14ac:dyDescent="0.25">
      <c r="A1184" s="218"/>
      <c r="B1184" s="218"/>
      <c r="C1184" s="218"/>
      <c r="D1184" s="218"/>
      <c r="E1184" s="218"/>
    </row>
    <row r="1185" spans="1:5" x14ac:dyDescent="0.25">
      <c r="A1185" s="218"/>
      <c r="B1185" s="218"/>
      <c r="C1185" s="218"/>
      <c r="D1185" s="218"/>
      <c r="E1185" s="218"/>
    </row>
    <row r="1186" spans="1:5" x14ac:dyDescent="0.25">
      <c r="A1186" s="218"/>
      <c r="B1186" s="218"/>
      <c r="C1186" s="218"/>
      <c r="D1186" s="218"/>
      <c r="E1186" s="218"/>
    </row>
    <row r="1187" spans="1:5" x14ac:dyDescent="0.25">
      <c r="A1187" s="218"/>
      <c r="B1187" s="218"/>
      <c r="C1187" s="218"/>
      <c r="D1187" s="218"/>
      <c r="E1187" s="218"/>
    </row>
    <row r="1188" spans="1:5" x14ac:dyDescent="0.25">
      <c r="A1188" s="218"/>
      <c r="B1188" s="218"/>
      <c r="C1188" s="218"/>
      <c r="D1188" s="218"/>
      <c r="E1188" s="218"/>
    </row>
    <row r="1189" spans="1:5" x14ac:dyDescent="0.25">
      <c r="A1189" s="218"/>
      <c r="B1189" s="218"/>
      <c r="C1189" s="218"/>
      <c r="D1189" s="218"/>
      <c r="E1189" s="218"/>
    </row>
    <row r="1190" spans="1:5" x14ac:dyDescent="0.25">
      <c r="A1190" s="218"/>
      <c r="B1190" s="218"/>
      <c r="C1190" s="218"/>
      <c r="D1190" s="218"/>
      <c r="E1190" s="218"/>
    </row>
    <row r="1191" spans="1:5" x14ac:dyDescent="0.25">
      <c r="A1191" s="218"/>
      <c r="B1191" s="218"/>
      <c r="C1191" s="218"/>
      <c r="D1191" s="218"/>
      <c r="E1191" s="218"/>
    </row>
    <row r="1192" spans="1:5" x14ac:dyDescent="0.25">
      <c r="A1192" s="218"/>
      <c r="B1192" s="218"/>
      <c r="C1192" s="218"/>
      <c r="D1192" s="218"/>
      <c r="E1192" s="218"/>
    </row>
    <row r="1193" spans="1:5" x14ac:dyDescent="0.25">
      <c r="A1193" s="218"/>
      <c r="B1193" s="218"/>
      <c r="C1193" s="218"/>
      <c r="D1193" s="218"/>
      <c r="E1193" s="218"/>
    </row>
    <row r="1194" spans="1:5" x14ac:dyDescent="0.25">
      <c r="A1194" s="218"/>
      <c r="B1194" s="218"/>
      <c r="C1194" s="218"/>
      <c r="D1194" s="218"/>
      <c r="E1194" s="218"/>
    </row>
    <row r="1195" spans="1:5" x14ac:dyDescent="0.25">
      <c r="A1195" s="218"/>
      <c r="B1195" s="218"/>
      <c r="C1195" s="218"/>
      <c r="D1195" s="218"/>
      <c r="E1195" s="218"/>
    </row>
    <row r="1196" spans="1:5" x14ac:dyDescent="0.25">
      <c r="A1196" s="218"/>
      <c r="B1196" s="218"/>
      <c r="C1196" s="218"/>
      <c r="D1196" s="218"/>
      <c r="E1196" s="218"/>
    </row>
    <row r="1197" spans="1:5" x14ac:dyDescent="0.25">
      <c r="A1197" s="218"/>
      <c r="B1197" s="218"/>
      <c r="C1197" s="218"/>
      <c r="D1197" s="218"/>
      <c r="E1197" s="218"/>
    </row>
    <row r="1198" spans="1:5" x14ac:dyDescent="0.25">
      <c r="A1198" s="218"/>
      <c r="B1198" s="218"/>
      <c r="C1198" s="218"/>
      <c r="D1198" s="218"/>
      <c r="E1198" s="218"/>
    </row>
    <row r="1199" spans="1:5" x14ac:dyDescent="0.25">
      <c r="A1199" s="218"/>
      <c r="B1199" s="218"/>
      <c r="C1199" s="218"/>
      <c r="D1199" s="218"/>
      <c r="E1199" s="218"/>
    </row>
    <row r="1200" spans="1:5" x14ac:dyDescent="0.25">
      <c r="A1200" s="218"/>
      <c r="B1200" s="218"/>
      <c r="C1200" s="218"/>
      <c r="D1200" s="218"/>
      <c r="E1200" s="218"/>
    </row>
    <row r="1201" spans="1:5" x14ac:dyDescent="0.25">
      <c r="A1201" s="218"/>
      <c r="B1201" s="218"/>
      <c r="C1201" s="218"/>
      <c r="D1201" s="218"/>
      <c r="E1201" s="218"/>
    </row>
    <row r="1202" spans="1:5" x14ac:dyDescent="0.25">
      <c r="A1202" s="218"/>
      <c r="B1202" s="218"/>
      <c r="C1202" s="218"/>
      <c r="D1202" s="218"/>
      <c r="E1202" s="218"/>
    </row>
    <row r="1203" spans="1:5" x14ac:dyDescent="0.25">
      <c r="A1203" s="218"/>
      <c r="B1203" s="218"/>
      <c r="C1203" s="218"/>
      <c r="D1203" s="218"/>
      <c r="E1203" s="218"/>
    </row>
    <row r="1204" spans="1:5" x14ac:dyDescent="0.25">
      <c r="A1204" s="218"/>
      <c r="B1204" s="218"/>
      <c r="C1204" s="218"/>
      <c r="D1204" s="218"/>
      <c r="E1204" s="218"/>
    </row>
    <row r="1205" spans="1:5" x14ac:dyDescent="0.25">
      <c r="A1205" s="218"/>
      <c r="B1205" s="218"/>
      <c r="C1205" s="218"/>
      <c r="D1205" s="218"/>
      <c r="E1205" s="218"/>
    </row>
    <row r="1206" spans="1:5" x14ac:dyDescent="0.25">
      <c r="A1206" s="218"/>
      <c r="B1206" s="218"/>
      <c r="C1206" s="218"/>
      <c r="D1206" s="218"/>
      <c r="E1206" s="218"/>
    </row>
    <row r="1207" spans="1:5" x14ac:dyDescent="0.25">
      <c r="A1207" s="218"/>
      <c r="B1207" s="218"/>
      <c r="C1207" s="218"/>
      <c r="D1207" s="218"/>
      <c r="E1207" s="218"/>
    </row>
    <row r="1208" spans="1:5" x14ac:dyDescent="0.25">
      <c r="A1208" s="218"/>
      <c r="B1208" s="218"/>
      <c r="C1208" s="218"/>
      <c r="D1208" s="218"/>
      <c r="E1208" s="218"/>
    </row>
    <row r="1209" spans="1:5" x14ac:dyDescent="0.25">
      <c r="A1209" s="218"/>
      <c r="B1209" s="218"/>
      <c r="C1209" s="218"/>
      <c r="D1209" s="218"/>
      <c r="E1209" s="218"/>
    </row>
    <row r="1210" spans="1:5" x14ac:dyDescent="0.25">
      <c r="A1210" s="218"/>
      <c r="B1210" s="218"/>
      <c r="C1210" s="218"/>
      <c r="D1210" s="218"/>
      <c r="E1210" s="218"/>
    </row>
    <row r="1211" spans="1:5" x14ac:dyDescent="0.25">
      <c r="A1211" s="218"/>
      <c r="B1211" s="218"/>
      <c r="C1211" s="218"/>
      <c r="D1211" s="218"/>
      <c r="E1211" s="218"/>
    </row>
    <row r="1212" spans="1:5" x14ac:dyDescent="0.25">
      <c r="A1212" s="218"/>
      <c r="B1212" s="218"/>
      <c r="C1212" s="218"/>
      <c r="D1212" s="218"/>
      <c r="E1212" s="218"/>
    </row>
    <row r="1213" spans="1:5" x14ac:dyDescent="0.25">
      <c r="A1213" s="218"/>
      <c r="B1213" s="218"/>
      <c r="C1213" s="218"/>
      <c r="D1213" s="218"/>
      <c r="E1213" s="218"/>
    </row>
    <row r="1214" spans="1:5" x14ac:dyDescent="0.25">
      <c r="A1214" s="218"/>
      <c r="B1214" s="218"/>
      <c r="C1214" s="218"/>
      <c r="D1214" s="218"/>
      <c r="E1214" s="218"/>
    </row>
    <row r="1215" spans="1:5" x14ac:dyDescent="0.25">
      <c r="A1215" s="218"/>
      <c r="B1215" s="218"/>
      <c r="C1215" s="218"/>
      <c r="D1215" s="218"/>
      <c r="E1215" s="218"/>
    </row>
    <row r="1216" spans="1:5" x14ac:dyDescent="0.25">
      <c r="A1216" s="218"/>
      <c r="B1216" s="218"/>
      <c r="C1216" s="218"/>
      <c r="D1216" s="218"/>
      <c r="E1216" s="218"/>
    </row>
    <row r="1217" spans="1:5" x14ac:dyDescent="0.25">
      <c r="A1217" s="218"/>
      <c r="B1217" s="218"/>
      <c r="C1217" s="218"/>
      <c r="D1217" s="218"/>
      <c r="E1217" s="218"/>
    </row>
    <row r="1218" spans="1:5" x14ac:dyDescent="0.25">
      <c r="A1218" s="218"/>
      <c r="B1218" s="218"/>
      <c r="C1218" s="218"/>
      <c r="D1218" s="218"/>
      <c r="E1218" s="218"/>
    </row>
    <row r="1219" spans="1:5" x14ac:dyDescent="0.25">
      <c r="A1219" s="218"/>
      <c r="B1219" s="218"/>
      <c r="C1219" s="218"/>
      <c r="D1219" s="218"/>
      <c r="E1219" s="218"/>
    </row>
    <row r="1220" spans="1:5" x14ac:dyDescent="0.25">
      <c r="A1220" s="218"/>
      <c r="B1220" s="218"/>
      <c r="C1220" s="218"/>
      <c r="D1220" s="218"/>
      <c r="E1220" s="218"/>
    </row>
    <row r="1221" spans="1:5" x14ac:dyDescent="0.25">
      <c r="A1221" s="218"/>
      <c r="B1221" s="218"/>
      <c r="C1221" s="218"/>
      <c r="D1221" s="218"/>
      <c r="E1221" s="218"/>
    </row>
    <row r="1222" spans="1:5" x14ac:dyDescent="0.25">
      <c r="A1222" s="218"/>
      <c r="B1222" s="218"/>
      <c r="C1222" s="218"/>
      <c r="D1222" s="218"/>
      <c r="E1222" s="218"/>
    </row>
    <row r="1223" spans="1:5" x14ac:dyDescent="0.25">
      <c r="A1223" s="218"/>
      <c r="B1223" s="218"/>
      <c r="C1223" s="218"/>
      <c r="D1223" s="218"/>
      <c r="E1223" s="218"/>
    </row>
    <row r="1224" spans="1:5" x14ac:dyDescent="0.25">
      <c r="A1224" s="218"/>
      <c r="B1224" s="218"/>
      <c r="C1224" s="218"/>
      <c r="D1224" s="218"/>
      <c r="E1224" s="218"/>
    </row>
    <row r="1225" spans="1:5" x14ac:dyDescent="0.25">
      <c r="A1225" s="218"/>
      <c r="B1225" s="218"/>
      <c r="C1225" s="218"/>
      <c r="D1225" s="218"/>
      <c r="E1225" s="218"/>
    </row>
    <row r="1226" spans="1:5" x14ac:dyDescent="0.25">
      <c r="A1226" s="218"/>
      <c r="B1226" s="218"/>
      <c r="C1226" s="218"/>
      <c r="D1226" s="218"/>
      <c r="E1226" s="218"/>
    </row>
    <row r="1227" spans="1:5" x14ac:dyDescent="0.25">
      <c r="A1227" s="218"/>
      <c r="B1227" s="218"/>
      <c r="C1227" s="218"/>
      <c r="D1227" s="218"/>
      <c r="E1227" s="218"/>
    </row>
    <row r="1228" spans="1:5" x14ac:dyDescent="0.25">
      <c r="A1228" s="218"/>
      <c r="B1228" s="218"/>
      <c r="C1228" s="218"/>
      <c r="D1228" s="218"/>
      <c r="E1228" s="218"/>
    </row>
    <row r="1229" spans="1:5" x14ac:dyDescent="0.25">
      <c r="A1229" s="218"/>
      <c r="B1229" s="218"/>
      <c r="C1229" s="218"/>
      <c r="D1229" s="218"/>
      <c r="E1229" s="218"/>
    </row>
    <row r="1230" spans="1:5" x14ac:dyDescent="0.25">
      <c r="A1230" s="218"/>
      <c r="B1230" s="218"/>
      <c r="C1230" s="218"/>
      <c r="D1230" s="218"/>
      <c r="E1230" s="218"/>
    </row>
    <row r="1231" spans="1:5" x14ac:dyDescent="0.25">
      <c r="A1231" s="218"/>
      <c r="B1231" s="218"/>
      <c r="C1231" s="218"/>
      <c r="D1231" s="218"/>
      <c r="E1231" s="218"/>
    </row>
    <row r="1232" spans="1:5" x14ac:dyDescent="0.25">
      <c r="A1232" s="218"/>
      <c r="B1232" s="218"/>
      <c r="C1232" s="218"/>
      <c r="D1232" s="218"/>
      <c r="E1232" s="218"/>
    </row>
    <row r="1233" spans="1:5" x14ac:dyDescent="0.25">
      <c r="A1233" s="218"/>
      <c r="B1233" s="218"/>
      <c r="C1233" s="218"/>
      <c r="D1233" s="218"/>
      <c r="E1233" s="218"/>
    </row>
    <row r="1234" spans="1:5" x14ac:dyDescent="0.25">
      <c r="A1234" s="218"/>
      <c r="B1234" s="218"/>
      <c r="C1234" s="218"/>
      <c r="D1234" s="218"/>
      <c r="E1234" s="218"/>
    </row>
    <row r="1235" spans="1:5" x14ac:dyDescent="0.25">
      <c r="A1235" s="218"/>
      <c r="B1235" s="218"/>
      <c r="C1235" s="218"/>
      <c r="D1235" s="218"/>
      <c r="E1235" s="218"/>
    </row>
    <row r="1236" spans="1:5" x14ac:dyDescent="0.25">
      <c r="A1236" s="218"/>
      <c r="B1236" s="218"/>
      <c r="C1236" s="218"/>
      <c r="D1236" s="218"/>
      <c r="E1236" s="218"/>
    </row>
    <row r="1237" spans="1:5" x14ac:dyDescent="0.25">
      <c r="A1237" s="218"/>
      <c r="B1237" s="218"/>
      <c r="C1237" s="218"/>
      <c r="D1237" s="218"/>
      <c r="E1237" s="218"/>
    </row>
    <row r="1238" spans="1:5" x14ac:dyDescent="0.25">
      <c r="A1238" s="218"/>
      <c r="B1238" s="218"/>
      <c r="C1238" s="218"/>
      <c r="D1238" s="218"/>
      <c r="E1238" s="218"/>
    </row>
    <row r="1239" spans="1:5" x14ac:dyDescent="0.25">
      <c r="A1239" s="218"/>
      <c r="B1239" s="218"/>
      <c r="C1239" s="218"/>
      <c r="D1239" s="218"/>
      <c r="E1239" s="218"/>
    </row>
    <row r="1240" spans="1:5" x14ac:dyDescent="0.25">
      <c r="A1240" s="218"/>
      <c r="B1240" s="218"/>
      <c r="C1240" s="218"/>
      <c r="D1240" s="218"/>
      <c r="E1240" s="218"/>
    </row>
    <row r="1241" spans="1:5" x14ac:dyDescent="0.25">
      <c r="A1241" s="218"/>
      <c r="B1241" s="218"/>
      <c r="C1241" s="218"/>
      <c r="D1241" s="218"/>
      <c r="E1241" s="218"/>
    </row>
    <row r="1242" spans="1:5" x14ac:dyDescent="0.25">
      <c r="A1242" s="218"/>
      <c r="B1242" s="218"/>
      <c r="C1242" s="218"/>
      <c r="D1242" s="218"/>
      <c r="E1242" s="218"/>
    </row>
    <row r="1243" spans="1:5" x14ac:dyDescent="0.25">
      <c r="A1243" s="218"/>
      <c r="B1243" s="218"/>
      <c r="C1243" s="218"/>
      <c r="D1243" s="218"/>
      <c r="E1243" s="218"/>
    </row>
    <row r="1244" spans="1:5" x14ac:dyDescent="0.25">
      <c r="A1244" s="218"/>
      <c r="B1244" s="218"/>
      <c r="C1244" s="218"/>
      <c r="D1244" s="218"/>
      <c r="E1244" s="218"/>
    </row>
    <row r="1245" spans="1:5" x14ac:dyDescent="0.25">
      <c r="A1245" s="218"/>
      <c r="B1245" s="218"/>
      <c r="C1245" s="218"/>
      <c r="D1245" s="218"/>
      <c r="E1245" s="218"/>
    </row>
    <row r="1246" spans="1:5" x14ac:dyDescent="0.25">
      <c r="A1246" s="218"/>
      <c r="B1246" s="218"/>
      <c r="C1246" s="218"/>
      <c r="D1246" s="218"/>
      <c r="E1246" s="218"/>
    </row>
    <row r="1247" spans="1:5" x14ac:dyDescent="0.25">
      <c r="A1247" s="218"/>
      <c r="B1247" s="218"/>
      <c r="C1247" s="218"/>
      <c r="D1247" s="218"/>
      <c r="E1247" s="218"/>
    </row>
    <row r="1248" spans="1:5" x14ac:dyDescent="0.25">
      <c r="A1248" s="218"/>
      <c r="B1248" s="218"/>
      <c r="C1248" s="218"/>
      <c r="D1248" s="218"/>
      <c r="E1248" s="218"/>
    </row>
    <row r="1249" spans="1:5" x14ac:dyDescent="0.25">
      <c r="A1249" s="218"/>
      <c r="B1249" s="218"/>
      <c r="C1249" s="218"/>
      <c r="D1249" s="218"/>
      <c r="E1249" s="218"/>
    </row>
    <row r="1250" spans="1:5" x14ac:dyDescent="0.25">
      <c r="A1250" s="218"/>
      <c r="B1250" s="218"/>
      <c r="C1250" s="218"/>
      <c r="D1250" s="218"/>
      <c r="E1250" s="218"/>
    </row>
    <row r="1251" spans="1:5" x14ac:dyDescent="0.25">
      <c r="A1251" s="218"/>
      <c r="B1251" s="218"/>
      <c r="C1251" s="218"/>
      <c r="D1251" s="218"/>
      <c r="E1251" s="218"/>
    </row>
    <row r="1252" spans="1:5" x14ac:dyDescent="0.25">
      <c r="A1252" s="218"/>
      <c r="B1252" s="218"/>
      <c r="C1252" s="218"/>
      <c r="D1252" s="218"/>
      <c r="E1252" s="218"/>
    </row>
    <row r="1253" spans="1:5" x14ac:dyDescent="0.25">
      <c r="A1253" s="218"/>
      <c r="B1253" s="218"/>
      <c r="C1253" s="218"/>
      <c r="D1253" s="218"/>
      <c r="E1253" s="218"/>
    </row>
    <row r="1254" spans="1:5" x14ac:dyDescent="0.25">
      <c r="A1254" s="218"/>
      <c r="B1254" s="218"/>
      <c r="C1254" s="218"/>
      <c r="D1254" s="218"/>
      <c r="E1254" s="218"/>
    </row>
    <row r="1255" spans="1:5" x14ac:dyDescent="0.25">
      <c r="A1255" s="218"/>
      <c r="B1255" s="218"/>
      <c r="C1255" s="218"/>
      <c r="D1255" s="218"/>
      <c r="E1255" s="218"/>
    </row>
    <row r="1256" spans="1:5" x14ac:dyDescent="0.25">
      <c r="A1256" s="218"/>
      <c r="B1256" s="218"/>
      <c r="C1256" s="218"/>
      <c r="D1256" s="218"/>
      <c r="E1256" s="218"/>
    </row>
    <row r="1257" spans="1:5" x14ac:dyDescent="0.25">
      <c r="A1257" s="218"/>
      <c r="B1257" s="218"/>
      <c r="C1257" s="218"/>
      <c r="D1257" s="218"/>
      <c r="E1257" s="218"/>
    </row>
    <row r="1258" spans="1:5" x14ac:dyDescent="0.25">
      <c r="A1258" s="218"/>
      <c r="B1258" s="218"/>
      <c r="C1258" s="218"/>
      <c r="D1258" s="218"/>
      <c r="E1258" s="218"/>
    </row>
    <row r="1259" spans="1:5" x14ac:dyDescent="0.25">
      <c r="A1259" s="218"/>
      <c r="B1259" s="218"/>
      <c r="C1259" s="218"/>
      <c r="D1259" s="218"/>
      <c r="E1259" s="218"/>
    </row>
    <row r="1260" spans="1:5" x14ac:dyDescent="0.25">
      <c r="A1260" s="218"/>
      <c r="B1260" s="218"/>
      <c r="C1260" s="218"/>
      <c r="D1260" s="218"/>
      <c r="E1260" s="218"/>
    </row>
    <row r="1261" spans="1:5" x14ac:dyDescent="0.25">
      <c r="A1261" s="218"/>
      <c r="B1261" s="218"/>
      <c r="C1261" s="218"/>
      <c r="D1261" s="218"/>
      <c r="E1261" s="218"/>
    </row>
    <row r="1262" spans="1:5" x14ac:dyDescent="0.25">
      <c r="A1262" s="218"/>
      <c r="B1262" s="218"/>
      <c r="C1262" s="218"/>
      <c r="D1262" s="218"/>
      <c r="E1262" s="218"/>
    </row>
    <row r="1263" spans="1:5" x14ac:dyDescent="0.25">
      <c r="A1263" s="218"/>
      <c r="B1263" s="218"/>
      <c r="C1263" s="218"/>
      <c r="D1263" s="218"/>
      <c r="E1263" s="218"/>
    </row>
    <row r="1264" spans="1:5" x14ac:dyDescent="0.25">
      <c r="A1264" s="218"/>
      <c r="B1264" s="218"/>
      <c r="C1264" s="218"/>
      <c r="D1264" s="218"/>
      <c r="E1264" s="218"/>
    </row>
    <row r="1265" spans="1:5" x14ac:dyDescent="0.25">
      <c r="A1265" s="218"/>
      <c r="B1265" s="218"/>
      <c r="C1265" s="218"/>
      <c r="D1265" s="218"/>
      <c r="E1265" s="218"/>
    </row>
    <row r="1266" spans="1:5" x14ac:dyDescent="0.25">
      <c r="A1266" s="218"/>
      <c r="B1266" s="218"/>
      <c r="C1266" s="218"/>
      <c r="D1266" s="218"/>
      <c r="E1266" s="218"/>
    </row>
    <row r="1267" spans="1:5" x14ac:dyDescent="0.25">
      <c r="A1267" s="218"/>
      <c r="B1267" s="218"/>
      <c r="C1267" s="218"/>
      <c r="D1267" s="218"/>
      <c r="E1267" s="218"/>
    </row>
    <row r="1268" spans="1:5" x14ac:dyDescent="0.25">
      <c r="A1268" s="218"/>
      <c r="B1268" s="218"/>
      <c r="C1268" s="218"/>
      <c r="D1268" s="218"/>
      <c r="E1268" s="218"/>
    </row>
    <row r="1269" spans="1:5" x14ac:dyDescent="0.25">
      <c r="A1269" s="218"/>
      <c r="B1269" s="218"/>
      <c r="C1269" s="218"/>
      <c r="D1269" s="218"/>
      <c r="E1269" s="218"/>
    </row>
    <row r="1270" spans="1:5" x14ac:dyDescent="0.25">
      <c r="A1270" s="218"/>
      <c r="B1270" s="218"/>
      <c r="C1270" s="218"/>
      <c r="D1270" s="218"/>
      <c r="E1270" s="218"/>
    </row>
    <row r="1271" spans="1:5" x14ac:dyDescent="0.25">
      <c r="A1271" s="218"/>
      <c r="B1271" s="218"/>
      <c r="C1271" s="218"/>
      <c r="D1271" s="218"/>
      <c r="E1271" s="218"/>
    </row>
    <row r="1272" spans="1:5" x14ac:dyDescent="0.25">
      <c r="A1272" s="218"/>
      <c r="B1272" s="218"/>
      <c r="C1272" s="218"/>
      <c r="D1272" s="218"/>
      <c r="E1272" s="218"/>
    </row>
    <row r="1273" spans="1:5" x14ac:dyDescent="0.25">
      <c r="A1273" s="218"/>
      <c r="B1273" s="218"/>
      <c r="C1273" s="218"/>
      <c r="D1273" s="218"/>
      <c r="E1273" s="218"/>
    </row>
    <row r="1274" spans="1:5" x14ac:dyDescent="0.25">
      <c r="A1274" s="218"/>
      <c r="B1274" s="218"/>
      <c r="C1274" s="218"/>
      <c r="D1274" s="218"/>
      <c r="E1274" s="218"/>
    </row>
    <row r="1275" spans="1:5" x14ac:dyDescent="0.25">
      <c r="A1275" s="218"/>
      <c r="B1275" s="218"/>
      <c r="C1275" s="218"/>
      <c r="D1275" s="218"/>
      <c r="E1275" s="218"/>
    </row>
    <row r="1276" spans="1:5" x14ac:dyDescent="0.25">
      <c r="A1276" s="218"/>
      <c r="B1276" s="218"/>
      <c r="C1276" s="218"/>
      <c r="D1276" s="218"/>
      <c r="E1276" s="218"/>
    </row>
    <row r="1277" spans="1:5" x14ac:dyDescent="0.25">
      <c r="A1277" s="218"/>
      <c r="B1277" s="218"/>
      <c r="C1277" s="218"/>
      <c r="D1277" s="218"/>
      <c r="E1277" s="218"/>
    </row>
    <row r="1278" spans="1:5" x14ac:dyDescent="0.25">
      <c r="A1278" s="218"/>
      <c r="B1278" s="218"/>
      <c r="C1278" s="218"/>
      <c r="D1278" s="218"/>
      <c r="E1278" s="218"/>
    </row>
    <row r="1279" spans="1:5" x14ac:dyDescent="0.25">
      <c r="A1279" s="218"/>
      <c r="B1279" s="218"/>
      <c r="C1279" s="218"/>
      <c r="D1279" s="218"/>
      <c r="E1279" s="218"/>
    </row>
    <row r="1280" spans="1:5" x14ac:dyDescent="0.25">
      <c r="A1280" s="218"/>
      <c r="B1280" s="218"/>
      <c r="C1280" s="218"/>
      <c r="D1280" s="218"/>
      <c r="E1280" s="218"/>
    </row>
    <row r="1281" spans="1:5" x14ac:dyDescent="0.25">
      <c r="A1281" s="218"/>
      <c r="B1281" s="218"/>
      <c r="C1281" s="218"/>
      <c r="D1281" s="218"/>
      <c r="E1281" s="218"/>
    </row>
    <row r="1282" spans="1:5" x14ac:dyDescent="0.25">
      <c r="A1282" s="218"/>
      <c r="B1282" s="218"/>
      <c r="C1282" s="218"/>
      <c r="D1282" s="218"/>
      <c r="E1282" s="218"/>
    </row>
    <row r="1283" spans="1:5" x14ac:dyDescent="0.25">
      <c r="A1283" s="218"/>
      <c r="B1283" s="218"/>
      <c r="C1283" s="218"/>
      <c r="D1283" s="218"/>
      <c r="E1283" s="218"/>
    </row>
    <row r="1284" spans="1:5" x14ac:dyDescent="0.25">
      <c r="A1284" s="218"/>
      <c r="B1284" s="218"/>
      <c r="C1284" s="218"/>
      <c r="D1284" s="218"/>
      <c r="E1284" s="218"/>
    </row>
    <row r="1285" spans="1:5" x14ac:dyDescent="0.25">
      <c r="A1285" s="218"/>
      <c r="B1285" s="218"/>
      <c r="C1285" s="218"/>
      <c r="D1285" s="218"/>
      <c r="E1285" s="218"/>
    </row>
    <row r="1286" spans="1:5" x14ac:dyDescent="0.25">
      <c r="A1286" s="218"/>
      <c r="B1286" s="218"/>
      <c r="C1286" s="218"/>
      <c r="D1286" s="218"/>
      <c r="E1286" s="218"/>
    </row>
    <row r="1287" spans="1:5" x14ac:dyDescent="0.25">
      <c r="A1287" s="218"/>
      <c r="B1287" s="218"/>
      <c r="C1287" s="218"/>
      <c r="D1287" s="218"/>
      <c r="E1287" s="218"/>
    </row>
    <row r="1288" spans="1:5" x14ac:dyDescent="0.25">
      <c r="A1288" s="218"/>
      <c r="B1288" s="218"/>
      <c r="C1288" s="218"/>
      <c r="D1288" s="218"/>
      <c r="E1288" s="218"/>
    </row>
    <row r="1289" spans="1:5" x14ac:dyDescent="0.25">
      <c r="A1289" s="218"/>
      <c r="B1289" s="218"/>
      <c r="C1289" s="218"/>
      <c r="D1289" s="218"/>
      <c r="E1289" s="218"/>
    </row>
    <row r="1290" spans="1:5" x14ac:dyDescent="0.25">
      <c r="A1290" s="218"/>
      <c r="B1290" s="218"/>
      <c r="C1290" s="218"/>
      <c r="D1290" s="218"/>
      <c r="E1290" s="218"/>
    </row>
    <row r="1291" spans="1:5" x14ac:dyDescent="0.25">
      <c r="A1291" s="218"/>
      <c r="B1291" s="218"/>
      <c r="C1291" s="218"/>
      <c r="D1291" s="218"/>
      <c r="E1291" s="218"/>
    </row>
    <row r="1292" spans="1:5" x14ac:dyDescent="0.25">
      <c r="A1292" s="218"/>
      <c r="B1292" s="218"/>
      <c r="C1292" s="218"/>
      <c r="D1292" s="218"/>
      <c r="E1292" s="218"/>
    </row>
    <row r="1293" spans="1:5" x14ac:dyDescent="0.25">
      <c r="A1293" s="218"/>
      <c r="B1293" s="218"/>
      <c r="C1293" s="218"/>
      <c r="D1293" s="218"/>
      <c r="E1293" s="218"/>
    </row>
    <row r="1294" spans="1:5" x14ac:dyDescent="0.25">
      <c r="A1294" s="218"/>
      <c r="B1294" s="218"/>
      <c r="C1294" s="218"/>
      <c r="D1294" s="218"/>
      <c r="E1294" s="218"/>
    </row>
    <row r="1295" spans="1:5" x14ac:dyDescent="0.25">
      <c r="A1295" s="218"/>
      <c r="B1295" s="218"/>
      <c r="C1295" s="218"/>
      <c r="D1295" s="218"/>
      <c r="E1295" s="218"/>
    </row>
    <row r="1296" spans="1:5" x14ac:dyDescent="0.25">
      <c r="A1296" s="218"/>
      <c r="B1296" s="218"/>
      <c r="C1296" s="218"/>
      <c r="D1296" s="218"/>
      <c r="E1296" s="218"/>
    </row>
    <row r="1297" spans="1:5" x14ac:dyDescent="0.25">
      <c r="A1297" s="218"/>
      <c r="B1297" s="218"/>
      <c r="C1297" s="218"/>
      <c r="D1297" s="218"/>
      <c r="E1297" s="218"/>
    </row>
    <row r="1298" spans="1:5" x14ac:dyDescent="0.25">
      <c r="A1298" s="218"/>
      <c r="B1298" s="218"/>
      <c r="C1298" s="218"/>
      <c r="D1298" s="218"/>
      <c r="E1298" s="218"/>
    </row>
    <row r="1299" spans="1:5" x14ac:dyDescent="0.25">
      <c r="A1299" s="218"/>
      <c r="B1299" s="218"/>
      <c r="C1299" s="218"/>
      <c r="D1299" s="218"/>
      <c r="E1299" s="218"/>
    </row>
    <row r="1300" spans="1:5" x14ac:dyDescent="0.25">
      <c r="A1300" s="218"/>
      <c r="B1300" s="218"/>
      <c r="C1300" s="218"/>
      <c r="D1300" s="218"/>
      <c r="E1300" s="218"/>
    </row>
    <row r="1301" spans="1:5" x14ac:dyDescent="0.25">
      <c r="A1301" s="218"/>
      <c r="B1301" s="218"/>
      <c r="C1301" s="218"/>
      <c r="D1301" s="218"/>
      <c r="E1301" s="218"/>
    </row>
    <row r="1302" spans="1:5" x14ac:dyDescent="0.25">
      <c r="A1302" s="218"/>
      <c r="B1302" s="218"/>
      <c r="C1302" s="218"/>
      <c r="D1302" s="218"/>
      <c r="E1302" s="218"/>
    </row>
    <row r="1303" spans="1:5" x14ac:dyDescent="0.25">
      <c r="A1303" s="218"/>
      <c r="B1303" s="218"/>
      <c r="C1303" s="218"/>
      <c r="D1303" s="218"/>
      <c r="E1303" s="218"/>
    </row>
    <row r="1304" spans="1:5" x14ac:dyDescent="0.25">
      <c r="A1304" s="218"/>
      <c r="B1304" s="218"/>
      <c r="C1304" s="218"/>
      <c r="D1304" s="218"/>
      <c r="E1304" s="218"/>
    </row>
    <row r="1305" spans="1:5" x14ac:dyDescent="0.25">
      <c r="A1305" s="218"/>
      <c r="B1305" s="218"/>
      <c r="C1305" s="218"/>
      <c r="D1305" s="218"/>
      <c r="E1305" s="218"/>
    </row>
    <row r="1306" spans="1:5" x14ac:dyDescent="0.25">
      <c r="A1306" s="218"/>
      <c r="B1306" s="218"/>
      <c r="C1306" s="218"/>
      <c r="D1306" s="218"/>
      <c r="E1306" s="218"/>
    </row>
    <row r="1307" spans="1:5" x14ac:dyDescent="0.25">
      <c r="A1307" s="218"/>
      <c r="B1307" s="218"/>
      <c r="C1307" s="218"/>
      <c r="D1307" s="218"/>
      <c r="E1307" s="218"/>
    </row>
    <row r="1308" spans="1:5" x14ac:dyDescent="0.25">
      <c r="A1308" s="218"/>
      <c r="B1308" s="218"/>
      <c r="C1308" s="218"/>
      <c r="D1308" s="218"/>
      <c r="E1308" s="218"/>
    </row>
    <row r="1309" spans="1:5" x14ac:dyDescent="0.25">
      <c r="A1309" s="218"/>
      <c r="B1309" s="218"/>
      <c r="C1309" s="218"/>
      <c r="D1309" s="218"/>
      <c r="E1309" s="218"/>
    </row>
    <row r="1310" spans="1:5" x14ac:dyDescent="0.25">
      <c r="A1310" s="218"/>
      <c r="B1310" s="218"/>
      <c r="C1310" s="218"/>
      <c r="D1310" s="218"/>
      <c r="E1310" s="218"/>
    </row>
    <row r="1311" spans="1:5" x14ac:dyDescent="0.25">
      <c r="A1311" s="218"/>
      <c r="B1311" s="218"/>
      <c r="C1311" s="218"/>
      <c r="D1311" s="218"/>
      <c r="E1311" s="218"/>
    </row>
    <row r="1312" spans="1:5" x14ac:dyDescent="0.25">
      <c r="A1312" s="218"/>
      <c r="B1312" s="218"/>
      <c r="C1312" s="218"/>
      <c r="D1312" s="218"/>
      <c r="E1312" s="218"/>
    </row>
    <row r="1313" spans="1:5" x14ac:dyDescent="0.25">
      <c r="A1313" s="218"/>
      <c r="B1313" s="218"/>
      <c r="C1313" s="218"/>
      <c r="D1313" s="218"/>
      <c r="E1313" s="218"/>
    </row>
    <row r="1314" spans="1:5" x14ac:dyDescent="0.25">
      <c r="A1314" s="218"/>
      <c r="B1314" s="218"/>
      <c r="C1314" s="218"/>
      <c r="D1314" s="218"/>
      <c r="E1314" s="218"/>
    </row>
    <row r="1315" spans="1:5" x14ac:dyDescent="0.25">
      <c r="A1315" s="218"/>
      <c r="B1315" s="218"/>
      <c r="C1315" s="218"/>
      <c r="D1315" s="218"/>
      <c r="E1315" s="218"/>
    </row>
    <row r="1316" spans="1:5" x14ac:dyDescent="0.25">
      <c r="A1316" s="218"/>
      <c r="B1316" s="218"/>
      <c r="C1316" s="218"/>
      <c r="D1316" s="218"/>
      <c r="E1316" s="218"/>
    </row>
    <row r="1317" spans="1:5" x14ac:dyDescent="0.25">
      <c r="A1317" s="218"/>
      <c r="B1317" s="218"/>
      <c r="C1317" s="218"/>
      <c r="D1317" s="218"/>
      <c r="E1317" s="218"/>
    </row>
    <row r="1318" spans="1:5" x14ac:dyDescent="0.25">
      <c r="A1318" s="218"/>
      <c r="B1318" s="218"/>
      <c r="C1318" s="218"/>
      <c r="D1318" s="218"/>
      <c r="E1318" s="218"/>
    </row>
    <row r="1319" spans="1:5" x14ac:dyDescent="0.25">
      <c r="A1319" s="218"/>
      <c r="B1319" s="218"/>
      <c r="C1319" s="218"/>
      <c r="D1319" s="218"/>
      <c r="E1319" s="218"/>
    </row>
    <row r="1320" spans="1:5" x14ac:dyDescent="0.25">
      <c r="A1320" s="218"/>
      <c r="B1320" s="218"/>
      <c r="C1320" s="218"/>
      <c r="D1320" s="218"/>
      <c r="E1320" s="218"/>
    </row>
    <row r="1321" spans="1:5" x14ac:dyDescent="0.25">
      <c r="A1321" s="218"/>
      <c r="B1321" s="218"/>
      <c r="C1321" s="218"/>
      <c r="D1321" s="218"/>
      <c r="E1321" s="218"/>
    </row>
    <row r="1322" spans="1:5" x14ac:dyDescent="0.25">
      <c r="A1322" s="218"/>
      <c r="B1322" s="218"/>
      <c r="C1322" s="218"/>
      <c r="D1322" s="218"/>
      <c r="E1322" s="218"/>
    </row>
    <row r="1323" spans="1:5" x14ac:dyDescent="0.25">
      <c r="A1323" s="218"/>
      <c r="B1323" s="218"/>
      <c r="C1323" s="218"/>
      <c r="D1323" s="218"/>
      <c r="E1323" s="218"/>
    </row>
    <row r="1324" spans="1:5" x14ac:dyDescent="0.25">
      <c r="A1324" s="218"/>
      <c r="B1324" s="218"/>
      <c r="C1324" s="218"/>
      <c r="D1324" s="218"/>
      <c r="E1324" s="218"/>
    </row>
    <row r="1325" spans="1:5" x14ac:dyDescent="0.25">
      <c r="A1325" s="218"/>
      <c r="B1325" s="218"/>
      <c r="C1325" s="218"/>
      <c r="D1325" s="218"/>
      <c r="E1325" s="218"/>
    </row>
    <row r="1326" spans="1:5" x14ac:dyDescent="0.25">
      <c r="A1326" s="218"/>
      <c r="B1326" s="218"/>
      <c r="C1326" s="218"/>
      <c r="D1326" s="218"/>
      <c r="E1326" s="218"/>
    </row>
    <row r="1327" spans="1:5" x14ac:dyDescent="0.25">
      <c r="A1327" s="218"/>
      <c r="B1327" s="218"/>
      <c r="C1327" s="218"/>
      <c r="D1327" s="218"/>
      <c r="E1327" s="218"/>
    </row>
    <row r="1328" spans="1:5" x14ac:dyDescent="0.25">
      <c r="A1328" s="218"/>
      <c r="B1328" s="218"/>
      <c r="C1328" s="218"/>
      <c r="D1328" s="218"/>
      <c r="E1328" s="218"/>
    </row>
    <row r="1329" spans="1:5" x14ac:dyDescent="0.25">
      <c r="A1329" s="218"/>
      <c r="B1329" s="218"/>
      <c r="C1329" s="218"/>
      <c r="D1329" s="218"/>
      <c r="E1329" s="218"/>
    </row>
    <row r="1330" spans="1:5" x14ac:dyDescent="0.25">
      <c r="A1330" s="218"/>
      <c r="B1330" s="218"/>
      <c r="C1330" s="218"/>
      <c r="D1330" s="218"/>
      <c r="E1330" s="218"/>
    </row>
    <row r="1331" spans="1:5" x14ac:dyDescent="0.25">
      <c r="A1331" s="218"/>
      <c r="B1331" s="218"/>
      <c r="C1331" s="218"/>
      <c r="D1331" s="218"/>
      <c r="E1331" s="218"/>
    </row>
    <row r="1332" spans="1:5" x14ac:dyDescent="0.25">
      <c r="A1332" s="218"/>
      <c r="B1332" s="218"/>
      <c r="C1332" s="218"/>
      <c r="D1332" s="218"/>
      <c r="E1332" s="218"/>
    </row>
    <row r="1333" spans="1:5" x14ac:dyDescent="0.25">
      <c r="A1333" s="218"/>
      <c r="B1333" s="218"/>
      <c r="C1333" s="218"/>
      <c r="D1333" s="218"/>
      <c r="E1333" s="218"/>
    </row>
    <row r="1334" spans="1:5" x14ac:dyDescent="0.25">
      <c r="A1334" s="218"/>
      <c r="B1334" s="218"/>
      <c r="C1334" s="218"/>
      <c r="D1334" s="218"/>
      <c r="E1334" s="218"/>
    </row>
    <row r="1335" spans="1:5" x14ac:dyDescent="0.25">
      <c r="A1335" s="218"/>
      <c r="B1335" s="218"/>
      <c r="C1335" s="218"/>
      <c r="D1335" s="218"/>
      <c r="E1335" s="218"/>
    </row>
    <row r="1336" spans="1:5" x14ac:dyDescent="0.25">
      <c r="A1336" s="218"/>
      <c r="B1336" s="218"/>
      <c r="C1336" s="218"/>
      <c r="D1336" s="218"/>
      <c r="E1336" s="218"/>
    </row>
    <row r="1337" spans="1:5" x14ac:dyDescent="0.25">
      <c r="A1337" s="218"/>
      <c r="B1337" s="218"/>
      <c r="C1337" s="218"/>
      <c r="D1337" s="218"/>
      <c r="E1337" s="218"/>
    </row>
    <row r="1338" spans="1:5" x14ac:dyDescent="0.25">
      <c r="A1338" s="218"/>
      <c r="B1338" s="218"/>
      <c r="C1338" s="218"/>
      <c r="D1338" s="218"/>
      <c r="E1338" s="218"/>
    </row>
    <row r="1339" spans="1:5" x14ac:dyDescent="0.25">
      <c r="A1339" s="218"/>
      <c r="B1339" s="218"/>
      <c r="C1339" s="218"/>
      <c r="D1339" s="218"/>
      <c r="E1339" s="218"/>
    </row>
    <row r="1340" spans="1:5" x14ac:dyDescent="0.25">
      <c r="A1340" s="218"/>
      <c r="B1340" s="218"/>
      <c r="C1340" s="218"/>
      <c r="D1340" s="218"/>
      <c r="E1340" s="218"/>
    </row>
    <row r="1341" spans="1:5" x14ac:dyDescent="0.25">
      <c r="A1341" s="218"/>
      <c r="B1341" s="218"/>
      <c r="C1341" s="218"/>
      <c r="D1341" s="218"/>
      <c r="E1341" s="218"/>
    </row>
    <row r="1342" spans="1:5" x14ac:dyDescent="0.25">
      <c r="A1342" s="218"/>
      <c r="B1342" s="218"/>
      <c r="C1342" s="218"/>
      <c r="D1342" s="218"/>
      <c r="E1342" s="218"/>
    </row>
    <row r="1343" spans="1:5" x14ac:dyDescent="0.25">
      <c r="A1343" s="218"/>
      <c r="B1343" s="218"/>
      <c r="C1343" s="218"/>
      <c r="D1343" s="218"/>
      <c r="E1343" s="218"/>
    </row>
    <row r="1344" spans="1:5" x14ac:dyDescent="0.25">
      <c r="A1344" s="218"/>
      <c r="B1344" s="218"/>
      <c r="C1344" s="218"/>
      <c r="D1344" s="218"/>
      <c r="E1344" s="218"/>
    </row>
    <row r="1345" spans="1:5" x14ac:dyDescent="0.25">
      <c r="A1345" s="218"/>
      <c r="B1345" s="218"/>
      <c r="C1345" s="218"/>
      <c r="D1345" s="218"/>
      <c r="E1345" s="218"/>
    </row>
    <row r="1346" spans="1:5" x14ac:dyDescent="0.25">
      <c r="A1346" s="218"/>
      <c r="B1346" s="218"/>
      <c r="C1346" s="218"/>
      <c r="D1346" s="218"/>
      <c r="E1346" s="218"/>
    </row>
    <row r="1347" spans="1:5" x14ac:dyDescent="0.25">
      <c r="A1347" s="218"/>
      <c r="B1347" s="218"/>
      <c r="C1347" s="218"/>
      <c r="D1347" s="218"/>
      <c r="E1347" s="218"/>
    </row>
    <row r="1348" spans="1:5" x14ac:dyDescent="0.25">
      <c r="A1348" s="218"/>
      <c r="B1348" s="218"/>
      <c r="C1348" s="218"/>
      <c r="D1348" s="218"/>
      <c r="E1348" s="218"/>
    </row>
    <row r="1349" spans="1:5" x14ac:dyDescent="0.25">
      <c r="A1349" s="218"/>
      <c r="B1349" s="218"/>
      <c r="C1349" s="218"/>
      <c r="D1349" s="218"/>
      <c r="E1349" s="218"/>
    </row>
    <row r="1350" spans="1:5" x14ac:dyDescent="0.25">
      <c r="A1350" s="218"/>
      <c r="B1350" s="218"/>
      <c r="C1350" s="218"/>
      <c r="D1350" s="218"/>
      <c r="E1350" s="218"/>
    </row>
    <row r="1351" spans="1:5" x14ac:dyDescent="0.25">
      <c r="A1351" s="218"/>
      <c r="B1351" s="218"/>
      <c r="C1351" s="218"/>
      <c r="D1351" s="218"/>
      <c r="E1351" s="218"/>
    </row>
    <row r="1352" spans="1:5" x14ac:dyDescent="0.25">
      <c r="A1352" s="218"/>
      <c r="B1352" s="218"/>
      <c r="C1352" s="218"/>
      <c r="D1352" s="218"/>
      <c r="E1352" s="218"/>
    </row>
    <row r="1353" spans="1:5" x14ac:dyDescent="0.25">
      <c r="A1353" s="218"/>
      <c r="B1353" s="218"/>
      <c r="C1353" s="218"/>
      <c r="D1353" s="218"/>
      <c r="E1353" s="218"/>
    </row>
    <row r="1354" spans="1:5" x14ac:dyDescent="0.25">
      <c r="A1354" s="218"/>
      <c r="B1354" s="218"/>
      <c r="C1354" s="218"/>
      <c r="D1354" s="218"/>
      <c r="E1354" s="218"/>
    </row>
    <row r="1355" spans="1:5" x14ac:dyDescent="0.25">
      <c r="A1355" s="218"/>
      <c r="B1355" s="218"/>
      <c r="C1355" s="218"/>
      <c r="D1355" s="218"/>
      <c r="E1355" s="218"/>
    </row>
    <row r="1356" spans="1:5" x14ac:dyDescent="0.25">
      <c r="A1356" s="218"/>
      <c r="B1356" s="218"/>
      <c r="C1356" s="218"/>
      <c r="D1356" s="218"/>
      <c r="E1356" s="218"/>
    </row>
    <row r="1357" spans="1:5" x14ac:dyDescent="0.25">
      <c r="A1357" s="218"/>
      <c r="B1357" s="218"/>
      <c r="C1357" s="218"/>
      <c r="D1357" s="218"/>
      <c r="E1357" s="218"/>
    </row>
    <row r="1358" spans="1:5" x14ac:dyDescent="0.25">
      <c r="A1358" s="218"/>
      <c r="B1358" s="218"/>
      <c r="C1358" s="218"/>
      <c r="D1358" s="218"/>
      <c r="E1358" s="218"/>
    </row>
    <row r="1359" spans="1:5" x14ac:dyDescent="0.25">
      <c r="A1359" s="218"/>
      <c r="B1359" s="218"/>
      <c r="C1359" s="218"/>
      <c r="D1359" s="218"/>
      <c r="E1359" s="218"/>
    </row>
    <row r="1360" spans="1:5" x14ac:dyDescent="0.25">
      <c r="A1360" s="218"/>
      <c r="B1360" s="218"/>
      <c r="C1360" s="218"/>
      <c r="D1360" s="218"/>
      <c r="E1360" s="218"/>
    </row>
    <row r="1361" spans="1:5" x14ac:dyDescent="0.25">
      <c r="A1361" s="218"/>
      <c r="B1361" s="218"/>
      <c r="C1361" s="218"/>
      <c r="D1361" s="218"/>
      <c r="E1361" s="218"/>
    </row>
    <row r="1362" spans="1:5" x14ac:dyDescent="0.25">
      <c r="A1362" s="218"/>
      <c r="B1362" s="218"/>
      <c r="C1362" s="218"/>
      <c r="D1362" s="218"/>
      <c r="E1362" s="218"/>
    </row>
    <row r="1363" spans="1:5" x14ac:dyDescent="0.25">
      <c r="A1363" s="218"/>
      <c r="B1363" s="218"/>
      <c r="C1363" s="218"/>
      <c r="D1363" s="218"/>
      <c r="E1363" s="218"/>
    </row>
    <row r="1364" spans="1:5" x14ac:dyDescent="0.25">
      <c r="A1364" s="218"/>
      <c r="B1364" s="218"/>
      <c r="C1364" s="218"/>
      <c r="D1364" s="218"/>
      <c r="E1364" s="218"/>
    </row>
    <row r="1365" spans="1:5" x14ac:dyDescent="0.25">
      <c r="A1365" s="218"/>
      <c r="B1365" s="218"/>
      <c r="C1365" s="218"/>
      <c r="D1365" s="218"/>
      <c r="E1365" s="218"/>
    </row>
    <row r="1366" spans="1:5" x14ac:dyDescent="0.25">
      <c r="A1366" s="218"/>
      <c r="B1366" s="218"/>
      <c r="C1366" s="218"/>
      <c r="D1366" s="218"/>
      <c r="E1366" s="218"/>
    </row>
    <row r="1367" spans="1:5" x14ac:dyDescent="0.25">
      <c r="A1367" s="218"/>
      <c r="B1367" s="218"/>
      <c r="C1367" s="218"/>
      <c r="D1367" s="218"/>
      <c r="E1367" s="218"/>
    </row>
    <row r="1368" spans="1:5" x14ac:dyDescent="0.25">
      <c r="A1368" s="218"/>
      <c r="B1368" s="218"/>
      <c r="C1368" s="218"/>
      <c r="D1368" s="218"/>
      <c r="E1368" s="218"/>
    </row>
    <row r="1369" spans="1:5" x14ac:dyDescent="0.25">
      <c r="A1369" s="218"/>
      <c r="B1369" s="218"/>
      <c r="C1369" s="218"/>
      <c r="D1369" s="218"/>
      <c r="E1369" s="218"/>
    </row>
    <row r="1370" spans="1:5" x14ac:dyDescent="0.25">
      <c r="A1370" s="218"/>
      <c r="B1370" s="218"/>
      <c r="C1370" s="218"/>
      <c r="D1370" s="218"/>
      <c r="E1370" s="218"/>
    </row>
    <row r="1371" spans="1:5" x14ac:dyDescent="0.25">
      <c r="A1371" s="218"/>
      <c r="B1371" s="218"/>
      <c r="C1371" s="218"/>
      <c r="D1371" s="218"/>
      <c r="E1371" s="218"/>
    </row>
    <row r="1372" spans="1:5" x14ac:dyDescent="0.25">
      <c r="A1372" s="218"/>
      <c r="B1372" s="218"/>
      <c r="C1372" s="218"/>
      <c r="D1372" s="218"/>
      <c r="E1372" s="218"/>
    </row>
    <row r="1373" spans="1:5" x14ac:dyDescent="0.25">
      <c r="A1373" s="218"/>
      <c r="B1373" s="218"/>
      <c r="C1373" s="218"/>
      <c r="D1373" s="218"/>
      <c r="E1373" s="218"/>
    </row>
    <row r="1374" spans="1:5" x14ac:dyDescent="0.25">
      <c r="A1374" s="218"/>
      <c r="B1374" s="218"/>
      <c r="C1374" s="218"/>
      <c r="D1374" s="218"/>
      <c r="E1374" s="218"/>
    </row>
    <row r="1375" spans="1:5" x14ac:dyDescent="0.25">
      <c r="A1375" s="218"/>
      <c r="B1375" s="218"/>
      <c r="C1375" s="218"/>
      <c r="D1375" s="218"/>
      <c r="E1375" s="218"/>
    </row>
    <row r="1376" spans="1:5" x14ac:dyDescent="0.25">
      <c r="A1376" s="218"/>
      <c r="B1376" s="218"/>
      <c r="C1376" s="218"/>
      <c r="D1376" s="218"/>
      <c r="E1376" s="218"/>
    </row>
    <row r="1377" spans="1:5" x14ac:dyDescent="0.25">
      <c r="A1377" s="218"/>
      <c r="B1377" s="218"/>
      <c r="C1377" s="218"/>
      <c r="D1377" s="218"/>
      <c r="E1377" s="218"/>
    </row>
    <row r="1378" spans="1:5" x14ac:dyDescent="0.25">
      <c r="A1378" s="218"/>
      <c r="B1378" s="218"/>
      <c r="C1378" s="218"/>
      <c r="D1378" s="218"/>
      <c r="E1378" s="218"/>
    </row>
    <row r="1379" spans="1:5" x14ac:dyDescent="0.25">
      <c r="A1379" s="218"/>
      <c r="B1379" s="218"/>
      <c r="C1379" s="218"/>
      <c r="D1379" s="218"/>
      <c r="E1379" s="218"/>
    </row>
    <row r="1380" spans="1:5" x14ac:dyDescent="0.25">
      <c r="A1380" s="218"/>
      <c r="B1380" s="218"/>
      <c r="C1380" s="218"/>
      <c r="D1380" s="218"/>
      <c r="E1380" s="218"/>
    </row>
    <row r="1381" spans="1:5" x14ac:dyDescent="0.25">
      <c r="A1381" s="218"/>
      <c r="B1381" s="218"/>
      <c r="C1381" s="218"/>
      <c r="D1381" s="218"/>
      <c r="E1381" s="218"/>
    </row>
    <row r="1382" spans="1:5" x14ac:dyDescent="0.25">
      <c r="A1382" s="218"/>
      <c r="B1382" s="218"/>
      <c r="C1382" s="218"/>
      <c r="D1382" s="218"/>
      <c r="E1382" s="218"/>
    </row>
    <row r="1383" spans="1:5" x14ac:dyDescent="0.25">
      <c r="A1383" s="218"/>
      <c r="B1383" s="218"/>
      <c r="C1383" s="218"/>
      <c r="D1383" s="218"/>
      <c r="E1383" s="218"/>
    </row>
    <row r="1384" spans="1:5" x14ac:dyDescent="0.25">
      <c r="A1384" s="218"/>
      <c r="B1384" s="218"/>
      <c r="C1384" s="218"/>
      <c r="D1384" s="218"/>
      <c r="E1384" s="218"/>
    </row>
    <row r="1385" spans="1:5" x14ac:dyDescent="0.25">
      <c r="A1385" s="218"/>
      <c r="B1385" s="218"/>
      <c r="C1385" s="218"/>
      <c r="D1385" s="218"/>
      <c r="E1385" s="218"/>
    </row>
    <row r="1386" spans="1:5" x14ac:dyDescent="0.25">
      <c r="A1386" s="218"/>
      <c r="B1386" s="218"/>
      <c r="C1386" s="218"/>
      <c r="D1386" s="218"/>
      <c r="E1386" s="218"/>
    </row>
    <row r="1387" spans="1:5" x14ac:dyDescent="0.25">
      <c r="A1387" s="218"/>
      <c r="B1387" s="218"/>
      <c r="C1387" s="218"/>
      <c r="D1387" s="218"/>
      <c r="E1387" s="218"/>
    </row>
    <row r="1388" spans="1:5" x14ac:dyDescent="0.25">
      <c r="A1388" s="218"/>
      <c r="B1388" s="218"/>
      <c r="C1388" s="218"/>
      <c r="D1388" s="218"/>
      <c r="E1388" s="218"/>
    </row>
    <row r="1389" spans="1:5" x14ac:dyDescent="0.25">
      <c r="A1389" s="218"/>
      <c r="B1389" s="218"/>
      <c r="C1389" s="218"/>
      <c r="D1389" s="218"/>
      <c r="E1389" s="218"/>
    </row>
    <row r="1390" spans="1:5" x14ac:dyDescent="0.25">
      <c r="A1390" s="218"/>
      <c r="B1390" s="218"/>
      <c r="C1390" s="218"/>
      <c r="D1390" s="218"/>
      <c r="E1390" s="218"/>
    </row>
    <row r="1391" spans="1:5" x14ac:dyDescent="0.25">
      <c r="A1391" s="218"/>
      <c r="B1391" s="218"/>
      <c r="C1391" s="218"/>
      <c r="D1391" s="218"/>
      <c r="E1391" s="218"/>
    </row>
    <row r="1392" spans="1:5" x14ac:dyDescent="0.25">
      <c r="A1392" s="218"/>
      <c r="B1392" s="218"/>
      <c r="C1392" s="218"/>
      <c r="D1392" s="218"/>
      <c r="E1392" s="218"/>
    </row>
    <row r="1393" spans="1:5" x14ac:dyDescent="0.25">
      <c r="A1393" s="218"/>
      <c r="B1393" s="218"/>
      <c r="C1393" s="218"/>
      <c r="D1393" s="218"/>
      <c r="E1393" s="218"/>
    </row>
    <row r="1394" spans="1:5" x14ac:dyDescent="0.25">
      <c r="A1394" s="218"/>
      <c r="B1394" s="218"/>
      <c r="C1394" s="218"/>
      <c r="D1394" s="218"/>
      <c r="E1394" s="218"/>
    </row>
    <row r="1395" spans="1:5" x14ac:dyDescent="0.25">
      <c r="A1395" s="218"/>
      <c r="B1395" s="218"/>
      <c r="C1395" s="218"/>
      <c r="D1395" s="218"/>
      <c r="E1395" s="218"/>
    </row>
    <row r="1396" spans="1:5" x14ac:dyDescent="0.25">
      <c r="A1396" s="218"/>
      <c r="B1396" s="218"/>
      <c r="C1396" s="218"/>
      <c r="D1396" s="218"/>
      <c r="E1396" s="218"/>
    </row>
    <row r="1397" spans="1:5" x14ac:dyDescent="0.25">
      <c r="A1397" s="218"/>
      <c r="B1397" s="218"/>
      <c r="C1397" s="218"/>
      <c r="D1397" s="218"/>
      <c r="E1397" s="218"/>
    </row>
    <row r="1398" spans="1:5" x14ac:dyDescent="0.25">
      <c r="A1398" s="218"/>
      <c r="B1398" s="218"/>
      <c r="C1398" s="218"/>
      <c r="D1398" s="218"/>
      <c r="E1398" s="218"/>
    </row>
    <row r="1399" spans="1:5" x14ac:dyDescent="0.25">
      <c r="A1399" s="218"/>
      <c r="B1399" s="218"/>
      <c r="C1399" s="218"/>
      <c r="D1399" s="218"/>
      <c r="E1399" s="218"/>
    </row>
    <row r="1400" spans="1:5" x14ac:dyDescent="0.25">
      <c r="A1400" s="218"/>
      <c r="B1400" s="218"/>
      <c r="C1400" s="218"/>
      <c r="D1400" s="218"/>
      <c r="E1400" s="218"/>
    </row>
    <row r="1401" spans="1:5" x14ac:dyDescent="0.25">
      <c r="A1401" s="218"/>
      <c r="B1401" s="218"/>
      <c r="C1401" s="218"/>
      <c r="D1401" s="218"/>
      <c r="E1401" s="218"/>
    </row>
    <row r="1402" spans="1:5" x14ac:dyDescent="0.25">
      <c r="A1402" s="218"/>
      <c r="B1402" s="218"/>
      <c r="C1402" s="218"/>
      <c r="D1402" s="218"/>
      <c r="E1402" s="218"/>
    </row>
    <row r="1403" spans="1:5" x14ac:dyDescent="0.25">
      <c r="A1403" s="218"/>
      <c r="B1403" s="218"/>
      <c r="C1403" s="218"/>
      <c r="D1403" s="218"/>
      <c r="E1403" s="218"/>
    </row>
    <row r="1404" spans="1:5" x14ac:dyDescent="0.25">
      <c r="A1404" s="218"/>
      <c r="B1404" s="218"/>
      <c r="C1404" s="218"/>
      <c r="D1404" s="218"/>
      <c r="E1404" s="218"/>
    </row>
    <row r="1405" spans="1:5" x14ac:dyDescent="0.25">
      <c r="A1405" s="218"/>
      <c r="B1405" s="218"/>
      <c r="C1405" s="218"/>
      <c r="D1405" s="218"/>
      <c r="E1405" s="218"/>
    </row>
    <row r="1406" spans="1:5" x14ac:dyDescent="0.25">
      <c r="A1406" s="218"/>
      <c r="B1406" s="218"/>
      <c r="C1406" s="218"/>
      <c r="D1406" s="218"/>
      <c r="E1406" s="218"/>
    </row>
    <row r="1407" spans="1:5" x14ac:dyDescent="0.25">
      <c r="A1407" s="218"/>
      <c r="B1407" s="218"/>
      <c r="C1407" s="218"/>
      <c r="D1407" s="218"/>
      <c r="E1407" s="218"/>
    </row>
    <row r="1408" spans="1:5" x14ac:dyDescent="0.25">
      <c r="A1408" s="218"/>
      <c r="B1408" s="218"/>
      <c r="C1408" s="218"/>
      <c r="D1408" s="218"/>
      <c r="E1408" s="218"/>
    </row>
    <row r="1409" spans="1:5" x14ac:dyDescent="0.25">
      <c r="A1409" s="218"/>
      <c r="B1409" s="218"/>
      <c r="C1409" s="218"/>
      <c r="D1409" s="218"/>
      <c r="E1409" s="218"/>
    </row>
    <row r="1410" spans="1:5" x14ac:dyDescent="0.25">
      <c r="A1410" s="218"/>
      <c r="B1410" s="218"/>
      <c r="C1410" s="218"/>
      <c r="D1410" s="218"/>
      <c r="E1410" s="218"/>
    </row>
    <row r="1411" spans="1:5" x14ac:dyDescent="0.25">
      <c r="A1411" s="218"/>
      <c r="B1411" s="218"/>
      <c r="C1411" s="218"/>
      <c r="D1411" s="218"/>
      <c r="E1411" s="218"/>
    </row>
    <row r="1412" spans="1:5" x14ac:dyDescent="0.25">
      <c r="A1412" s="218"/>
      <c r="B1412" s="218"/>
      <c r="C1412" s="218"/>
      <c r="D1412" s="218"/>
      <c r="E1412" s="218"/>
    </row>
    <row r="1413" spans="1:5" x14ac:dyDescent="0.25">
      <c r="A1413" s="218"/>
      <c r="B1413" s="218"/>
      <c r="C1413" s="218"/>
      <c r="D1413" s="218"/>
      <c r="E1413" s="218"/>
    </row>
    <row r="1414" spans="1:5" x14ac:dyDescent="0.25">
      <c r="A1414" s="218"/>
      <c r="B1414" s="218"/>
      <c r="C1414" s="218"/>
      <c r="D1414" s="218"/>
      <c r="E1414" s="218"/>
    </row>
    <row r="1415" spans="1:5" x14ac:dyDescent="0.25">
      <c r="A1415" s="218"/>
      <c r="B1415" s="218"/>
      <c r="C1415" s="218"/>
      <c r="D1415" s="218"/>
      <c r="E1415" s="218"/>
    </row>
    <row r="1416" spans="1:5" x14ac:dyDescent="0.25">
      <c r="A1416" s="218"/>
      <c r="B1416" s="218"/>
      <c r="C1416" s="218"/>
      <c r="D1416" s="218"/>
      <c r="E1416" s="218"/>
    </row>
    <row r="1417" spans="1:5" x14ac:dyDescent="0.25">
      <c r="A1417" s="218"/>
      <c r="B1417" s="218"/>
      <c r="C1417" s="218"/>
      <c r="D1417" s="218"/>
      <c r="E1417" s="218"/>
    </row>
    <row r="1418" spans="1:5" x14ac:dyDescent="0.25">
      <c r="A1418" s="218"/>
      <c r="B1418" s="218"/>
      <c r="C1418" s="218"/>
      <c r="D1418" s="218"/>
      <c r="E1418" s="218"/>
    </row>
    <row r="1419" spans="1:5" x14ac:dyDescent="0.25">
      <c r="A1419" s="218"/>
      <c r="B1419" s="218"/>
      <c r="C1419" s="218"/>
      <c r="D1419" s="218"/>
      <c r="E1419" s="218"/>
    </row>
    <row r="1420" spans="1:5" x14ac:dyDescent="0.25">
      <c r="A1420" s="218"/>
      <c r="B1420" s="218"/>
      <c r="C1420" s="218"/>
      <c r="D1420" s="218"/>
      <c r="E1420" s="218"/>
    </row>
    <row r="1421" spans="1:5" x14ac:dyDescent="0.25">
      <c r="A1421" s="218"/>
      <c r="B1421" s="218"/>
      <c r="C1421" s="218"/>
      <c r="D1421" s="218"/>
      <c r="E1421" s="218"/>
    </row>
    <row r="1422" spans="1:5" x14ac:dyDescent="0.25">
      <c r="A1422" s="218"/>
      <c r="B1422" s="218"/>
      <c r="C1422" s="218"/>
      <c r="D1422" s="218"/>
      <c r="E1422" s="218"/>
    </row>
    <row r="1423" spans="1:5" x14ac:dyDescent="0.25">
      <c r="A1423" s="218"/>
      <c r="B1423" s="218"/>
      <c r="C1423" s="218"/>
      <c r="D1423" s="218"/>
      <c r="E1423" s="218"/>
    </row>
    <row r="1424" spans="1:5" x14ac:dyDescent="0.25">
      <c r="A1424" s="218"/>
      <c r="B1424" s="218"/>
      <c r="C1424" s="218"/>
      <c r="D1424" s="218"/>
      <c r="E1424" s="218"/>
    </row>
    <row r="1425" spans="1:5" x14ac:dyDescent="0.25">
      <c r="A1425" s="218"/>
      <c r="B1425" s="218"/>
      <c r="C1425" s="218"/>
      <c r="D1425" s="218"/>
      <c r="E1425" s="218"/>
    </row>
    <row r="1426" spans="1:5" x14ac:dyDescent="0.25">
      <c r="A1426" s="218"/>
      <c r="B1426" s="218"/>
      <c r="C1426" s="218"/>
      <c r="D1426" s="218"/>
      <c r="E1426" s="218"/>
    </row>
    <row r="1427" spans="1:5" x14ac:dyDescent="0.25">
      <c r="A1427" s="218"/>
      <c r="B1427" s="218"/>
      <c r="C1427" s="218"/>
      <c r="D1427" s="218"/>
      <c r="E1427" s="218"/>
    </row>
    <row r="1428" spans="1:5" x14ac:dyDescent="0.25">
      <c r="A1428" s="218"/>
      <c r="B1428" s="218"/>
      <c r="C1428" s="218"/>
      <c r="D1428" s="218"/>
      <c r="E1428" s="218"/>
    </row>
    <row r="1429" spans="1:5" x14ac:dyDescent="0.25">
      <c r="A1429" s="218"/>
      <c r="B1429" s="218"/>
      <c r="C1429" s="218"/>
      <c r="D1429" s="218"/>
      <c r="E1429" s="218"/>
    </row>
    <row r="1430" spans="1:5" x14ac:dyDescent="0.25">
      <c r="A1430" s="218"/>
      <c r="B1430" s="218"/>
      <c r="C1430" s="218"/>
      <c r="D1430" s="218"/>
      <c r="E1430" s="218"/>
    </row>
    <row r="1431" spans="1:5" x14ac:dyDescent="0.25">
      <c r="A1431" s="218"/>
      <c r="B1431" s="218"/>
      <c r="C1431" s="218"/>
      <c r="D1431" s="218"/>
      <c r="E1431" s="218"/>
    </row>
    <row r="1432" spans="1:5" x14ac:dyDescent="0.25">
      <c r="A1432" s="218"/>
      <c r="B1432" s="218"/>
      <c r="C1432" s="218"/>
      <c r="D1432" s="218"/>
      <c r="E1432" s="218"/>
    </row>
    <row r="1433" spans="1:5" x14ac:dyDescent="0.25">
      <c r="A1433" s="218"/>
      <c r="B1433" s="218"/>
      <c r="C1433" s="218"/>
      <c r="D1433" s="218"/>
      <c r="E1433" s="218"/>
    </row>
    <row r="1434" spans="1:5" x14ac:dyDescent="0.25">
      <c r="A1434" s="218"/>
      <c r="B1434" s="218"/>
      <c r="C1434" s="218"/>
      <c r="D1434" s="218"/>
      <c r="E1434" s="218"/>
    </row>
    <row r="1435" spans="1:5" x14ac:dyDescent="0.25">
      <c r="A1435" s="218"/>
      <c r="B1435" s="218"/>
      <c r="C1435" s="218"/>
      <c r="D1435" s="218"/>
      <c r="E1435" s="218"/>
    </row>
    <row r="1436" spans="1:5" x14ac:dyDescent="0.25">
      <c r="A1436" s="218"/>
      <c r="B1436" s="218"/>
      <c r="C1436" s="218"/>
      <c r="D1436" s="218"/>
      <c r="E1436" s="218"/>
    </row>
    <row r="1437" spans="1:5" x14ac:dyDescent="0.25">
      <c r="A1437" s="218"/>
      <c r="B1437" s="218"/>
      <c r="C1437" s="218"/>
      <c r="D1437" s="218"/>
      <c r="E1437" s="218"/>
    </row>
    <row r="1438" spans="1:5" x14ac:dyDescent="0.25">
      <c r="A1438" s="218"/>
      <c r="B1438" s="218"/>
      <c r="C1438" s="218"/>
      <c r="D1438" s="218"/>
      <c r="E1438" s="218"/>
    </row>
    <row r="1439" spans="1:5" x14ac:dyDescent="0.25">
      <c r="A1439" s="218"/>
      <c r="B1439" s="218"/>
      <c r="C1439" s="218"/>
      <c r="D1439" s="218"/>
      <c r="E1439" s="218"/>
    </row>
    <row r="1440" spans="1:5" x14ac:dyDescent="0.25">
      <c r="A1440" s="218"/>
      <c r="B1440" s="218"/>
      <c r="C1440" s="218"/>
      <c r="D1440" s="218"/>
      <c r="E1440" s="218"/>
    </row>
    <row r="1441" spans="1:5" x14ac:dyDescent="0.25">
      <c r="A1441" s="218"/>
      <c r="B1441" s="218"/>
      <c r="C1441" s="218"/>
      <c r="D1441" s="218"/>
      <c r="E1441" s="218"/>
    </row>
    <row r="1442" spans="1:5" x14ac:dyDescent="0.25">
      <c r="A1442" s="218"/>
      <c r="B1442" s="218"/>
      <c r="C1442" s="218"/>
      <c r="D1442" s="218"/>
      <c r="E1442" s="218"/>
    </row>
    <row r="1443" spans="1:5" x14ac:dyDescent="0.25">
      <c r="A1443" s="218"/>
      <c r="B1443" s="218"/>
      <c r="C1443" s="218"/>
      <c r="D1443" s="218"/>
      <c r="E1443" s="218"/>
    </row>
    <row r="1444" spans="1:5" x14ac:dyDescent="0.25">
      <c r="A1444" s="218"/>
      <c r="B1444" s="218"/>
      <c r="C1444" s="218"/>
      <c r="D1444" s="218"/>
      <c r="E1444" s="218"/>
    </row>
    <row r="1445" spans="1:5" x14ac:dyDescent="0.25">
      <c r="A1445" s="218"/>
      <c r="B1445" s="218"/>
      <c r="C1445" s="218"/>
      <c r="D1445" s="218"/>
      <c r="E1445" s="218"/>
    </row>
    <row r="1446" spans="1:5" x14ac:dyDescent="0.25">
      <c r="A1446" s="218"/>
      <c r="B1446" s="218"/>
      <c r="C1446" s="218"/>
      <c r="D1446" s="218"/>
      <c r="E1446" s="218"/>
    </row>
    <row r="1447" spans="1:5" x14ac:dyDescent="0.25">
      <c r="A1447" s="218"/>
      <c r="B1447" s="218"/>
      <c r="C1447" s="218"/>
      <c r="D1447" s="218"/>
      <c r="E1447" s="218"/>
    </row>
    <row r="1448" spans="1:5" x14ac:dyDescent="0.25">
      <c r="A1448" s="218"/>
      <c r="B1448" s="218"/>
      <c r="C1448" s="218"/>
      <c r="D1448" s="218"/>
      <c r="E1448" s="218"/>
    </row>
    <row r="1449" spans="1:5" x14ac:dyDescent="0.25">
      <c r="A1449" s="218"/>
      <c r="B1449" s="218"/>
      <c r="C1449" s="218"/>
      <c r="D1449" s="218"/>
      <c r="E1449" s="218"/>
    </row>
    <row r="1450" spans="1:5" x14ac:dyDescent="0.25">
      <c r="A1450" s="218"/>
      <c r="B1450" s="218"/>
      <c r="C1450" s="218"/>
      <c r="D1450" s="218"/>
      <c r="E1450" s="218"/>
    </row>
    <row r="1451" spans="1:5" x14ac:dyDescent="0.25">
      <c r="A1451" s="218"/>
      <c r="B1451" s="218"/>
      <c r="C1451" s="218"/>
      <c r="D1451" s="218"/>
      <c r="E1451" s="218"/>
    </row>
    <row r="1452" spans="1:5" x14ac:dyDescent="0.25">
      <c r="A1452" s="218"/>
      <c r="B1452" s="218"/>
      <c r="C1452" s="218"/>
      <c r="D1452" s="218"/>
      <c r="E1452" s="218"/>
    </row>
    <row r="1453" spans="1:5" x14ac:dyDescent="0.25">
      <c r="A1453" s="218"/>
      <c r="B1453" s="218"/>
      <c r="C1453" s="218"/>
      <c r="D1453" s="218"/>
      <c r="E1453" s="218"/>
    </row>
    <row r="1454" spans="1:5" x14ac:dyDescent="0.25">
      <c r="A1454" s="218"/>
      <c r="B1454" s="218"/>
      <c r="C1454" s="218"/>
      <c r="D1454" s="218"/>
      <c r="E1454" s="218"/>
    </row>
    <row r="1455" spans="1:5" x14ac:dyDescent="0.25">
      <c r="A1455" s="218"/>
      <c r="B1455" s="218"/>
      <c r="C1455" s="218"/>
      <c r="D1455" s="218"/>
      <c r="E1455" s="218"/>
    </row>
    <row r="1456" spans="1:5" x14ac:dyDescent="0.25">
      <c r="A1456" s="218"/>
      <c r="B1456" s="218"/>
      <c r="C1456" s="218"/>
      <c r="D1456" s="218"/>
      <c r="E1456" s="218"/>
    </row>
    <row r="1457" spans="1:5" x14ac:dyDescent="0.25">
      <c r="A1457" s="218"/>
      <c r="B1457" s="218"/>
      <c r="C1457" s="218"/>
      <c r="D1457" s="218"/>
      <c r="E1457" s="218"/>
    </row>
    <row r="1458" spans="1:5" x14ac:dyDescent="0.25">
      <c r="A1458" s="218"/>
      <c r="B1458" s="218"/>
      <c r="C1458" s="218"/>
      <c r="D1458" s="218"/>
      <c r="E1458" s="218"/>
    </row>
    <row r="1459" spans="1:5" x14ac:dyDescent="0.25">
      <c r="A1459" s="218"/>
      <c r="B1459" s="218"/>
      <c r="C1459" s="218"/>
      <c r="D1459" s="218"/>
      <c r="E1459" s="218"/>
    </row>
    <row r="1460" spans="1:5" x14ac:dyDescent="0.25">
      <c r="A1460" s="218"/>
      <c r="B1460" s="218"/>
      <c r="C1460" s="218"/>
      <c r="D1460" s="218"/>
      <c r="E1460" s="218"/>
    </row>
    <row r="1461" spans="1:5" x14ac:dyDescent="0.25">
      <c r="A1461" s="218"/>
      <c r="B1461" s="218"/>
      <c r="C1461" s="218"/>
      <c r="D1461" s="218"/>
      <c r="E1461" s="218"/>
    </row>
    <row r="1462" spans="1:5" x14ac:dyDescent="0.25">
      <c r="A1462" s="218"/>
      <c r="B1462" s="218"/>
      <c r="C1462" s="218"/>
      <c r="D1462" s="218"/>
      <c r="E1462" s="218"/>
    </row>
    <row r="1463" spans="1:5" x14ac:dyDescent="0.25">
      <c r="A1463" s="218"/>
      <c r="B1463" s="218"/>
      <c r="C1463" s="218"/>
      <c r="D1463" s="218"/>
      <c r="E1463" s="218"/>
    </row>
    <row r="1464" spans="1:5" x14ac:dyDescent="0.25">
      <c r="A1464" s="218"/>
      <c r="B1464" s="218"/>
      <c r="C1464" s="218"/>
      <c r="D1464" s="218"/>
      <c r="E1464" s="218"/>
    </row>
    <row r="1465" spans="1:5" x14ac:dyDescent="0.25">
      <c r="A1465" s="218"/>
      <c r="B1465" s="218"/>
      <c r="C1465" s="218"/>
      <c r="D1465" s="218"/>
      <c r="E1465" s="218"/>
    </row>
    <row r="1466" spans="1:5" x14ac:dyDescent="0.25">
      <c r="A1466" s="218"/>
      <c r="B1466" s="218"/>
      <c r="C1466" s="218"/>
      <c r="D1466" s="218"/>
      <c r="E1466" s="218"/>
    </row>
    <row r="1467" spans="1:5" x14ac:dyDescent="0.25">
      <c r="A1467" s="218"/>
      <c r="B1467" s="218"/>
      <c r="C1467" s="218"/>
      <c r="D1467" s="218"/>
      <c r="E1467" s="218"/>
    </row>
    <row r="1468" spans="1:5" x14ac:dyDescent="0.25">
      <c r="A1468" s="218"/>
      <c r="B1468" s="218"/>
      <c r="C1468" s="218"/>
      <c r="D1468" s="218"/>
      <c r="E1468" s="218"/>
    </row>
    <row r="1469" spans="1:5" x14ac:dyDescent="0.25">
      <c r="A1469" s="218"/>
      <c r="B1469" s="218"/>
      <c r="C1469" s="218"/>
      <c r="D1469" s="218"/>
      <c r="E1469" s="218"/>
    </row>
    <row r="1470" spans="1:5" x14ac:dyDescent="0.25">
      <c r="A1470" s="218"/>
      <c r="B1470" s="218"/>
      <c r="C1470" s="218"/>
      <c r="D1470" s="218"/>
      <c r="E1470" s="218"/>
    </row>
    <row r="1471" spans="1:5" x14ac:dyDescent="0.25">
      <c r="A1471" s="218"/>
      <c r="B1471" s="218"/>
      <c r="C1471" s="218"/>
      <c r="D1471" s="218"/>
      <c r="E1471" s="218"/>
    </row>
    <row r="1472" spans="1:5" x14ac:dyDescent="0.25">
      <c r="A1472" s="218"/>
      <c r="B1472" s="218"/>
      <c r="C1472" s="218"/>
      <c r="D1472" s="218"/>
      <c r="E1472" s="218"/>
    </row>
    <row r="1473" spans="1:5" x14ac:dyDescent="0.25">
      <c r="A1473" s="218"/>
      <c r="B1473" s="218"/>
      <c r="C1473" s="218"/>
      <c r="D1473" s="218"/>
      <c r="E1473" s="218"/>
    </row>
    <row r="1474" spans="1:5" x14ac:dyDescent="0.25">
      <c r="A1474" s="218"/>
      <c r="B1474" s="218"/>
      <c r="C1474" s="218"/>
      <c r="D1474" s="218"/>
      <c r="E1474" s="218"/>
    </row>
    <row r="1475" spans="1:5" x14ac:dyDescent="0.25">
      <c r="A1475" s="218"/>
      <c r="B1475" s="218"/>
      <c r="C1475" s="218"/>
      <c r="D1475" s="218"/>
      <c r="E1475" s="218"/>
    </row>
    <row r="1476" spans="1:5" x14ac:dyDescent="0.25">
      <c r="A1476" s="218"/>
      <c r="B1476" s="218"/>
      <c r="C1476" s="218"/>
      <c r="D1476" s="218"/>
      <c r="E1476" s="218"/>
    </row>
    <row r="1477" spans="1:5" x14ac:dyDescent="0.25">
      <c r="A1477" s="218"/>
      <c r="B1477" s="218"/>
      <c r="C1477" s="218"/>
      <c r="D1477" s="218"/>
      <c r="E1477" s="218"/>
    </row>
    <row r="1478" spans="1:5" x14ac:dyDescent="0.25">
      <c r="A1478" s="218"/>
      <c r="B1478" s="218"/>
      <c r="C1478" s="218"/>
      <c r="D1478" s="218"/>
      <c r="E1478" s="218"/>
    </row>
    <row r="1479" spans="1:5" x14ac:dyDescent="0.25">
      <c r="A1479" s="218"/>
      <c r="B1479" s="218"/>
      <c r="C1479" s="218"/>
      <c r="D1479" s="218"/>
      <c r="E1479" s="218"/>
    </row>
    <row r="1480" spans="1:5" x14ac:dyDescent="0.25">
      <c r="A1480" s="218"/>
      <c r="B1480" s="218"/>
      <c r="C1480" s="218"/>
      <c r="D1480" s="218"/>
      <c r="E1480" s="218"/>
    </row>
    <row r="1481" spans="1:5" x14ac:dyDescent="0.25">
      <c r="A1481" s="218"/>
      <c r="B1481" s="218"/>
      <c r="C1481" s="218"/>
      <c r="D1481" s="218"/>
      <c r="E1481" s="218"/>
    </row>
    <row r="1482" spans="1:5" x14ac:dyDescent="0.25">
      <c r="A1482" s="218"/>
      <c r="B1482" s="218"/>
      <c r="C1482" s="218"/>
      <c r="D1482" s="218"/>
      <c r="E1482" s="218"/>
    </row>
    <row r="1483" spans="1:5" x14ac:dyDescent="0.25">
      <c r="A1483" s="218"/>
      <c r="B1483" s="218"/>
      <c r="C1483" s="218"/>
      <c r="D1483" s="218"/>
      <c r="E1483" s="218"/>
    </row>
    <row r="1484" spans="1:5" x14ac:dyDescent="0.25">
      <c r="A1484" s="218"/>
      <c r="B1484" s="218"/>
      <c r="C1484" s="218"/>
      <c r="D1484" s="218"/>
      <c r="E1484" s="218"/>
    </row>
    <row r="1485" spans="1:5" x14ac:dyDescent="0.25">
      <c r="A1485" s="218"/>
      <c r="B1485" s="218"/>
      <c r="C1485" s="218"/>
      <c r="D1485" s="218"/>
      <c r="E1485" s="218"/>
    </row>
    <row r="1486" spans="1:5" x14ac:dyDescent="0.25">
      <c r="A1486" s="218"/>
      <c r="B1486" s="218"/>
      <c r="C1486" s="218"/>
      <c r="D1486" s="218"/>
      <c r="E1486" s="218"/>
    </row>
    <row r="1487" spans="1:5" x14ac:dyDescent="0.25">
      <c r="A1487" s="218"/>
      <c r="B1487" s="218"/>
      <c r="C1487" s="218"/>
      <c r="D1487" s="218"/>
      <c r="E1487" s="218"/>
    </row>
    <row r="1488" spans="1:5" x14ac:dyDescent="0.25">
      <c r="A1488" s="218"/>
      <c r="B1488" s="218"/>
      <c r="C1488" s="218"/>
      <c r="D1488" s="218"/>
      <c r="E1488" s="218"/>
    </row>
    <row r="1489" spans="1:5" x14ac:dyDescent="0.25">
      <c r="A1489" s="218"/>
      <c r="B1489" s="218"/>
      <c r="C1489" s="218"/>
      <c r="D1489" s="218"/>
      <c r="E1489" s="218"/>
    </row>
    <row r="1490" spans="1:5" x14ac:dyDescent="0.25">
      <c r="A1490" s="218"/>
      <c r="B1490" s="218"/>
      <c r="C1490" s="218"/>
      <c r="D1490" s="218"/>
      <c r="E1490" s="218"/>
    </row>
    <row r="1491" spans="1:5" x14ac:dyDescent="0.25">
      <c r="A1491" s="218"/>
      <c r="B1491" s="218"/>
      <c r="C1491" s="218"/>
      <c r="D1491" s="218"/>
      <c r="E1491" s="218"/>
    </row>
    <row r="1492" spans="1:5" x14ac:dyDescent="0.25">
      <c r="A1492" s="218"/>
      <c r="B1492" s="218"/>
      <c r="C1492" s="218"/>
      <c r="D1492" s="218"/>
      <c r="E1492" s="218"/>
    </row>
    <row r="1493" spans="1:5" x14ac:dyDescent="0.25">
      <c r="A1493" s="218"/>
      <c r="B1493" s="218"/>
      <c r="C1493" s="218"/>
      <c r="D1493" s="218"/>
      <c r="E1493" s="218"/>
    </row>
    <row r="1494" spans="1:5" x14ac:dyDescent="0.25">
      <c r="A1494" s="218"/>
      <c r="B1494" s="218"/>
      <c r="C1494" s="218"/>
      <c r="D1494" s="218"/>
      <c r="E1494" s="218"/>
    </row>
    <row r="1495" spans="1:5" x14ac:dyDescent="0.25">
      <c r="A1495" s="218"/>
      <c r="B1495" s="218"/>
      <c r="C1495" s="218"/>
      <c r="D1495" s="218"/>
      <c r="E1495" s="218"/>
    </row>
    <row r="1496" spans="1:5" x14ac:dyDescent="0.25">
      <c r="A1496" s="218"/>
      <c r="B1496" s="218"/>
      <c r="C1496" s="218"/>
      <c r="D1496" s="218"/>
      <c r="E1496" s="218"/>
    </row>
    <row r="1497" spans="1:5" x14ac:dyDescent="0.25">
      <c r="A1497" s="218"/>
      <c r="B1497" s="218"/>
      <c r="C1497" s="218"/>
      <c r="D1497" s="218"/>
      <c r="E1497" s="218"/>
    </row>
    <row r="1498" spans="1:5" x14ac:dyDescent="0.25">
      <c r="A1498" s="218"/>
      <c r="B1498" s="218"/>
      <c r="C1498" s="218"/>
      <c r="D1498" s="218"/>
      <c r="E1498" s="218"/>
    </row>
    <row r="1499" spans="1:5" x14ac:dyDescent="0.25">
      <c r="A1499" s="218"/>
      <c r="B1499" s="218"/>
      <c r="C1499" s="218"/>
      <c r="D1499" s="218"/>
      <c r="E1499" s="218"/>
    </row>
    <row r="1500" spans="1:5" x14ac:dyDescent="0.25">
      <c r="A1500" s="218"/>
      <c r="B1500" s="218"/>
      <c r="C1500" s="218"/>
      <c r="D1500" s="218"/>
      <c r="E1500" s="218"/>
    </row>
    <row r="1501" spans="1:5" x14ac:dyDescent="0.25">
      <c r="A1501" s="218"/>
      <c r="B1501" s="218"/>
      <c r="C1501" s="218"/>
      <c r="D1501" s="218"/>
      <c r="E1501" s="218"/>
    </row>
    <row r="1502" spans="1:5" x14ac:dyDescent="0.25">
      <c r="A1502" s="218"/>
      <c r="B1502" s="218"/>
      <c r="C1502" s="218"/>
      <c r="D1502" s="218"/>
      <c r="E1502" s="218"/>
    </row>
    <row r="1503" spans="1:5" x14ac:dyDescent="0.25">
      <c r="A1503" s="218"/>
      <c r="B1503" s="218"/>
      <c r="C1503" s="218"/>
      <c r="D1503" s="218"/>
      <c r="E1503" s="218"/>
    </row>
    <row r="1504" spans="1:5" x14ac:dyDescent="0.25">
      <c r="A1504" s="218"/>
      <c r="B1504" s="218"/>
      <c r="C1504" s="218"/>
      <c r="D1504" s="218"/>
      <c r="E1504" s="218"/>
    </row>
    <row r="1505" spans="1:5" x14ac:dyDescent="0.25">
      <c r="A1505" s="218"/>
      <c r="B1505" s="218"/>
      <c r="C1505" s="218"/>
      <c r="D1505" s="218"/>
      <c r="E1505" s="218"/>
    </row>
    <row r="1506" spans="1:5" x14ac:dyDescent="0.25">
      <c r="A1506" s="218"/>
      <c r="B1506" s="218"/>
      <c r="C1506" s="218"/>
      <c r="D1506" s="218"/>
      <c r="E1506" s="218"/>
    </row>
    <row r="1507" spans="1:5" x14ac:dyDescent="0.25">
      <c r="A1507" s="218"/>
      <c r="B1507" s="218"/>
      <c r="C1507" s="218"/>
      <c r="D1507" s="218"/>
      <c r="E1507" s="218"/>
    </row>
    <row r="1508" spans="1:5" x14ac:dyDescent="0.25">
      <c r="A1508" s="218"/>
      <c r="B1508" s="218"/>
      <c r="C1508" s="218"/>
      <c r="D1508" s="218"/>
      <c r="E1508" s="218"/>
    </row>
    <row r="1509" spans="1:5" x14ac:dyDescent="0.25">
      <c r="A1509" s="218"/>
      <c r="B1509" s="218"/>
      <c r="C1509" s="218"/>
      <c r="D1509" s="218"/>
      <c r="E1509" s="218"/>
    </row>
    <row r="1510" spans="1:5" x14ac:dyDescent="0.25">
      <c r="A1510" s="218"/>
      <c r="B1510" s="218"/>
      <c r="C1510" s="218"/>
      <c r="D1510" s="218"/>
      <c r="E1510" s="218"/>
    </row>
    <row r="1511" spans="1:5" x14ac:dyDescent="0.25">
      <c r="A1511" s="218"/>
      <c r="B1511" s="218"/>
      <c r="C1511" s="218"/>
      <c r="D1511" s="218"/>
      <c r="E1511" s="218"/>
    </row>
    <row r="1512" spans="1:5" x14ac:dyDescent="0.25">
      <c r="A1512" s="218"/>
      <c r="B1512" s="218"/>
      <c r="C1512" s="218"/>
      <c r="D1512" s="218"/>
      <c r="E1512" s="218"/>
    </row>
    <row r="1513" spans="1:5" x14ac:dyDescent="0.25">
      <c r="A1513" s="218"/>
      <c r="B1513" s="218"/>
      <c r="C1513" s="218"/>
      <c r="D1513" s="218"/>
      <c r="E1513" s="218"/>
    </row>
    <row r="1514" spans="1:5" x14ac:dyDescent="0.25">
      <c r="A1514" s="218"/>
      <c r="B1514" s="218"/>
      <c r="C1514" s="218"/>
      <c r="D1514" s="218"/>
      <c r="E1514" s="218"/>
    </row>
    <row r="1515" spans="1:5" x14ac:dyDescent="0.25">
      <c r="A1515" s="218"/>
      <c r="B1515" s="218"/>
      <c r="C1515" s="218"/>
      <c r="D1515" s="218"/>
      <c r="E1515" s="218"/>
    </row>
    <row r="1516" spans="1:5" x14ac:dyDescent="0.25">
      <c r="A1516" s="218"/>
      <c r="B1516" s="218"/>
      <c r="C1516" s="218"/>
      <c r="D1516" s="218"/>
      <c r="E1516" s="218"/>
    </row>
    <row r="1517" spans="1:5" x14ac:dyDescent="0.25">
      <c r="A1517" s="218"/>
      <c r="B1517" s="218"/>
      <c r="C1517" s="218"/>
      <c r="D1517" s="218"/>
      <c r="E1517" s="218"/>
    </row>
    <row r="1518" spans="1:5" x14ac:dyDescent="0.25">
      <c r="A1518" s="218"/>
      <c r="B1518" s="218"/>
      <c r="C1518" s="218"/>
      <c r="D1518" s="218"/>
      <c r="E1518" s="218"/>
    </row>
    <row r="1519" spans="1:5" x14ac:dyDescent="0.25">
      <c r="A1519" s="218"/>
      <c r="B1519" s="218"/>
      <c r="C1519" s="218"/>
      <c r="D1519" s="218"/>
      <c r="E1519" s="218"/>
    </row>
    <row r="1520" spans="1:5" x14ac:dyDescent="0.25">
      <c r="A1520" s="218"/>
      <c r="B1520" s="218"/>
      <c r="C1520" s="218"/>
      <c r="D1520" s="218"/>
      <c r="E1520" s="218"/>
    </row>
    <row r="1521" spans="1:5" x14ac:dyDescent="0.25">
      <c r="A1521" s="218"/>
      <c r="B1521" s="218"/>
      <c r="C1521" s="218"/>
      <c r="D1521" s="218"/>
      <c r="E1521" s="218"/>
    </row>
    <row r="1522" spans="1:5" x14ac:dyDescent="0.25">
      <c r="A1522" s="218"/>
      <c r="B1522" s="218"/>
      <c r="C1522" s="218"/>
      <c r="D1522" s="218"/>
      <c r="E1522" s="218"/>
    </row>
    <row r="1523" spans="1:5" x14ac:dyDescent="0.25">
      <c r="A1523" s="218"/>
      <c r="B1523" s="218"/>
      <c r="C1523" s="218"/>
      <c r="D1523" s="218"/>
      <c r="E1523" s="218"/>
    </row>
    <row r="1524" spans="1:5" x14ac:dyDescent="0.25">
      <c r="A1524" s="218"/>
      <c r="B1524" s="218"/>
      <c r="C1524" s="218"/>
      <c r="D1524" s="218"/>
      <c r="E1524" s="218"/>
    </row>
    <row r="1525" spans="1:5" x14ac:dyDescent="0.25">
      <c r="A1525" s="218"/>
      <c r="B1525" s="218"/>
      <c r="C1525" s="218"/>
      <c r="D1525" s="218"/>
      <c r="E1525" s="218"/>
    </row>
    <row r="1526" spans="1:5" x14ac:dyDescent="0.25">
      <c r="A1526" s="218"/>
      <c r="B1526" s="218"/>
      <c r="C1526" s="218"/>
      <c r="D1526" s="218"/>
      <c r="E1526" s="218"/>
    </row>
    <row r="1527" spans="1:5" x14ac:dyDescent="0.25">
      <c r="A1527" s="218"/>
      <c r="B1527" s="218"/>
      <c r="C1527" s="218"/>
      <c r="D1527" s="218"/>
      <c r="E1527" s="218"/>
    </row>
    <row r="1528" spans="1:5" x14ac:dyDescent="0.25">
      <c r="A1528" s="218"/>
      <c r="B1528" s="218"/>
      <c r="C1528" s="218"/>
      <c r="D1528" s="218"/>
      <c r="E1528" s="218"/>
    </row>
    <row r="1529" spans="1:5" x14ac:dyDescent="0.25">
      <c r="A1529" s="218"/>
      <c r="B1529" s="218"/>
      <c r="C1529" s="218"/>
      <c r="D1529" s="218"/>
      <c r="E1529" s="218"/>
    </row>
    <row r="1530" spans="1:5" x14ac:dyDescent="0.25">
      <c r="A1530" s="218"/>
      <c r="B1530" s="218"/>
      <c r="C1530" s="218"/>
      <c r="D1530" s="218"/>
      <c r="E1530" s="218"/>
    </row>
    <row r="1531" spans="1:5" x14ac:dyDescent="0.25">
      <c r="A1531" s="218"/>
      <c r="B1531" s="218"/>
      <c r="C1531" s="218"/>
      <c r="D1531" s="218"/>
      <c r="E1531" s="218"/>
    </row>
    <row r="1532" spans="1:5" x14ac:dyDescent="0.25">
      <c r="A1532" s="218"/>
      <c r="B1532" s="218"/>
      <c r="C1532" s="218"/>
      <c r="D1532" s="218"/>
      <c r="E1532" s="218"/>
    </row>
    <row r="1533" spans="1:5" x14ac:dyDescent="0.25">
      <c r="A1533" s="218"/>
      <c r="B1533" s="218"/>
      <c r="C1533" s="218"/>
      <c r="D1533" s="218"/>
      <c r="E1533" s="218"/>
    </row>
    <row r="1534" spans="1:5" x14ac:dyDescent="0.25">
      <c r="A1534" s="218"/>
      <c r="B1534" s="218"/>
      <c r="C1534" s="218"/>
      <c r="D1534" s="218"/>
      <c r="E1534" s="218"/>
    </row>
    <row r="1535" spans="1:5" x14ac:dyDescent="0.25">
      <c r="A1535" s="218"/>
      <c r="B1535" s="218"/>
      <c r="C1535" s="218"/>
      <c r="D1535" s="218"/>
      <c r="E1535" s="218"/>
    </row>
    <row r="1536" spans="1:5" x14ac:dyDescent="0.25">
      <c r="A1536" s="218"/>
      <c r="B1536" s="218"/>
      <c r="C1536" s="218"/>
      <c r="D1536" s="218"/>
      <c r="E1536" s="218"/>
    </row>
    <row r="1537" spans="1:5" x14ac:dyDescent="0.25">
      <c r="A1537" s="218"/>
      <c r="B1537" s="218"/>
      <c r="C1537" s="218"/>
      <c r="D1537" s="218"/>
      <c r="E1537" s="218"/>
    </row>
    <row r="1538" spans="1:5" x14ac:dyDescent="0.25">
      <c r="A1538" s="218"/>
      <c r="B1538" s="218"/>
      <c r="C1538" s="218"/>
      <c r="D1538" s="218"/>
      <c r="E1538" s="218"/>
    </row>
    <row r="1539" spans="1:5" x14ac:dyDescent="0.25">
      <c r="A1539" s="218"/>
      <c r="B1539" s="218"/>
      <c r="C1539" s="218"/>
      <c r="D1539" s="218"/>
      <c r="E1539" s="218"/>
    </row>
    <row r="1540" spans="1:5" x14ac:dyDescent="0.25">
      <c r="A1540" s="218"/>
      <c r="B1540" s="218"/>
      <c r="C1540" s="218"/>
      <c r="D1540" s="218"/>
      <c r="E1540" s="218"/>
    </row>
    <row r="1541" spans="1:5" x14ac:dyDescent="0.25">
      <c r="A1541" s="218"/>
      <c r="B1541" s="218"/>
      <c r="C1541" s="218"/>
      <c r="D1541" s="218"/>
      <c r="E1541" s="218"/>
    </row>
    <row r="1542" spans="1:5" x14ac:dyDescent="0.25">
      <c r="A1542" s="218"/>
      <c r="B1542" s="218"/>
      <c r="C1542" s="218"/>
      <c r="D1542" s="218"/>
      <c r="E1542" s="218"/>
    </row>
    <row r="1543" spans="1:5" x14ac:dyDescent="0.25">
      <c r="A1543" s="218"/>
      <c r="B1543" s="218"/>
      <c r="C1543" s="218"/>
      <c r="D1543" s="218"/>
      <c r="E1543" s="218"/>
    </row>
    <row r="1544" spans="1:5" x14ac:dyDescent="0.25">
      <c r="A1544" s="218"/>
      <c r="B1544" s="218"/>
      <c r="C1544" s="218"/>
      <c r="D1544" s="218"/>
      <c r="E1544" s="218"/>
    </row>
    <row r="1545" spans="1:5" x14ac:dyDescent="0.25">
      <c r="A1545" s="218"/>
      <c r="B1545" s="218"/>
      <c r="C1545" s="218"/>
      <c r="D1545" s="218"/>
      <c r="E1545" s="218"/>
    </row>
    <row r="1546" spans="1:5" x14ac:dyDescent="0.25">
      <c r="A1546" s="218"/>
      <c r="B1546" s="218"/>
      <c r="C1546" s="218"/>
      <c r="D1546" s="218"/>
      <c r="E1546" s="218"/>
    </row>
    <row r="1547" spans="1:5" x14ac:dyDescent="0.25">
      <c r="A1547" s="218"/>
      <c r="B1547" s="218"/>
      <c r="C1547" s="218"/>
      <c r="D1547" s="218"/>
      <c r="E1547" s="218"/>
    </row>
    <row r="1548" spans="1:5" x14ac:dyDescent="0.25">
      <c r="A1548" s="218"/>
      <c r="B1548" s="218"/>
      <c r="C1548" s="218"/>
      <c r="D1548" s="218"/>
      <c r="E1548" s="218"/>
    </row>
    <row r="1549" spans="1:5" x14ac:dyDescent="0.25">
      <c r="A1549" s="218"/>
      <c r="B1549" s="218"/>
      <c r="C1549" s="218"/>
      <c r="D1549" s="218"/>
      <c r="E1549" s="218"/>
    </row>
    <row r="1550" spans="1:5" x14ac:dyDescent="0.25">
      <c r="A1550" s="218"/>
      <c r="B1550" s="218"/>
      <c r="C1550" s="218"/>
      <c r="D1550" s="218"/>
      <c r="E1550" s="218"/>
    </row>
    <row r="1551" spans="1:5" x14ac:dyDescent="0.25">
      <c r="A1551" s="218"/>
      <c r="B1551" s="218"/>
      <c r="C1551" s="218"/>
      <c r="D1551" s="218"/>
      <c r="E1551" s="218"/>
    </row>
    <row r="1552" spans="1:5" x14ac:dyDescent="0.25">
      <c r="A1552" s="218"/>
      <c r="B1552" s="218"/>
      <c r="C1552" s="218"/>
      <c r="D1552" s="218"/>
      <c r="E1552" s="218"/>
    </row>
    <row r="1553" spans="1:5" x14ac:dyDescent="0.25">
      <c r="A1553" s="218"/>
      <c r="B1553" s="218"/>
      <c r="C1553" s="218"/>
      <c r="D1553" s="218"/>
      <c r="E1553" s="218"/>
    </row>
    <row r="1554" spans="1:5" x14ac:dyDescent="0.25">
      <c r="A1554" s="218"/>
      <c r="B1554" s="218"/>
      <c r="C1554" s="218"/>
      <c r="D1554" s="218"/>
      <c r="E1554" s="218"/>
    </row>
    <row r="1555" spans="1:5" x14ac:dyDescent="0.25">
      <c r="A1555" s="218"/>
      <c r="B1555" s="218"/>
      <c r="C1555" s="218"/>
      <c r="D1555" s="218"/>
      <c r="E1555" s="218"/>
    </row>
    <row r="1556" spans="1:5" x14ac:dyDescent="0.25">
      <c r="A1556" s="218"/>
      <c r="B1556" s="218"/>
      <c r="C1556" s="218"/>
      <c r="D1556" s="218"/>
      <c r="E1556" s="218"/>
    </row>
    <row r="1557" spans="1:5" x14ac:dyDescent="0.25">
      <c r="A1557" s="218"/>
      <c r="B1557" s="218"/>
      <c r="C1557" s="218"/>
      <c r="D1557" s="218"/>
      <c r="E1557" s="218"/>
    </row>
    <row r="1558" spans="1:5" x14ac:dyDescent="0.25">
      <c r="A1558" s="218"/>
      <c r="B1558" s="218"/>
      <c r="C1558" s="218"/>
      <c r="D1558" s="218"/>
      <c r="E1558" s="218"/>
    </row>
    <row r="1559" spans="1:5" x14ac:dyDescent="0.25">
      <c r="A1559" s="218"/>
      <c r="B1559" s="218"/>
      <c r="C1559" s="218"/>
      <c r="D1559" s="218"/>
      <c r="E1559" s="218"/>
    </row>
    <row r="1560" spans="1:5" x14ac:dyDescent="0.25">
      <c r="A1560" s="218"/>
      <c r="B1560" s="218"/>
      <c r="C1560" s="218"/>
      <c r="D1560" s="218"/>
      <c r="E1560" s="218"/>
    </row>
    <row r="1561" spans="1:5" x14ac:dyDescent="0.25">
      <c r="A1561" s="218"/>
      <c r="B1561" s="218"/>
      <c r="C1561" s="218"/>
      <c r="D1561" s="218"/>
      <c r="E1561" s="218"/>
    </row>
    <row r="1562" spans="1:5" x14ac:dyDescent="0.25">
      <c r="A1562" s="218"/>
      <c r="B1562" s="218"/>
      <c r="C1562" s="218"/>
      <c r="D1562" s="218"/>
      <c r="E1562" s="218"/>
    </row>
    <row r="1563" spans="1:5" x14ac:dyDescent="0.25">
      <c r="A1563" s="218"/>
      <c r="B1563" s="218"/>
      <c r="C1563" s="218"/>
      <c r="D1563" s="218"/>
      <c r="E1563" s="218"/>
    </row>
    <row r="1564" spans="1:5" x14ac:dyDescent="0.25">
      <c r="A1564" s="218"/>
      <c r="B1564" s="218"/>
      <c r="C1564" s="218"/>
      <c r="D1564" s="218"/>
      <c r="E1564" s="218"/>
    </row>
    <row r="1565" spans="1:5" x14ac:dyDescent="0.25">
      <c r="A1565" s="218"/>
      <c r="B1565" s="218"/>
      <c r="C1565" s="218"/>
      <c r="D1565" s="218"/>
      <c r="E1565" s="218"/>
    </row>
    <row r="1566" spans="1:5" x14ac:dyDescent="0.25">
      <c r="A1566" s="218"/>
      <c r="B1566" s="218"/>
      <c r="C1566" s="218"/>
      <c r="D1566" s="218"/>
      <c r="E1566" s="218"/>
    </row>
    <row r="1567" spans="1:5" x14ac:dyDescent="0.25">
      <c r="A1567" s="218"/>
      <c r="B1567" s="218"/>
      <c r="C1567" s="218"/>
      <c r="D1567" s="218"/>
      <c r="E1567" s="218"/>
    </row>
    <row r="1568" spans="1:5" x14ac:dyDescent="0.25">
      <c r="A1568" s="218"/>
      <c r="B1568" s="218"/>
      <c r="C1568" s="218"/>
      <c r="D1568" s="218"/>
      <c r="E1568" s="218"/>
    </row>
    <row r="1569" spans="1:5" x14ac:dyDescent="0.25">
      <c r="A1569" s="218"/>
      <c r="B1569" s="218"/>
      <c r="C1569" s="218"/>
      <c r="D1569" s="218"/>
      <c r="E1569" s="218"/>
    </row>
    <row r="1570" spans="1:5" x14ac:dyDescent="0.25">
      <c r="A1570" s="218"/>
      <c r="B1570" s="218"/>
      <c r="C1570" s="218"/>
      <c r="D1570" s="218"/>
      <c r="E1570" s="218"/>
    </row>
    <row r="1571" spans="1:5" x14ac:dyDescent="0.25">
      <c r="A1571" s="218"/>
      <c r="B1571" s="218"/>
      <c r="C1571" s="218"/>
      <c r="D1571" s="218"/>
      <c r="E1571" s="218"/>
    </row>
    <row r="1572" spans="1:5" x14ac:dyDescent="0.25">
      <c r="A1572" s="218"/>
      <c r="B1572" s="218"/>
      <c r="C1572" s="218"/>
      <c r="D1572" s="218"/>
      <c r="E1572" s="218"/>
    </row>
    <row r="1573" spans="1:5" x14ac:dyDescent="0.25">
      <c r="A1573" s="218"/>
      <c r="B1573" s="218"/>
      <c r="C1573" s="218"/>
      <c r="D1573" s="218"/>
      <c r="E1573" s="218"/>
    </row>
    <row r="1574" spans="1:5" x14ac:dyDescent="0.25">
      <c r="A1574" s="218"/>
      <c r="B1574" s="218"/>
      <c r="C1574" s="218"/>
      <c r="D1574" s="218"/>
      <c r="E1574" s="218"/>
    </row>
    <row r="1575" spans="1:5" x14ac:dyDescent="0.25">
      <c r="A1575" s="218"/>
      <c r="B1575" s="218"/>
      <c r="C1575" s="218"/>
      <c r="D1575" s="218"/>
      <c r="E1575" s="218"/>
    </row>
    <row r="1576" spans="1:5" x14ac:dyDescent="0.25">
      <c r="A1576" s="218"/>
      <c r="B1576" s="218"/>
      <c r="C1576" s="218"/>
      <c r="D1576" s="218"/>
      <c r="E1576" s="218"/>
    </row>
    <row r="1577" spans="1:5" x14ac:dyDescent="0.25">
      <c r="A1577" s="218"/>
      <c r="B1577" s="218"/>
      <c r="C1577" s="218"/>
      <c r="D1577" s="218"/>
      <c r="E1577" s="218"/>
    </row>
    <row r="1578" spans="1:5" x14ac:dyDescent="0.25">
      <c r="A1578" s="218"/>
      <c r="B1578" s="218"/>
      <c r="C1578" s="218"/>
      <c r="D1578" s="218"/>
      <c r="E1578" s="218"/>
    </row>
    <row r="1579" spans="1:5" x14ac:dyDescent="0.25">
      <c r="A1579" s="218"/>
      <c r="B1579" s="218"/>
      <c r="C1579" s="218"/>
      <c r="D1579" s="218"/>
      <c r="E1579" s="218"/>
    </row>
    <row r="1580" spans="1:5" x14ac:dyDescent="0.25">
      <c r="A1580" s="218"/>
      <c r="B1580" s="218"/>
      <c r="C1580" s="218"/>
      <c r="D1580" s="218"/>
      <c r="E1580" s="218"/>
    </row>
    <row r="1581" spans="1:5" x14ac:dyDescent="0.25">
      <c r="A1581" s="218"/>
      <c r="B1581" s="218"/>
      <c r="C1581" s="218"/>
      <c r="D1581" s="218"/>
      <c r="E1581" s="218"/>
    </row>
    <row r="1582" spans="1:5" x14ac:dyDescent="0.25">
      <c r="A1582" s="218"/>
      <c r="B1582" s="218"/>
      <c r="C1582" s="218"/>
      <c r="D1582" s="218"/>
      <c r="E1582" s="218"/>
    </row>
    <row r="1583" spans="1:5" x14ac:dyDescent="0.25">
      <c r="A1583" s="218"/>
      <c r="B1583" s="218"/>
      <c r="C1583" s="218"/>
      <c r="D1583" s="218"/>
      <c r="E1583" s="218"/>
    </row>
    <row r="1584" spans="1:5" x14ac:dyDescent="0.25">
      <c r="A1584" s="218"/>
      <c r="B1584" s="218"/>
      <c r="C1584" s="218"/>
      <c r="D1584" s="218"/>
      <c r="E1584" s="218"/>
    </row>
    <row r="1585" spans="1:5" x14ac:dyDescent="0.25">
      <c r="A1585" s="218"/>
      <c r="B1585" s="218"/>
      <c r="C1585" s="218"/>
      <c r="D1585" s="218"/>
      <c r="E1585" s="218"/>
    </row>
    <row r="1586" spans="1:5" x14ac:dyDescent="0.25">
      <c r="A1586" s="218"/>
      <c r="B1586" s="218"/>
      <c r="C1586" s="218"/>
      <c r="D1586" s="218"/>
      <c r="E1586" s="218"/>
    </row>
    <row r="1587" spans="1:5" x14ac:dyDescent="0.25">
      <c r="A1587" s="218"/>
      <c r="B1587" s="218"/>
      <c r="C1587" s="218"/>
      <c r="D1587" s="218"/>
      <c r="E1587" s="218"/>
    </row>
    <row r="1588" spans="1:5" x14ac:dyDescent="0.25">
      <c r="A1588" s="218"/>
      <c r="B1588" s="218"/>
      <c r="C1588" s="218"/>
      <c r="D1588" s="218"/>
      <c r="E1588" s="218"/>
    </row>
    <row r="1589" spans="1:5" x14ac:dyDescent="0.25">
      <c r="A1589" s="218"/>
      <c r="B1589" s="218"/>
      <c r="C1589" s="218"/>
      <c r="D1589" s="218"/>
      <c r="E1589" s="218"/>
    </row>
    <row r="1590" spans="1:5" x14ac:dyDescent="0.25">
      <c r="A1590" s="218"/>
      <c r="B1590" s="218"/>
      <c r="C1590" s="218"/>
      <c r="D1590" s="218"/>
      <c r="E1590" s="218"/>
    </row>
    <row r="1591" spans="1:5" x14ac:dyDescent="0.25">
      <c r="A1591" s="218"/>
      <c r="B1591" s="218"/>
      <c r="C1591" s="218"/>
      <c r="D1591" s="218"/>
      <c r="E1591" s="218"/>
    </row>
    <row r="1592" spans="1:5" x14ac:dyDescent="0.25">
      <c r="A1592" s="218"/>
      <c r="B1592" s="218"/>
      <c r="C1592" s="218"/>
      <c r="D1592" s="218"/>
      <c r="E1592" s="218"/>
    </row>
    <row r="1593" spans="1:5" x14ac:dyDescent="0.25">
      <c r="A1593" s="218"/>
      <c r="B1593" s="218"/>
      <c r="C1593" s="218"/>
      <c r="D1593" s="218"/>
      <c r="E1593" s="218"/>
    </row>
    <row r="1594" spans="1:5" x14ac:dyDescent="0.25">
      <c r="A1594" s="218"/>
      <c r="B1594" s="218"/>
      <c r="C1594" s="218"/>
      <c r="D1594" s="218"/>
      <c r="E1594" s="218"/>
    </row>
    <row r="1595" spans="1:5" x14ac:dyDescent="0.25">
      <c r="A1595" s="218"/>
      <c r="B1595" s="218"/>
      <c r="C1595" s="218"/>
      <c r="D1595" s="218"/>
      <c r="E1595" s="218"/>
    </row>
    <row r="1596" spans="1:5" x14ac:dyDescent="0.25">
      <c r="A1596" s="218"/>
      <c r="B1596" s="218"/>
      <c r="C1596" s="218"/>
      <c r="D1596" s="218"/>
      <c r="E1596" s="218"/>
    </row>
    <row r="1597" spans="1:5" x14ac:dyDescent="0.25">
      <c r="A1597" s="218"/>
      <c r="B1597" s="218"/>
      <c r="C1597" s="218"/>
      <c r="D1597" s="218"/>
      <c r="E1597" s="218"/>
    </row>
    <row r="1598" spans="1:5" x14ac:dyDescent="0.25">
      <c r="A1598" s="218"/>
      <c r="B1598" s="218"/>
      <c r="C1598" s="218"/>
      <c r="D1598" s="218"/>
      <c r="E1598" s="218"/>
    </row>
    <row r="1599" spans="1:5" x14ac:dyDescent="0.25">
      <c r="A1599" s="218"/>
      <c r="B1599" s="218"/>
      <c r="C1599" s="218"/>
      <c r="D1599" s="218"/>
      <c r="E1599" s="218"/>
    </row>
    <row r="1600" spans="1:5" x14ac:dyDescent="0.25">
      <c r="A1600" s="218"/>
      <c r="B1600" s="218"/>
      <c r="C1600" s="218"/>
      <c r="D1600" s="218"/>
      <c r="E1600" s="218"/>
    </row>
    <row r="1601" spans="1:5" x14ac:dyDescent="0.25">
      <c r="A1601" s="218"/>
      <c r="B1601" s="218"/>
      <c r="C1601" s="218"/>
      <c r="D1601" s="218"/>
      <c r="E1601" s="218"/>
    </row>
    <row r="1602" spans="1:5" x14ac:dyDescent="0.25">
      <c r="A1602" s="218"/>
      <c r="B1602" s="218"/>
      <c r="C1602" s="218"/>
      <c r="D1602" s="218"/>
      <c r="E1602" s="218"/>
    </row>
    <row r="1603" spans="1:5" x14ac:dyDescent="0.25">
      <c r="A1603" s="218"/>
      <c r="B1603" s="218"/>
      <c r="C1603" s="218"/>
      <c r="D1603" s="218"/>
      <c r="E1603" s="218"/>
    </row>
    <row r="1604" spans="1:5" x14ac:dyDescent="0.25">
      <c r="A1604" s="218"/>
      <c r="B1604" s="218"/>
      <c r="C1604" s="218"/>
      <c r="D1604" s="218"/>
      <c r="E1604" s="218"/>
    </row>
    <row r="1605" spans="1:5" x14ac:dyDescent="0.25">
      <c r="A1605" s="218"/>
      <c r="B1605" s="218"/>
      <c r="C1605" s="218"/>
      <c r="D1605" s="218"/>
      <c r="E1605" s="218"/>
    </row>
    <row r="1606" spans="1:5" x14ac:dyDescent="0.25">
      <c r="A1606" s="218"/>
      <c r="B1606" s="218"/>
      <c r="C1606" s="218"/>
      <c r="D1606" s="218"/>
      <c r="E1606" s="218"/>
    </row>
    <row r="1607" spans="1:5" x14ac:dyDescent="0.25">
      <c r="A1607" s="218"/>
      <c r="B1607" s="218"/>
      <c r="C1607" s="218"/>
      <c r="D1607" s="218"/>
      <c r="E1607" s="218"/>
    </row>
    <row r="1608" spans="1:5" x14ac:dyDescent="0.25">
      <c r="A1608" s="218"/>
      <c r="B1608" s="218"/>
      <c r="C1608" s="218"/>
      <c r="D1608" s="218"/>
      <c r="E1608" s="218"/>
    </row>
    <row r="1609" spans="1:5" x14ac:dyDescent="0.25">
      <c r="A1609" s="218"/>
      <c r="B1609" s="218"/>
      <c r="C1609" s="218"/>
      <c r="D1609" s="218"/>
      <c r="E1609" s="218"/>
    </row>
    <row r="1610" spans="1:5" x14ac:dyDescent="0.25">
      <c r="A1610" s="218"/>
      <c r="B1610" s="218"/>
      <c r="C1610" s="218"/>
      <c r="D1610" s="218"/>
      <c r="E1610" s="218"/>
    </row>
    <row r="1611" spans="1:5" x14ac:dyDescent="0.25">
      <c r="A1611" s="218"/>
      <c r="B1611" s="218"/>
      <c r="C1611" s="218"/>
      <c r="D1611" s="218"/>
      <c r="E1611" s="218"/>
    </row>
    <row r="1612" spans="1:5" x14ac:dyDescent="0.25">
      <c r="A1612" s="218"/>
      <c r="B1612" s="218"/>
      <c r="C1612" s="218"/>
      <c r="D1612" s="218"/>
      <c r="E1612" s="218"/>
    </row>
    <row r="1613" spans="1:5" x14ac:dyDescent="0.25">
      <c r="A1613" s="218"/>
      <c r="B1613" s="218"/>
      <c r="C1613" s="218"/>
      <c r="D1613" s="218"/>
      <c r="E1613" s="218"/>
    </row>
    <row r="1614" spans="1:5" x14ac:dyDescent="0.25">
      <c r="A1614" s="218"/>
      <c r="B1614" s="218"/>
      <c r="C1614" s="218"/>
      <c r="D1614" s="218"/>
      <c r="E1614" s="218"/>
    </row>
    <row r="1615" spans="1:5" x14ac:dyDescent="0.25">
      <c r="A1615" s="218"/>
      <c r="B1615" s="218"/>
      <c r="C1615" s="218"/>
      <c r="D1615" s="218"/>
      <c r="E1615" s="218"/>
    </row>
    <row r="1616" spans="1:5" x14ac:dyDescent="0.25">
      <c r="A1616" s="218"/>
      <c r="B1616" s="218"/>
      <c r="C1616" s="218"/>
      <c r="D1616" s="218"/>
      <c r="E1616" s="218"/>
    </row>
    <row r="1617" spans="1:5" x14ac:dyDescent="0.25">
      <c r="A1617" s="218"/>
      <c r="B1617" s="218"/>
      <c r="C1617" s="218"/>
      <c r="D1617" s="218"/>
      <c r="E1617" s="218"/>
    </row>
    <row r="1618" spans="1:5" x14ac:dyDescent="0.25">
      <c r="A1618" s="218"/>
      <c r="B1618" s="218"/>
      <c r="C1618" s="218"/>
      <c r="D1618" s="218"/>
      <c r="E1618" s="218"/>
    </row>
    <row r="1619" spans="1:5" x14ac:dyDescent="0.25">
      <c r="A1619" s="218"/>
      <c r="B1619" s="218"/>
      <c r="C1619" s="218"/>
      <c r="D1619" s="218"/>
      <c r="E1619" s="218"/>
    </row>
    <row r="1620" spans="1:5" x14ac:dyDescent="0.25">
      <c r="A1620" s="218"/>
      <c r="B1620" s="218"/>
      <c r="C1620" s="218"/>
      <c r="D1620" s="218"/>
      <c r="E1620" s="218"/>
    </row>
    <row r="1621" spans="1:5" x14ac:dyDescent="0.25">
      <c r="A1621" s="218"/>
      <c r="B1621" s="218"/>
      <c r="C1621" s="218"/>
      <c r="D1621" s="218"/>
      <c r="E1621" s="218"/>
    </row>
    <row r="1622" spans="1:5" x14ac:dyDescent="0.25">
      <c r="A1622" s="218"/>
      <c r="B1622" s="218"/>
      <c r="C1622" s="218"/>
      <c r="D1622" s="218"/>
      <c r="E1622" s="218"/>
    </row>
    <row r="1623" spans="1:5" x14ac:dyDescent="0.25">
      <c r="A1623" s="218"/>
      <c r="B1623" s="218"/>
      <c r="C1623" s="218"/>
      <c r="D1623" s="218"/>
      <c r="E1623" s="218"/>
    </row>
    <row r="1624" spans="1:5" x14ac:dyDescent="0.25">
      <c r="A1624" s="218"/>
      <c r="B1624" s="218"/>
      <c r="C1624" s="218"/>
      <c r="D1624" s="218"/>
      <c r="E1624" s="218"/>
    </row>
    <row r="1625" spans="1:5" x14ac:dyDescent="0.25">
      <c r="A1625" s="218"/>
      <c r="B1625" s="218"/>
      <c r="C1625" s="218"/>
      <c r="D1625" s="218"/>
      <c r="E1625" s="218"/>
    </row>
    <row r="1626" spans="1:5" x14ac:dyDescent="0.25">
      <c r="A1626" s="218"/>
      <c r="B1626" s="218"/>
      <c r="C1626" s="218"/>
      <c r="D1626" s="218"/>
      <c r="E1626" s="218"/>
    </row>
    <row r="1627" spans="1:5" x14ac:dyDescent="0.25">
      <c r="A1627" s="218"/>
      <c r="B1627" s="218"/>
      <c r="C1627" s="218"/>
      <c r="D1627" s="218"/>
      <c r="E1627" s="218"/>
    </row>
    <row r="1628" spans="1:5" x14ac:dyDescent="0.25">
      <c r="A1628" s="218"/>
      <c r="B1628" s="218"/>
      <c r="C1628" s="218"/>
      <c r="D1628" s="218"/>
      <c r="E1628" s="218"/>
    </row>
    <row r="1629" spans="1:5" x14ac:dyDescent="0.25">
      <c r="A1629" s="218"/>
      <c r="B1629" s="218"/>
      <c r="C1629" s="218"/>
      <c r="D1629" s="218"/>
      <c r="E1629" s="218"/>
    </row>
    <row r="1630" spans="1:5" x14ac:dyDescent="0.25">
      <c r="A1630" s="218"/>
      <c r="B1630" s="218"/>
      <c r="C1630" s="218"/>
      <c r="D1630" s="218"/>
      <c r="E1630" s="218"/>
    </row>
    <row r="1631" spans="1:5" x14ac:dyDescent="0.25">
      <c r="A1631" s="218"/>
      <c r="B1631" s="218"/>
      <c r="C1631" s="218"/>
      <c r="D1631" s="218"/>
      <c r="E1631" s="218"/>
    </row>
    <row r="1632" spans="1:5" x14ac:dyDescent="0.25">
      <c r="A1632" s="218"/>
      <c r="B1632" s="218"/>
      <c r="C1632" s="218"/>
      <c r="D1632" s="218"/>
      <c r="E1632" s="218"/>
    </row>
    <row r="1633" spans="1:5" x14ac:dyDescent="0.25">
      <c r="A1633" s="218"/>
      <c r="B1633" s="218"/>
      <c r="C1633" s="218"/>
      <c r="D1633" s="218"/>
      <c r="E1633" s="218"/>
    </row>
    <row r="1634" spans="1:5" x14ac:dyDescent="0.25">
      <c r="A1634" s="218"/>
      <c r="B1634" s="218"/>
      <c r="C1634" s="218"/>
      <c r="D1634" s="218"/>
      <c r="E1634" s="218"/>
    </row>
    <row r="1635" spans="1:5" x14ac:dyDescent="0.25">
      <c r="A1635" s="218"/>
      <c r="B1635" s="218"/>
      <c r="C1635" s="218"/>
      <c r="D1635" s="218"/>
      <c r="E1635" s="218"/>
    </row>
    <row r="1636" spans="1:5" x14ac:dyDescent="0.25">
      <c r="A1636" s="218"/>
      <c r="B1636" s="218"/>
      <c r="C1636" s="218"/>
      <c r="D1636" s="218"/>
      <c r="E1636" s="218"/>
    </row>
    <row r="1637" spans="1:5" x14ac:dyDescent="0.25">
      <c r="A1637" s="218"/>
      <c r="B1637" s="218"/>
      <c r="C1637" s="218"/>
      <c r="D1637" s="218"/>
      <c r="E1637" s="218"/>
    </row>
    <row r="1638" spans="1:5" x14ac:dyDescent="0.25">
      <c r="A1638" s="218"/>
      <c r="B1638" s="218"/>
      <c r="C1638" s="218"/>
      <c r="D1638" s="218"/>
      <c r="E1638" s="218"/>
    </row>
    <row r="1639" spans="1:5" x14ac:dyDescent="0.25">
      <c r="A1639" s="218"/>
      <c r="B1639" s="218"/>
      <c r="C1639" s="218"/>
      <c r="D1639" s="218"/>
      <c r="E1639" s="218"/>
    </row>
    <row r="1640" spans="1:5" x14ac:dyDescent="0.25">
      <c r="A1640" s="218"/>
      <c r="B1640" s="218"/>
      <c r="C1640" s="218"/>
      <c r="D1640" s="218"/>
      <c r="E1640" s="218"/>
    </row>
    <row r="1641" spans="1:5" x14ac:dyDescent="0.25">
      <c r="A1641" s="218"/>
      <c r="B1641" s="218"/>
      <c r="C1641" s="218"/>
      <c r="D1641" s="218"/>
      <c r="E1641" s="218"/>
    </row>
    <row r="1642" spans="1:5" x14ac:dyDescent="0.25">
      <c r="A1642" s="218"/>
      <c r="B1642" s="218"/>
      <c r="C1642" s="218"/>
      <c r="D1642" s="218"/>
      <c r="E1642" s="218"/>
    </row>
    <row r="1643" spans="1:5" x14ac:dyDescent="0.25">
      <c r="A1643" s="218"/>
      <c r="B1643" s="218"/>
      <c r="C1643" s="218"/>
      <c r="D1643" s="218"/>
      <c r="E1643" s="218"/>
    </row>
    <row r="1644" spans="1:5" x14ac:dyDescent="0.25">
      <c r="A1644" s="218"/>
      <c r="B1644" s="218"/>
      <c r="C1644" s="218"/>
      <c r="D1644" s="218"/>
      <c r="E1644" s="218"/>
    </row>
    <row r="1645" spans="1:5" x14ac:dyDescent="0.25">
      <c r="A1645" s="218"/>
      <c r="B1645" s="218"/>
      <c r="C1645" s="218"/>
      <c r="D1645" s="218"/>
      <c r="E1645" s="218"/>
    </row>
    <row r="1646" spans="1:5" x14ac:dyDescent="0.25">
      <c r="A1646" s="218"/>
      <c r="B1646" s="218"/>
      <c r="C1646" s="218"/>
      <c r="D1646" s="218"/>
      <c r="E1646" s="218"/>
    </row>
    <row r="1647" spans="1:5" x14ac:dyDescent="0.25">
      <c r="A1647" s="218"/>
      <c r="B1647" s="218"/>
      <c r="C1647" s="218"/>
      <c r="D1647" s="218"/>
      <c r="E1647" s="218"/>
    </row>
    <row r="1648" spans="1:5" x14ac:dyDescent="0.25">
      <c r="A1648" s="218"/>
      <c r="B1648" s="218"/>
      <c r="C1648" s="218"/>
      <c r="D1648" s="218"/>
      <c r="E1648" s="218"/>
    </row>
    <row r="1649" spans="1:5" x14ac:dyDescent="0.25">
      <c r="A1649" s="218"/>
      <c r="B1649" s="218"/>
      <c r="C1649" s="218"/>
      <c r="D1649" s="218"/>
      <c r="E1649" s="218"/>
    </row>
    <row r="1650" spans="1:5" x14ac:dyDescent="0.25">
      <c r="A1650" s="218"/>
      <c r="B1650" s="218"/>
      <c r="C1650" s="218"/>
      <c r="D1650" s="218"/>
      <c r="E1650" s="218"/>
    </row>
    <row r="1651" spans="1:5" x14ac:dyDescent="0.25">
      <c r="A1651" s="218"/>
      <c r="B1651" s="218"/>
      <c r="C1651" s="218"/>
      <c r="D1651" s="218"/>
      <c r="E1651" s="218"/>
    </row>
    <row r="1652" spans="1:5" x14ac:dyDescent="0.25">
      <c r="A1652" s="218"/>
      <c r="B1652" s="218"/>
      <c r="C1652" s="218"/>
      <c r="D1652" s="218"/>
      <c r="E1652" s="218"/>
    </row>
    <row r="1653" spans="1:5" x14ac:dyDescent="0.25">
      <c r="A1653" s="218"/>
      <c r="B1653" s="218"/>
      <c r="C1653" s="218"/>
      <c r="D1653" s="218"/>
      <c r="E1653" s="218"/>
    </row>
    <row r="1654" spans="1:5" x14ac:dyDescent="0.25">
      <c r="A1654" s="218"/>
      <c r="B1654" s="218"/>
      <c r="C1654" s="218"/>
      <c r="D1654" s="218"/>
      <c r="E1654" s="218"/>
    </row>
    <row r="1655" spans="1:5" x14ac:dyDescent="0.25">
      <c r="A1655" s="218"/>
      <c r="B1655" s="218"/>
      <c r="C1655" s="218"/>
      <c r="D1655" s="218"/>
      <c r="E1655" s="218"/>
    </row>
    <row r="1656" spans="1:5" x14ac:dyDescent="0.25">
      <c r="A1656" s="218"/>
      <c r="B1656" s="218"/>
      <c r="C1656" s="218"/>
      <c r="D1656" s="218"/>
      <c r="E1656" s="218"/>
    </row>
    <row r="1657" spans="1:5" x14ac:dyDescent="0.25">
      <c r="A1657" s="218"/>
      <c r="B1657" s="218"/>
      <c r="C1657" s="218"/>
      <c r="D1657" s="218"/>
      <c r="E1657" s="218"/>
    </row>
    <row r="1658" spans="1:5" x14ac:dyDescent="0.25">
      <c r="A1658" s="218"/>
      <c r="B1658" s="218"/>
      <c r="C1658" s="218"/>
      <c r="D1658" s="218"/>
      <c r="E1658" s="218"/>
    </row>
    <row r="1659" spans="1:5" x14ac:dyDescent="0.25">
      <c r="A1659" s="218"/>
      <c r="B1659" s="218"/>
      <c r="C1659" s="218"/>
      <c r="D1659" s="218"/>
      <c r="E1659" s="218"/>
    </row>
    <row r="1660" spans="1:5" x14ac:dyDescent="0.25">
      <c r="A1660" s="218"/>
      <c r="B1660" s="218"/>
      <c r="C1660" s="218"/>
      <c r="D1660" s="218"/>
      <c r="E1660" s="218"/>
    </row>
    <row r="1661" spans="1:5" x14ac:dyDescent="0.25">
      <c r="A1661" s="218"/>
      <c r="B1661" s="218"/>
      <c r="C1661" s="218"/>
      <c r="D1661" s="218"/>
      <c r="E1661" s="218"/>
    </row>
    <row r="1662" spans="1:5" x14ac:dyDescent="0.25">
      <c r="A1662" s="218"/>
      <c r="B1662" s="218"/>
      <c r="C1662" s="218"/>
      <c r="D1662" s="218"/>
      <c r="E1662" s="218"/>
    </row>
    <row r="1663" spans="1:5" x14ac:dyDescent="0.25">
      <c r="A1663" s="218"/>
      <c r="B1663" s="218"/>
      <c r="C1663" s="218"/>
      <c r="D1663" s="218"/>
      <c r="E1663" s="218"/>
    </row>
    <row r="1664" spans="1:5" x14ac:dyDescent="0.25">
      <c r="A1664" s="218"/>
      <c r="B1664" s="218"/>
      <c r="C1664" s="218"/>
      <c r="D1664" s="218"/>
      <c r="E1664" s="218"/>
    </row>
    <row r="1665" spans="1:5" x14ac:dyDescent="0.25">
      <c r="A1665" s="218"/>
      <c r="B1665" s="218"/>
      <c r="C1665" s="218"/>
      <c r="D1665" s="218"/>
      <c r="E1665" s="218"/>
    </row>
    <row r="1666" spans="1:5" x14ac:dyDescent="0.25">
      <c r="A1666" s="218"/>
      <c r="B1666" s="218"/>
      <c r="C1666" s="218"/>
      <c r="D1666" s="218"/>
      <c r="E1666" s="218"/>
    </row>
    <row r="1667" spans="1:5" x14ac:dyDescent="0.25">
      <c r="A1667" s="218"/>
      <c r="B1667" s="218"/>
      <c r="C1667" s="218"/>
      <c r="D1667" s="218"/>
      <c r="E1667" s="218"/>
    </row>
    <row r="1668" spans="1:5" x14ac:dyDescent="0.25">
      <c r="A1668" s="218"/>
      <c r="B1668" s="218"/>
      <c r="C1668" s="218"/>
      <c r="D1668" s="218"/>
      <c r="E1668" s="218"/>
    </row>
    <row r="1669" spans="1:5" x14ac:dyDescent="0.25">
      <c r="A1669" s="218"/>
      <c r="B1669" s="218"/>
      <c r="C1669" s="218"/>
      <c r="D1669" s="218"/>
      <c r="E1669" s="218"/>
    </row>
    <row r="1670" spans="1:5" x14ac:dyDescent="0.25">
      <c r="A1670" s="218"/>
      <c r="B1670" s="218"/>
      <c r="C1670" s="218"/>
      <c r="D1670" s="218"/>
      <c r="E1670" s="218"/>
    </row>
    <row r="1671" spans="1:5" x14ac:dyDescent="0.25">
      <c r="A1671" s="218"/>
      <c r="B1671" s="218"/>
      <c r="C1671" s="218"/>
      <c r="D1671" s="218"/>
      <c r="E1671" s="218"/>
    </row>
    <row r="1672" spans="1:5" x14ac:dyDescent="0.25">
      <c r="A1672" s="218"/>
      <c r="B1672" s="218"/>
      <c r="C1672" s="218"/>
      <c r="D1672" s="218"/>
      <c r="E1672" s="218"/>
    </row>
    <row r="1673" spans="1:5" x14ac:dyDescent="0.25">
      <c r="A1673" s="218"/>
      <c r="B1673" s="218"/>
      <c r="C1673" s="218"/>
      <c r="D1673" s="218"/>
      <c r="E1673" s="218"/>
    </row>
    <row r="1674" spans="1:5" x14ac:dyDescent="0.25">
      <c r="A1674" s="218"/>
      <c r="B1674" s="218"/>
      <c r="C1674" s="218"/>
      <c r="D1674" s="218"/>
      <c r="E1674" s="218"/>
    </row>
    <row r="1675" spans="1:5" x14ac:dyDescent="0.25">
      <c r="A1675" s="218"/>
      <c r="B1675" s="218"/>
      <c r="C1675" s="218"/>
      <c r="D1675" s="218"/>
      <c r="E1675" s="218"/>
    </row>
    <row r="1676" spans="1:5" x14ac:dyDescent="0.25">
      <c r="A1676" s="218"/>
      <c r="B1676" s="218"/>
      <c r="C1676" s="218"/>
      <c r="D1676" s="218"/>
      <c r="E1676" s="218"/>
    </row>
    <row r="1677" spans="1:5" x14ac:dyDescent="0.25">
      <c r="A1677" s="218"/>
      <c r="B1677" s="218"/>
      <c r="C1677" s="218"/>
      <c r="D1677" s="218"/>
      <c r="E1677" s="218"/>
    </row>
    <row r="1678" spans="1:5" x14ac:dyDescent="0.25">
      <c r="A1678" s="218"/>
      <c r="B1678" s="218"/>
      <c r="C1678" s="218"/>
      <c r="D1678" s="218"/>
      <c r="E1678" s="218"/>
    </row>
    <row r="1679" spans="1:5" x14ac:dyDescent="0.25">
      <c r="A1679" s="218"/>
      <c r="B1679" s="218"/>
      <c r="C1679" s="218"/>
      <c r="D1679" s="218"/>
      <c r="E1679" s="218"/>
    </row>
    <row r="1680" spans="1:5" x14ac:dyDescent="0.25">
      <c r="A1680" s="218"/>
      <c r="B1680" s="218"/>
      <c r="C1680" s="218"/>
      <c r="D1680" s="218"/>
      <c r="E1680" s="218"/>
    </row>
    <row r="1681" spans="1:5" x14ac:dyDescent="0.25">
      <c r="A1681" s="218"/>
      <c r="B1681" s="218"/>
      <c r="C1681" s="218"/>
      <c r="D1681" s="218"/>
      <c r="E1681" s="218"/>
    </row>
    <row r="1682" spans="1:5" x14ac:dyDescent="0.25">
      <c r="A1682" s="218"/>
      <c r="B1682" s="218"/>
      <c r="C1682" s="218"/>
      <c r="D1682" s="218"/>
      <c r="E1682" s="218"/>
    </row>
    <row r="1683" spans="1:5" x14ac:dyDescent="0.25">
      <c r="A1683" s="218"/>
      <c r="B1683" s="218"/>
      <c r="C1683" s="218"/>
      <c r="D1683" s="218"/>
      <c r="E1683" s="218"/>
    </row>
    <row r="1684" spans="1:5" x14ac:dyDescent="0.25">
      <c r="A1684" s="218"/>
      <c r="B1684" s="218"/>
      <c r="C1684" s="218"/>
      <c r="D1684" s="218"/>
      <c r="E1684" s="218"/>
    </row>
    <row r="1685" spans="1:5" x14ac:dyDescent="0.25">
      <c r="A1685" s="218"/>
      <c r="B1685" s="218"/>
      <c r="C1685" s="218"/>
      <c r="D1685" s="218"/>
      <c r="E1685" s="218"/>
    </row>
    <row r="1686" spans="1:5" x14ac:dyDescent="0.25">
      <c r="A1686" s="218"/>
      <c r="B1686" s="218"/>
      <c r="C1686" s="218"/>
      <c r="D1686" s="218"/>
      <c r="E1686" s="218"/>
    </row>
    <row r="1687" spans="1:5" x14ac:dyDescent="0.25">
      <c r="A1687" s="218"/>
      <c r="B1687" s="218"/>
      <c r="C1687" s="218"/>
      <c r="D1687" s="218"/>
      <c r="E1687" s="218"/>
    </row>
    <row r="1688" spans="1:5" x14ac:dyDescent="0.25">
      <c r="A1688" s="218"/>
      <c r="B1688" s="218"/>
      <c r="C1688" s="218"/>
      <c r="D1688" s="218"/>
      <c r="E1688" s="218"/>
    </row>
    <row r="1689" spans="1:5" x14ac:dyDescent="0.25">
      <c r="A1689" s="218"/>
      <c r="B1689" s="218"/>
      <c r="C1689" s="218"/>
      <c r="D1689" s="218"/>
      <c r="E1689" s="218"/>
    </row>
    <row r="1690" spans="1:5" x14ac:dyDescent="0.25">
      <c r="A1690" s="218"/>
      <c r="B1690" s="218"/>
      <c r="C1690" s="218"/>
      <c r="D1690" s="218"/>
      <c r="E1690" s="218"/>
    </row>
    <row r="1691" spans="1:5" x14ac:dyDescent="0.25">
      <c r="A1691" s="218"/>
      <c r="B1691" s="218"/>
      <c r="C1691" s="218"/>
      <c r="D1691" s="218"/>
      <c r="E1691" s="218"/>
    </row>
    <row r="1692" spans="1:5" x14ac:dyDescent="0.25">
      <c r="A1692" s="218"/>
      <c r="B1692" s="218"/>
      <c r="C1692" s="218"/>
      <c r="D1692" s="218"/>
      <c r="E1692" s="218"/>
    </row>
    <row r="1693" spans="1:5" x14ac:dyDescent="0.25">
      <c r="A1693" s="218"/>
      <c r="B1693" s="218"/>
      <c r="C1693" s="218"/>
      <c r="D1693" s="218"/>
      <c r="E1693" s="218"/>
    </row>
    <row r="1694" spans="1:5" x14ac:dyDescent="0.25">
      <c r="A1694" s="218"/>
      <c r="B1694" s="218"/>
      <c r="C1694" s="218"/>
      <c r="D1694" s="218"/>
      <c r="E1694" s="218"/>
    </row>
    <row r="1695" spans="1:5" x14ac:dyDescent="0.25">
      <c r="A1695" s="218"/>
      <c r="B1695" s="218"/>
      <c r="C1695" s="218"/>
      <c r="D1695" s="218"/>
      <c r="E1695" s="218"/>
    </row>
    <row r="1696" spans="1:5" x14ac:dyDescent="0.25">
      <c r="A1696" s="218"/>
      <c r="B1696" s="218"/>
      <c r="C1696" s="218"/>
      <c r="D1696" s="218"/>
      <c r="E1696" s="218"/>
    </row>
    <row r="1697" spans="1:5" x14ac:dyDescent="0.25">
      <c r="A1697" s="218"/>
      <c r="B1697" s="218"/>
      <c r="C1697" s="218"/>
      <c r="D1697" s="218"/>
      <c r="E1697" s="218"/>
    </row>
    <row r="1698" spans="1:5" x14ac:dyDescent="0.25">
      <c r="A1698" s="218"/>
      <c r="B1698" s="218"/>
      <c r="C1698" s="218"/>
      <c r="D1698" s="218"/>
      <c r="E1698" s="218"/>
    </row>
    <row r="1699" spans="1:5" x14ac:dyDescent="0.25">
      <c r="A1699" s="218"/>
      <c r="B1699" s="218"/>
      <c r="C1699" s="218"/>
      <c r="D1699" s="218"/>
      <c r="E1699" s="218"/>
    </row>
    <row r="1700" spans="1:5" x14ac:dyDescent="0.25">
      <c r="A1700" s="218"/>
      <c r="B1700" s="218"/>
      <c r="C1700" s="218"/>
      <c r="D1700" s="218"/>
      <c r="E1700" s="218"/>
    </row>
    <row r="1701" spans="1:5" x14ac:dyDescent="0.25">
      <c r="A1701" s="218"/>
      <c r="B1701" s="218"/>
      <c r="C1701" s="218"/>
      <c r="D1701" s="218"/>
      <c r="E1701" s="218"/>
    </row>
    <row r="1702" spans="1:5" x14ac:dyDescent="0.25">
      <c r="A1702" s="218"/>
      <c r="B1702" s="218"/>
      <c r="C1702" s="218"/>
      <c r="D1702" s="218"/>
      <c r="E1702" s="218"/>
    </row>
    <row r="1703" spans="1:5" x14ac:dyDescent="0.25">
      <c r="A1703" s="218"/>
      <c r="B1703" s="218"/>
      <c r="C1703" s="218"/>
      <c r="D1703" s="218"/>
      <c r="E1703" s="218"/>
    </row>
    <row r="1704" spans="1:5" x14ac:dyDescent="0.25">
      <c r="A1704" s="218"/>
      <c r="B1704" s="218"/>
      <c r="C1704" s="218"/>
      <c r="D1704" s="218"/>
      <c r="E1704" s="218"/>
    </row>
    <row r="1705" spans="1:5" x14ac:dyDescent="0.25">
      <c r="A1705" s="218"/>
      <c r="B1705" s="218"/>
      <c r="C1705" s="218"/>
      <c r="D1705" s="218"/>
      <c r="E1705" s="218"/>
    </row>
    <row r="1706" spans="1:5" x14ac:dyDescent="0.25">
      <c r="A1706" s="218"/>
      <c r="B1706" s="218"/>
      <c r="C1706" s="218"/>
      <c r="D1706" s="218"/>
      <c r="E1706" s="218"/>
    </row>
    <row r="1707" spans="1:5" x14ac:dyDescent="0.25">
      <c r="A1707" s="218"/>
      <c r="B1707" s="218"/>
      <c r="C1707" s="218"/>
      <c r="D1707" s="218"/>
      <c r="E1707" s="218"/>
    </row>
    <row r="1708" spans="1:5" x14ac:dyDescent="0.25">
      <c r="A1708" s="218"/>
      <c r="B1708" s="218"/>
      <c r="C1708" s="218"/>
      <c r="D1708" s="218"/>
      <c r="E1708" s="218"/>
    </row>
    <row r="1709" spans="1:5" x14ac:dyDescent="0.25">
      <c r="A1709" s="218"/>
      <c r="B1709" s="218"/>
      <c r="C1709" s="218"/>
      <c r="D1709" s="218"/>
      <c r="E1709" s="218"/>
    </row>
    <row r="1710" spans="1:5" x14ac:dyDescent="0.25">
      <c r="A1710" s="218"/>
      <c r="B1710" s="218"/>
      <c r="C1710" s="218"/>
      <c r="D1710" s="218"/>
      <c r="E1710" s="218"/>
    </row>
    <row r="1711" spans="1:5" x14ac:dyDescent="0.25">
      <c r="A1711" s="218"/>
      <c r="B1711" s="218"/>
      <c r="C1711" s="218"/>
      <c r="D1711" s="218"/>
      <c r="E1711" s="218"/>
    </row>
    <row r="1712" spans="1:5" x14ac:dyDescent="0.25">
      <c r="A1712" s="218"/>
      <c r="B1712" s="218"/>
      <c r="C1712" s="218"/>
      <c r="D1712" s="218"/>
      <c r="E1712" s="218"/>
    </row>
    <row r="1713" spans="1:5" x14ac:dyDescent="0.25">
      <c r="A1713" s="218"/>
      <c r="B1713" s="218"/>
      <c r="C1713" s="218"/>
      <c r="D1713" s="218"/>
      <c r="E1713" s="218"/>
    </row>
    <row r="1714" spans="1:5" x14ac:dyDescent="0.25">
      <c r="A1714" s="218"/>
      <c r="B1714" s="218"/>
      <c r="C1714" s="218"/>
      <c r="D1714" s="218"/>
      <c r="E1714" s="218"/>
    </row>
    <row r="1715" spans="1:5" x14ac:dyDescent="0.25">
      <c r="A1715" s="218"/>
      <c r="B1715" s="218"/>
      <c r="C1715" s="218"/>
      <c r="D1715" s="218"/>
      <c r="E1715" s="218"/>
    </row>
    <row r="1716" spans="1:5" x14ac:dyDescent="0.25">
      <c r="A1716" s="218"/>
      <c r="B1716" s="218"/>
      <c r="C1716" s="218"/>
      <c r="D1716" s="218"/>
      <c r="E1716" s="218"/>
    </row>
    <row r="1717" spans="1:5" x14ac:dyDescent="0.25">
      <c r="A1717" s="218"/>
      <c r="B1717" s="218"/>
      <c r="C1717" s="218"/>
      <c r="D1717" s="218"/>
      <c r="E1717" s="218"/>
    </row>
    <row r="1718" spans="1:5" x14ac:dyDescent="0.25">
      <c r="A1718" s="218"/>
      <c r="B1718" s="218"/>
      <c r="C1718" s="218"/>
      <c r="D1718" s="218"/>
      <c r="E1718" s="218"/>
    </row>
    <row r="1719" spans="1:5" x14ac:dyDescent="0.25">
      <c r="A1719" s="218"/>
      <c r="B1719" s="218"/>
      <c r="C1719" s="218"/>
      <c r="D1719" s="218"/>
      <c r="E1719" s="218"/>
    </row>
    <row r="1720" spans="1:5" x14ac:dyDescent="0.25">
      <c r="A1720" s="218"/>
      <c r="B1720" s="218"/>
      <c r="C1720" s="218"/>
      <c r="D1720" s="218"/>
      <c r="E1720" s="218"/>
    </row>
    <row r="1721" spans="1:5" x14ac:dyDescent="0.25">
      <c r="A1721" s="218"/>
      <c r="B1721" s="218"/>
      <c r="C1721" s="218"/>
      <c r="D1721" s="218"/>
      <c r="E1721" s="218"/>
    </row>
    <row r="1722" spans="1:5" x14ac:dyDescent="0.25">
      <c r="A1722" s="218"/>
      <c r="B1722" s="218"/>
      <c r="C1722" s="218"/>
      <c r="D1722" s="218"/>
      <c r="E1722" s="218"/>
    </row>
    <row r="1723" spans="1:5" x14ac:dyDescent="0.25">
      <c r="A1723" s="218"/>
      <c r="B1723" s="218"/>
      <c r="C1723" s="218"/>
      <c r="D1723" s="218"/>
      <c r="E1723" s="218"/>
    </row>
    <row r="1724" spans="1:5" x14ac:dyDescent="0.25">
      <c r="A1724" s="218"/>
      <c r="B1724" s="218"/>
      <c r="C1724" s="218"/>
      <c r="D1724" s="218"/>
      <c r="E1724" s="218"/>
    </row>
    <row r="1725" spans="1:5" x14ac:dyDescent="0.25">
      <c r="A1725" s="218"/>
      <c r="B1725" s="218"/>
      <c r="C1725" s="218"/>
      <c r="D1725" s="218"/>
      <c r="E1725" s="218"/>
    </row>
    <row r="1726" spans="1:5" x14ac:dyDescent="0.25">
      <c r="A1726" s="218"/>
      <c r="B1726" s="218"/>
      <c r="C1726" s="218"/>
      <c r="D1726" s="218"/>
      <c r="E1726" s="218"/>
    </row>
    <row r="1727" spans="1:5" x14ac:dyDescent="0.25">
      <c r="A1727" s="218"/>
      <c r="B1727" s="218"/>
      <c r="C1727" s="218"/>
      <c r="D1727" s="218"/>
      <c r="E1727" s="218"/>
    </row>
    <row r="1728" spans="1:5" x14ac:dyDescent="0.25">
      <c r="A1728" s="218"/>
      <c r="B1728" s="218"/>
      <c r="C1728" s="218"/>
      <c r="D1728" s="218"/>
      <c r="E1728" s="218"/>
    </row>
    <row r="1729" spans="1:5" x14ac:dyDescent="0.25">
      <c r="A1729" s="218"/>
      <c r="B1729" s="218"/>
      <c r="C1729" s="218"/>
      <c r="D1729" s="218"/>
      <c r="E1729" s="218"/>
    </row>
    <row r="1730" spans="1:5" x14ac:dyDescent="0.25">
      <c r="A1730" s="218"/>
      <c r="B1730" s="218"/>
      <c r="C1730" s="218"/>
      <c r="D1730" s="218"/>
      <c r="E1730" s="218"/>
    </row>
    <row r="1731" spans="1:5" x14ac:dyDescent="0.25">
      <c r="A1731" s="218"/>
      <c r="B1731" s="218"/>
      <c r="C1731" s="218"/>
      <c r="D1731" s="218"/>
      <c r="E1731" s="218"/>
    </row>
    <row r="1732" spans="1:5" x14ac:dyDescent="0.25">
      <c r="A1732" s="218"/>
      <c r="B1732" s="218"/>
      <c r="C1732" s="218"/>
      <c r="D1732" s="218"/>
      <c r="E1732" s="218"/>
    </row>
    <row r="1733" spans="1:5" x14ac:dyDescent="0.25">
      <c r="A1733" s="218"/>
      <c r="B1733" s="218"/>
      <c r="C1733" s="218"/>
      <c r="D1733" s="218"/>
      <c r="E1733" s="218"/>
    </row>
    <row r="1734" spans="1:5" x14ac:dyDescent="0.25">
      <c r="A1734" s="218"/>
      <c r="B1734" s="218"/>
      <c r="C1734" s="218"/>
      <c r="D1734" s="218"/>
      <c r="E1734" s="218"/>
    </row>
    <row r="1735" spans="1:5" x14ac:dyDescent="0.25">
      <c r="A1735" s="218"/>
      <c r="B1735" s="218"/>
      <c r="C1735" s="218"/>
      <c r="D1735" s="218"/>
      <c r="E1735" s="218"/>
    </row>
    <row r="1736" spans="1:5" x14ac:dyDescent="0.25">
      <c r="A1736" s="218"/>
      <c r="B1736" s="218"/>
      <c r="C1736" s="218"/>
      <c r="D1736" s="218"/>
      <c r="E1736" s="218"/>
    </row>
    <row r="1737" spans="1:5" x14ac:dyDescent="0.25">
      <c r="A1737" s="218"/>
      <c r="B1737" s="218"/>
      <c r="C1737" s="218"/>
      <c r="D1737" s="218"/>
      <c r="E1737" s="218"/>
    </row>
    <row r="1738" spans="1:5" x14ac:dyDescent="0.25">
      <c r="A1738" s="218"/>
      <c r="B1738" s="218"/>
      <c r="C1738" s="218"/>
      <c r="D1738" s="218"/>
      <c r="E1738" s="218"/>
    </row>
    <row r="1739" spans="1:5" x14ac:dyDescent="0.25">
      <c r="A1739" s="218"/>
      <c r="B1739" s="218"/>
      <c r="C1739" s="218"/>
      <c r="D1739" s="218"/>
      <c r="E1739" s="218"/>
    </row>
    <row r="1740" spans="1:5" x14ac:dyDescent="0.25">
      <c r="A1740" s="218"/>
      <c r="B1740" s="218"/>
      <c r="C1740" s="218"/>
      <c r="D1740" s="218"/>
      <c r="E1740" s="218"/>
    </row>
    <row r="1741" spans="1:5" x14ac:dyDescent="0.25">
      <c r="A1741" s="218"/>
      <c r="B1741" s="218"/>
      <c r="C1741" s="218"/>
      <c r="D1741" s="218"/>
      <c r="E1741" s="218"/>
    </row>
    <row r="1742" spans="1:5" x14ac:dyDescent="0.25">
      <c r="A1742" s="218"/>
      <c r="B1742" s="218"/>
      <c r="C1742" s="218"/>
      <c r="D1742" s="218"/>
      <c r="E1742" s="218"/>
    </row>
    <row r="1743" spans="1:5" x14ac:dyDescent="0.25">
      <c r="A1743" s="218"/>
      <c r="B1743" s="218"/>
      <c r="C1743" s="218"/>
      <c r="D1743" s="218"/>
      <c r="E1743" s="218"/>
    </row>
    <row r="1744" spans="1:5" x14ac:dyDescent="0.25">
      <c r="A1744" s="218"/>
      <c r="B1744" s="218"/>
      <c r="C1744" s="218"/>
      <c r="D1744" s="218"/>
      <c r="E1744" s="218"/>
    </row>
    <row r="1745" spans="1:5" x14ac:dyDescent="0.25">
      <c r="A1745" s="218"/>
      <c r="B1745" s="218"/>
      <c r="C1745" s="218"/>
      <c r="D1745" s="218"/>
      <c r="E1745" s="218"/>
    </row>
    <row r="1746" spans="1:5" x14ac:dyDescent="0.25">
      <c r="A1746" s="218"/>
      <c r="B1746" s="218"/>
      <c r="C1746" s="218"/>
      <c r="D1746" s="218"/>
      <c r="E1746" s="218"/>
    </row>
    <row r="1747" spans="1:5" x14ac:dyDescent="0.25">
      <c r="A1747" s="218"/>
      <c r="B1747" s="218"/>
      <c r="C1747" s="218"/>
      <c r="D1747" s="218"/>
      <c r="E1747" s="218"/>
    </row>
    <row r="1748" spans="1:5" x14ac:dyDescent="0.25">
      <c r="A1748" s="218"/>
      <c r="B1748" s="218"/>
      <c r="C1748" s="218"/>
      <c r="D1748" s="218"/>
      <c r="E1748" s="218"/>
    </row>
    <row r="1749" spans="1:5" x14ac:dyDescent="0.25">
      <c r="A1749" s="218"/>
      <c r="B1749" s="218"/>
      <c r="C1749" s="218"/>
      <c r="D1749" s="218"/>
      <c r="E1749" s="218"/>
    </row>
    <row r="1750" spans="1:5" x14ac:dyDescent="0.25">
      <c r="A1750" s="218"/>
      <c r="B1750" s="218"/>
      <c r="C1750" s="218"/>
      <c r="D1750" s="218"/>
      <c r="E1750" s="218"/>
    </row>
    <row r="1751" spans="1:5" x14ac:dyDescent="0.25">
      <c r="A1751" s="218"/>
      <c r="B1751" s="218"/>
      <c r="C1751" s="218"/>
      <c r="D1751" s="218"/>
      <c r="E1751" s="218"/>
    </row>
    <row r="1752" spans="1:5" x14ac:dyDescent="0.25">
      <c r="A1752" s="218"/>
      <c r="B1752" s="218"/>
      <c r="C1752" s="218"/>
      <c r="D1752" s="218"/>
      <c r="E1752" s="218"/>
    </row>
    <row r="1753" spans="1:5" x14ac:dyDescent="0.25">
      <c r="A1753" s="218"/>
      <c r="B1753" s="218"/>
      <c r="C1753" s="218"/>
      <c r="D1753" s="218"/>
      <c r="E1753" s="218"/>
    </row>
    <row r="1754" spans="1:5" x14ac:dyDescent="0.25">
      <c r="A1754" s="218"/>
      <c r="B1754" s="218"/>
      <c r="C1754" s="218"/>
      <c r="D1754" s="218"/>
      <c r="E1754" s="218"/>
    </row>
    <row r="1755" spans="1:5" x14ac:dyDescent="0.25">
      <c r="A1755" s="218"/>
      <c r="B1755" s="218"/>
      <c r="C1755" s="218"/>
      <c r="D1755" s="218"/>
      <c r="E1755" s="218"/>
    </row>
    <row r="1756" spans="1:5" x14ac:dyDescent="0.25">
      <c r="A1756" s="218"/>
      <c r="B1756" s="218"/>
      <c r="C1756" s="218"/>
      <c r="D1756" s="218"/>
      <c r="E1756" s="218"/>
    </row>
    <row r="1757" spans="1:5" x14ac:dyDescent="0.25">
      <c r="A1757" s="218"/>
      <c r="B1757" s="218"/>
      <c r="C1757" s="218"/>
      <c r="D1757" s="218"/>
      <c r="E1757" s="218"/>
    </row>
    <row r="1758" spans="1:5" x14ac:dyDescent="0.25">
      <c r="A1758" s="218"/>
      <c r="B1758" s="218"/>
      <c r="C1758" s="218"/>
      <c r="D1758" s="218"/>
      <c r="E1758" s="218"/>
    </row>
    <row r="1759" spans="1:5" x14ac:dyDescent="0.25">
      <c r="A1759" s="218"/>
      <c r="B1759" s="218"/>
      <c r="C1759" s="218"/>
      <c r="D1759" s="218"/>
      <c r="E1759" s="218"/>
    </row>
    <row r="1760" spans="1:5" x14ac:dyDescent="0.25">
      <c r="A1760" s="218"/>
      <c r="B1760" s="218"/>
      <c r="C1760" s="218"/>
      <c r="D1760" s="218"/>
      <c r="E1760" s="218"/>
    </row>
    <row r="1761" spans="1:5" x14ac:dyDescent="0.25">
      <c r="A1761" s="218"/>
      <c r="B1761" s="218"/>
      <c r="C1761" s="218"/>
      <c r="D1761" s="218"/>
      <c r="E1761" s="218"/>
    </row>
    <row r="1762" spans="1:5" x14ac:dyDescent="0.25">
      <c r="A1762" s="218"/>
      <c r="B1762" s="218"/>
      <c r="C1762" s="218"/>
      <c r="D1762" s="218"/>
      <c r="E1762" s="218"/>
    </row>
    <row r="1763" spans="1:5" x14ac:dyDescent="0.25">
      <c r="A1763" s="218"/>
      <c r="B1763" s="218"/>
      <c r="C1763" s="218"/>
      <c r="D1763" s="218"/>
      <c r="E1763" s="218"/>
    </row>
    <row r="1764" spans="1:5" x14ac:dyDescent="0.25">
      <c r="A1764" s="218"/>
      <c r="B1764" s="218"/>
      <c r="C1764" s="218"/>
      <c r="D1764" s="218"/>
      <c r="E1764" s="218"/>
    </row>
    <row r="1765" spans="1:5" x14ac:dyDescent="0.25">
      <c r="A1765" s="218"/>
      <c r="B1765" s="218"/>
      <c r="C1765" s="218"/>
      <c r="D1765" s="218"/>
      <c r="E1765" s="218"/>
    </row>
    <row r="1766" spans="1:5" x14ac:dyDescent="0.25">
      <c r="A1766" s="218"/>
      <c r="B1766" s="218"/>
      <c r="C1766" s="218"/>
      <c r="D1766" s="218"/>
      <c r="E1766" s="218"/>
    </row>
    <row r="1767" spans="1:5" x14ac:dyDescent="0.25">
      <c r="A1767" s="218"/>
      <c r="B1767" s="218"/>
      <c r="C1767" s="218"/>
      <c r="D1767" s="218"/>
      <c r="E1767" s="218"/>
    </row>
    <row r="1768" spans="1:5" x14ac:dyDescent="0.25">
      <c r="A1768" s="218"/>
      <c r="B1768" s="218"/>
      <c r="C1768" s="218"/>
      <c r="D1768" s="218"/>
      <c r="E1768" s="218"/>
    </row>
    <row r="1769" spans="1:5" x14ac:dyDescent="0.25">
      <c r="A1769" s="218"/>
      <c r="B1769" s="218"/>
      <c r="C1769" s="218"/>
      <c r="D1769" s="218"/>
      <c r="E1769" s="218"/>
    </row>
    <row r="1770" spans="1:5" x14ac:dyDescent="0.25">
      <c r="A1770" s="218"/>
      <c r="B1770" s="218"/>
      <c r="C1770" s="218"/>
      <c r="D1770" s="218"/>
      <c r="E1770" s="218"/>
    </row>
    <row r="1771" spans="1:5" x14ac:dyDescent="0.25">
      <c r="A1771" s="218"/>
      <c r="B1771" s="218"/>
      <c r="C1771" s="218"/>
      <c r="D1771" s="218"/>
      <c r="E1771" s="218"/>
    </row>
    <row r="1772" spans="1:5" x14ac:dyDescent="0.25">
      <c r="A1772" s="218"/>
      <c r="B1772" s="218"/>
      <c r="C1772" s="218"/>
      <c r="D1772" s="218"/>
      <c r="E1772" s="218"/>
    </row>
    <row r="1773" spans="1:5" x14ac:dyDescent="0.25">
      <c r="A1773" s="218"/>
      <c r="B1773" s="218"/>
      <c r="C1773" s="218"/>
      <c r="D1773" s="218"/>
      <c r="E1773" s="218"/>
    </row>
    <row r="1774" spans="1:5" x14ac:dyDescent="0.25">
      <c r="A1774" s="218"/>
      <c r="B1774" s="218"/>
      <c r="C1774" s="218"/>
      <c r="D1774" s="218"/>
      <c r="E1774" s="218"/>
    </row>
    <row r="1775" spans="1:5" x14ac:dyDescent="0.25">
      <c r="A1775" s="218"/>
      <c r="B1775" s="218"/>
      <c r="C1775" s="218"/>
      <c r="D1775" s="218"/>
      <c r="E1775" s="218"/>
    </row>
    <row r="1776" spans="1:5" x14ac:dyDescent="0.25">
      <c r="A1776" s="218"/>
      <c r="B1776" s="218"/>
      <c r="C1776" s="218"/>
      <c r="D1776" s="218"/>
      <c r="E1776" s="218"/>
    </row>
    <row r="1777" spans="1:5" x14ac:dyDescent="0.25">
      <c r="A1777" s="218"/>
      <c r="B1777" s="218"/>
      <c r="C1777" s="218"/>
      <c r="D1777" s="218"/>
      <c r="E1777" s="218"/>
    </row>
    <row r="1778" spans="1:5" x14ac:dyDescent="0.25">
      <c r="A1778" s="218"/>
      <c r="B1778" s="218"/>
      <c r="C1778" s="218"/>
      <c r="D1778" s="218"/>
      <c r="E1778" s="218"/>
    </row>
    <row r="1779" spans="1:5" x14ac:dyDescent="0.25">
      <c r="A1779" s="218"/>
      <c r="B1779" s="218"/>
      <c r="C1779" s="218"/>
      <c r="D1779" s="218"/>
      <c r="E1779" s="218"/>
    </row>
    <row r="1780" spans="1:5" x14ac:dyDescent="0.25">
      <c r="A1780" s="218"/>
      <c r="B1780" s="218"/>
      <c r="C1780" s="218"/>
      <c r="D1780" s="218"/>
      <c r="E1780" s="218"/>
    </row>
    <row r="1781" spans="1:5" x14ac:dyDescent="0.25">
      <c r="A1781" s="218"/>
      <c r="B1781" s="218"/>
      <c r="C1781" s="218"/>
      <c r="D1781" s="218"/>
      <c r="E1781" s="218"/>
    </row>
    <row r="1782" spans="1:5" x14ac:dyDescent="0.25">
      <c r="A1782" s="218"/>
      <c r="B1782" s="218"/>
      <c r="C1782" s="218"/>
      <c r="D1782" s="218"/>
      <c r="E1782" s="218"/>
    </row>
    <row r="1783" spans="1:5" x14ac:dyDescent="0.25">
      <c r="A1783" s="218"/>
      <c r="B1783" s="218"/>
      <c r="C1783" s="218"/>
      <c r="D1783" s="218"/>
      <c r="E1783" s="218"/>
    </row>
    <row r="1784" spans="1:5" x14ac:dyDescent="0.25">
      <c r="A1784" s="218"/>
      <c r="B1784" s="218"/>
      <c r="C1784" s="218"/>
      <c r="D1784" s="218"/>
      <c r="E1784" s="218"/>
    </row>
    <row r="1785" spans="1:5" x14ac:dyDescent="0.25">
      <c r="A1785" s="218"/>
      <c r="B1785" s="218"/>
      <c r="C1785" s="218"/>
      <c r="D1785" s="218"/>
      <c r="E1785" s="218"/>
    </row>
    <row r="1786" spans="1:5" x14ac:dyDescent="0.25">
      <c r="A1786" s="218"/>
      <c r="B1786" s="218"/>
      <c r="C1786" s="218"/>
      <c r="D1786" s="218"/>
      <c r="E1786" s="218"/>
    </row>
    <row r="1787" spans="1:5" x14ac:dyDescent="0.25">
      <c r="A1787" s="218"/>
      <c r="B1787" s="218"/>
      <c r="C1787" s="218"/>
      <c r="D1787" s="218"/>
      <c r="E1787" s="218"/>
    </row>
    <row r="1788" spans="1:5" x14ac:dyDescent="0.25">
      <c r="A1788" s="218"/>
      <c r="B1788" s="218"/>
      <c r="C1788" s="218"/>
      <c r="D1788" s="218"/>
      <c r="E1788" s="218"/>
    </row>
    <row r="1789" spans="1:5" x14ac:dyDescent="0.25">
      <c r="A1789" s="218"/>
      <c r="B1789" s="218"/>
      <c r="C1789" s="218"/>
      <c r="D1789" s="218"/>
      <c r="E1789" s="218"/>
    </row>
    <row r="1790" spans="1:5" x14ac:dyDescent="0.25">
      <c r="A1790" s="218"/>
      <c r="B1790" s="218"/>
      <c r="C1790" s="218"/>
      <c r="D1790" s="218"/>
      <c r="E1790" s="218"/>
    </row>
    <row r="1791" spans="1:5" x14ac:dyDescent="0.25">
      <c r="A1791" s="218"/>
      <c r="B1791" s="218"/>
      <c r="C1791" s="218"/>
      <c r="D1791" s="218"/>
      <c r="E1791" s="218"/>
    </row>
    <row r="1792" spans="1:5" x14ac:dyDescent="0.25">
      <c r="A1792" s="218"/>
      <c r="B1792" s="218"/>
      <c r="C1792" s="218"/>
      <c r="D1792" s="218"/>
      <c r="E1792" s="218"/>
    </row>
    <row r="1793" spans="1:5" x14ac:dyDescent="0.25">
      <c r="A1793" s="218"/>
      <c r="B1793" s="218"/>
      <c r="C1793" s="218"/>
      <c r="D1793" s="218"/>
      <c r="E1793" s="218"/>
    </row>
    <row r="1794" spans="1:5" x14ac:dyDescent="0.25">
      <c r="A1794" s="218"/>
      <c r="B1794" s="218"/>
      <c r="C1794" s="218"/>
      <c r="D1794" s="218"/>
      <c r="E1794" s="218"/>
    </row>
    <row r="1795" spans="1:5" x14ac:dyDescent="0.25">
      <c r="A1795" s="218"/>
      <c r="B1795" s="218"/>
      <c r="C1795" s="218"/>
      <c r="D1795" s="218"/>
      <c r="E1795" s="218"/>
    </row>
    <row r="1796" spans="1:5" x14ac:dyDescent="0.25">
      <c r="A1796" s="218"/>
      <c r="B1796" s="218"/>
      <c r="C1796" s="218"/>
      <c r="D1796" s="218"/>
      <c r="E1796" s="218"/>
    </row>
    <row r="1797" spans="1:5" x14ac:dyDescent="0.25">
      <c r="A1797" s="218"/>
      <c r="B1797" s="218"/>
      <c r="C1797" s="218"/>
      <c r="D1797" s="218"/>
      <c r="E1797" s="218"/>
    </row>
    <row r="1798" spans="1:5" x14ac:dyDescent="0.25">
      <c r="A1798" s="218"/>
      <c r="B1798" s="218"/>
      <c r="C1798" s="218"/>
      <c r="D1798" s="218"/>
      <c r="E1798" s="218"/>
    </row>
    <row r="1799" spans="1:5" x14ac:dyDescent="0.25">
      <c r="A1799" s="218"/>
      <c r="B1799" s="218"/>
      <c r="C1799" s="218"/>
      <c r="D1799" s="218"/>
      <c r="E1799" s="218"/>
    </row>
    <row r="1800" spans="1:5" x14ac:dyDescent="0.25">
      <c r="A1800" s="218"/>
      <c r="B1800" s="218"/>
      <c r="C1800" s="218"/>
      <c r="D1800" s="218"/>
      <c r="E1800" s="218"/>
    </row>
    <row r="1801" spans="1:5" x14ac:dyDescent="0.25">
      <c r="A1801" s="218"/>
      <c r="B1801" s="218"/>
      <c r="C1801" s="218"/>
      <c r="D1801" s="218"/>
      <c r="E1801" s="218"/>
    </row>
    <row r="1802" spans="1:5" x14ac:dyDescent="0.25">
      <c r="A1802" s="218"/>
      <c r="B1802" s="218"/>
      <c r="C1802" s="218"/>
      <c r="D1802" s="218"/>
      <c r="E1802" s="218"/>
    </row>
    <row r="1803" spans="1:5" x14ac:dyDescent="0.25">
      <c r="A1803" s="218"/>
      <c r="B1803" s="218"/>
      <c r="C1803" s="218"/>
      <c r="D1803" s="218"/>
      <c r="E1803" s="218"/>
    </row>
    <row r="1804" spans="1:5" x14ac:dyDescent="0.25">
      <c r="A1804" s="218"/>
      <c r="B1804" s="218"/>
      <c r="C1804" s="218"/>
      <c r="D1804" s="218"/>
      <c r="E1804" s="218"/>
    </row>
    <row r="1805" spans="1:5" x14ac:dyDescent="0.25">
      <c r="A1805" s="218"/>
      <c r="B1805" s="218"/>
      <c r="C1805" s="218"/>
      <c r="D1805" s="218"/>
      <c r="E1805" s="218"/>
    </row>
    <row r="1806" spans="1:5" x14ac:dyDescent="0.25">
      <c r="A1806" s="218"/>
      <c r="B1806" s="218"/>
      <c r="C1806" s="218"/>
      <c r="D1806" s="218"/>
      <c r="E1806" s="218"/>
    </row>
    <row r="1807" spans="1:5" x14ac:dyDescent="0.25">
      <c r="A1807" s="218"/>
      <c r="B1807" s="218"/>
      <c r="C1807" s="218"/>
      <c r="D1807" s="218"/>
      <c r="E1807" s="218"/>
    </row>
    <row r="1808" spans="1:5" x14ac:dyDescent="0.25">
      <c r="A1808" s="218"/>
      <c r="B1808" s="218"/>
      <c r="C1808" s="218"/>
      <c r="D1808" s="218"/>
      <c r="E1808" s="218"/>
    </row>
    <row r="1809" spans="1:5" x14ac:dyDescent="0.25">
      <c r="A1809" s="218"/>
      <c r="B1809" s="218"/>
      <c r="C1809" s="218"/>
      <c r="D1809" s="218"/>
      <c r="E1809" s="218"/>
    </row>
    <row r="1810" spans="1:5" x14ac:dyDescent="0.25">
      <c r="A1810" s="218"/>
      <c r="B1810" s="218"/>
      <c r="C1810" s="218"/>
      <c r="D1810" s="218"/>
      <c r="E1810" s="218"/>
    </row>
    <row r="1811" spans="1:5" x14ac:dyDescent="0.25">
      <c r="A1811" s="218"/>
      <c r="B1811" s="218"/>
      <c r="C1811" s="218"/>
      <c r="D1811" s="218"/>
      <c r="E1811" s="218"/>
    </row>
    <row r="1812" spans="1:5" x14ac:dyDescent="0.25">
      <c r="A1812" s="218"/>
      <c r="B1812" s="218"/>
      <c r="C1812" s="218"/>
      <c r="D1812" s="218"/>
      <c r="E1812" s="218"/>
    </row>
    <row r="1813" spans="1:5" x14ac:dyDescent="0.25">
      <c r="A1813" s="218"/>
      <c r="B1813" s="218"/>
      <c r="C1813" s="218"/>
      <c r="D1813" s="218"/>
      <c r="E1813" s="218"/>
    </row>
    <row r="1814" spans="1:5" x14ac:dyDescent="0.25">
      <c r="A1814" s="218"/>
      <c r="B1814" s="218"/>
      <c r="C1814" s="218"/>
      <c r="D1814" s="218"/>
      <c r="E1814" s="218"/>
    </row>
    <row r="1815" spans="1:5" x14ac:dyDescent="0.25">
      <c r="A1815" s="218"/>
      <c r="B1815" s="218"/>
      <c r="C1815" s="218"/>
      <c r="D1815" s="218"/>
      <c r="E1815" s="218"/>
    </row>
    <row r="1816" spans="1:5" x14ac:dyDescent="0.25">
      <c r="A1816" s="218"/>
      <c r="B1816" s="218"/>
      <c r="C1816" s="218"/>
      <c r="D1816" s="218"/>
      <c r="E1816" s="218"/>
    </row>
    <row r="1817" spans="1:5" x14ac:dyDescent="0.25">
      <c r="A1817" s="218"/>
      <c r="B1817" s="218"/>
      <c r="C1817" s="218"/>
      <c r="D1817" s="218"/>
      <c r="E1817" s="218"/>
    </row>
    <row r="1818" spans="1:5" x14ac:dyDescent="0.25">
      <c r="A1818" s="218"/>
      <c r="B1818" s="218"/>
      <c r="C1818" s="218"/>
      <c r="D1818" s="218"/>
      <c r="E1818" s="218"/>
    </row>
    <row r="1819" spans="1:5" x14ac:dyDescent="0.25">
      <c r="A1819" s="218"/>
      <c r="B1819" s="218"/>
      <c r="C1819" s="218"/>
      <c r="D1819" s="218"/>
      <c r="E1819" s="218"/>
    </row>
    <row r="1820" spans="1:5" x14ac:dyDescent="0.25">
      <c r="A1820" s="218"/>
      <c r="B1820" s="218"/>
      <c r="C1820" s="218"/>
      <c r="D1820" s="218"/>
      <c r="E1820" s="218"/>
    </row>
    <row r="1821" spans="1:5" x14ac:dyDescent="0.25">
      <c r="A1821" s="218"/>
      <c r="B1821" s="218"/>
      <c r="C1821" s="218"/>
      <c r="D1821" s="218"/>
      <c r="E1821" s="218"/>
    </row>
    <row r="1822" spans="1:5" x14ac:dyDescent="0.25">
      <c r="A1822" s="218"/>
      <c r="B1822" s="218"/>
      <c r="C1822" s="218"/>
      <c r="D1822" s="218"/>
      <c r="E1822" s="218"/>
    </row>
    <row r="1823" spans="1:5" x14ac:dyDescent="0.25">
      <c r="A1823" s="218"/>
      <c r="B1823" s="218"/>
      <c r="C1823" s="218"/>
      <c r="D1823" s="218"/>
      <c r="E1823" s="218"/>
    </row>
    <row r="1824" spans="1:5" x14ac:dyDescent="0.25">
      <c r="A1824" s="218"/>
      <c r="B1824" s="218"/>
      <c r="C1824" s="218"/>
      <c r="D1824" s="218"/>
      <c r="E1824" s="218"/>
    </row>
    <row r="1825" spans="1:5" x14ac:dyDescent="0.25">
      <c r="A1825" s="218"/>
      <c r="B1825" s="218"/>
      <c r="C1825" s="218"/>
      <c r="D1825" s="218"/>
      <c r="E1825" s="218"/>
    </row>
    <row r="1826" spans="1:5" x14ac:dyDescent="0.25">
      <c r="A1826" s="218"/>
      <c r="B1826" s="218"/>
      <c r="C1826" s="218"/>
      <c r="D1826" s="218"/>
      <c r="E1826" s="218"/>
    </row>
    <row r="1827" spans="1:5" x14ac:dyDescent="0.25">
      <c r="A1827" s="218"/>
      <c r="B1827" s="218"/>
      <c r="C1827" s="218"/>
      <c r="D1827" s="218"/>
      <c r="E1827" s="218"/>
    </row>
    <row r="1828" spans="1:5" x14ac:dyDescent="0.25">
      <c r="A1828" s="218"/>
      <c r="B1828" s="218"/>
      <c r="C1828" s="218"/>
      <c r="D1828" s="218"/>
      <c r="E1828" s="218"/>
    </row>
    <row r="1829" spans="1:5" x14ac:dyDescent="0.25">
      <c r="A1829" s="218"/>
      <c r="B1829" s="218"/>
      <c r="C1829" s="218"/>
      <c r="D1829" s="218"/>
      <c r="E1829" s="218"/>
    </row>
    <row r="1830" spans="1:5" x14ac:dyDescent="0.25">
      <c r="A1830" s="218"/>
      <c r="B1830" s="218"/>
      <c r="C1830" s="218"/>
      <c r="D1830" s="218"/>
      <c r="E1830" s="218"/>
    </row>
    <row r="1831" spans="1:5" x14ac:dyDescent="0.25">
      <c r="A1831" s="218"/>
      <c r="B1831" s="218"/>
      <c r="C1831" s="218"/>
      <c r="D1831" s="218"/>
      <c r="E1831" s="218"/>
    </row>
    <row r="1832" spans="1:5" x14ac:dyDescent="0.25">
      <c r="A1832" s="218"/>
      <c r="B1832" s="218"/>
      <c r="C1832" s="218"/>
      <c r="D1832" s="218"/>
      <c r="E1832" s="218"/>
    </row>
    <row r="1833" spans="1:5" x14ac:dyDescent="0.25">
      <c r="A1833" s="218"/>
      <c r="B1833" s="218"/>
      <c r="C1833" s="218"/>
      <c r="D1833" s="218"/>
      <c r="E1833" s="218"/>
    </row>
    <row r="1834" spans="1:5" x14ac:dyDescent="0.25">
      <c r="A1834" s="218"/>
      <c r="B1834" s="218"/>
      <c r="C1834" s="218"/>
      <c r="D1834" s="218"/>
      <c r="E1834" s="218"/>
    </row>
    <row r="1835" spans="1:5" x14ac:dyDescent="0.25">
      <c r="A1835" s="218"/>
      <c r="B1835" s="218"/>
      <c r="C1835" s="218"/>
      <c r="D1835" s="218"/>
      <c r="E1835" s="218"/>
    </row>
    <row r="1836" spans="1:5" x14ac:dyDescent="0.25">
      <c r="A1836" s="218"/>
      <c r="B1836" s="218"/>
      <c r="C1836" s="218"/>
      <c r="D1836" s="218"/>
      <c r="E1836" s="218"/>
    </row>
    <row r="1837" spans="1:5" x14ac:dyDescent="0.25">
      <c r="A1837" s="218"/>
      <c r="B1837" s="218"/>
      <c r="C1837" s="218"/>
      <c r="D1837" s="218"/>
      <c r="E1837" s="218"/>
    </row>
    <row r="1838" spans="1:5" x14ac:dyDescent="0.25">
      <c r="A1838" s="218"/>
      <c r="B1838" s="218"/>
      <c r="C1838" s="218"/>
      <c r="D1838" s="218"/>
      <c r="E1838" s="218"/>
    </row>
    <row r="1839" spans="1:5" x14ac:dyDescent="0.25">
      <c r="A1839" s="218"/>
      <c r="B1839" s="218"/>
      <c r="C1839" s="218"/>
      <c r="D1839" s="218"/>
      <c r="E1839" s="218"/>
    </row>
    <row r="1840" spans="1:5" x14ac:dyDescent="0.25">
      <c r="A1840" s="218"/>
      <c r="B1840" s="218"/>
      <c r="C1840" s="218"/>
      <c r="D1840" s="218"/>
      <c r="E1840" s="218"/>
    </row>
    <row r="1841" spans="1:5" x14ac:dyDescent="0.25">
      <c r="A1841" s="218"/>
      <c r="B1841" s="218"/>
      <c r="C1841" s="218"/>
      <c r="D1841" s="218"/>
      <c r="E1841" s="218"/>
    </row>
    <row r="1842" spans="1:5" x14ac:dyDescent="0.25">
      <c r="A1842" s="218"/>
      <c r="B1842" s="218"/>
      <c r="C1842" s="218"/>
      <c r="D1842" s="218"/>
      <c r="E1842" s="218"/>
    </row>
    <row r="1843" spans="1:5" x14ac:dyDescent="0.25">
      <c r="A1843" s="218"/>
      <c r="B1843" s="218"/>
      <c r="C1843" s="218"/>
      <c r="D1843" s="218"/>
      <c r="E1843" s="218"/>
    </row>
    <row r="1844" spans="1:5" x14ac:dyDescent="0.25">
      <c r="A1844" s="218"/>
      <c r="B1844" s="218"/>
      <c r="C1844" s="218"/>
      <c r="D1844" s="218"/>
      <c r="E1844" s="218"/>
    </row>
    <row r="1845" spans="1:5" x14ac:dyDescent="0.25">
      <c r="A1845" s="218"/>
      <c r="B1845" s="218"/>
      <c r="C1845" s="218"/>
      <c r="D1845" s="218"/>
      <c r="E1845" s="218"/>
    </row>
    <row r="1846" spans="1:5" x14ac:dyDescent="0.25">
      <c r="A1846" s="218"/>
      <c r="B1846" s="218"/>
      <c r="C1846" s="218"/>
      <c r="D1846" s="218"/>
      <c r="E1846" s="218"/>
    </row>
    <row r="1847" spans="1:5" x14ac:dyDescent="0.25">
      <c r="A1847" s="218"/>
      <c r="B1847" s="218"/>
      <c r="C1847" s="218"/>
      <c r="D1847" s="218"/>
      <c r="E1847" s="218"/>
    </row>
    <row r="1848" spans="1:5" x14ac:dyDescent="0.25">
      <c r="A1848" s="218"/>
      <c r="B1848" s="218"/>
      <c r="C1848" s="218"/>
      <c r="D1848" s="218"/>
      <c r="E1848" s="218"/>
    </row>
    <row r="1849" spans="1:5" x14ac:dyDescent="0.25">
      <c r="A1849" s="218"/>
      <c r="B1849" s="218"/>
      <c r="C1849" s="218"/>
      <c r="D1849" s="218"/>
      <c r="E1849" s="218"/>
    </row>
    <row r="1850" spans="1:5" x14ac:dyDescent="0.25">
      <c r="A1850" s="218"/>
      <c r="B1850" s="218"/>
      <c r="C1850" s="218"/>
      <c r="D1850" s="218"/>
      <c r="E1850" s="218"/>
    </row>
    <row r="1851" spans="1:5" x14ac:dyDescent="0.25">
      <c r="A1851" s="218"/>
      <c r="B1851" s="218"/>
      <c r="C1851" s="218"/>
      <c r="D1851" s="218"/>
      <c r="E1851" s="218"/>
    </row>
    <row r="1852" spans="1:5" x14ac:dyDescent="0.25">
      <c r="A1852" s="218"/>
      <c r="B1852" s="218"/>
      <c r="C1852" s="218"/>
      <c r="D1852" s="218"/>
      <c r="E1852" s="218"/>
    </row>
    <row r="1853" spans="1:5" x14ac:dyDescent="0.25">
      <c r="A1853" s="218"/>
      <c r="B1853" s="218"/>
      <c r="C1853" s="218"/>
      <c r="D1853" s="218"/>
      <c r="E1853" s="218"/>
    </row>
    <row r="1854" spans="1:5" x14ac:dyDescent="0.25">
      <c r="A1854" s="218"/>
      <c r="B1854" s="218"/>
      <c r="C1854" s="218"/>
      <c r="D1854" s="218"/>
      <c r="E1854" s="218"/>
    </row>
    <row r="1855" spans="1:5" x14ac:dyDescent="0.25">
      <c r="A1855" s="218"/>
      <c r="B1855" s="218"/>
      <c r="C1855" s="218"/>
      <c r="D1855" s="218"/>
      <c r="E1855" s="218"/>
    </row>
    <row r="1856" spans="1:5" x14ac:dyDescent="0.25">
      <c r="A1856" s="218"/>
      <c r="B1856" s="218"/>
      <c r="C1856" s="218"/>
      <c r="D1856" s="218"/>
      <c r="E1856" s="218"/>
    </row>
    <row r="1857" spans="1:5" x14ac:dyDescent="0.25">
      <c r="A1857" s="218"/>
      <c r="B1857" s="218"/>
      <c r="C1857" s="218"/>
      <c r="D1857" s="218"/>
      <c r="E1857" s="218"/>
    </row>
    <row r="1858" spans="1:5" x14ac:dyDescent="0.25">
      <c r="A1858" s="218"/>
      <c r="B1858" s="218"/>
      <c r="C1858" s="218"/>
      <c r="D1858" s="218"/>
      <c r="E1858" s="218"/>
    </row>
    <row r="1859" spans="1:5" x14ac:dyDescent="0.25">
      <c r="A1859" s="218"/>
      <c r="B1859" s="218"/>
      <c r="C1859" s="218"/>
      <c r="D1859" s="218"/>
      <c r="E1859" s="218"/>
    </row>
    <row r="1860" spans="1:5" x14ac:dyDescent="0.25">
      <c r="A1860" s="218"/>
      <c r="B1860" s="218"/>
      <c r="C1860" s="218"/>
      <c r="D1860" s="218"/>
      <c r="E1860" s="218"/>
    </row>
    <row r="1861" spans="1:5" x14ac:dyDescent="0.25">
      <c r="A1861" s="218"/>
      <c r="B1861" s="218"/>
      <c r="C1861" s="218"/>
      <c r="D1861" s="218"/>
      <c r="E1861" s="218"/>
    </row>
    <row r="1862" spans="1:5" x14ac:dyDescent="0.25">
      <c r="A1862" s="218"/>
      <c r="B1862" s="218"/>
      <c r="C1862" s="218"/>
      <c r="D1862" s="218"/>
      <c r="E1862" s="218"/>
    </row>
    <row r="1863" spans="1:5" x14ac:dyDescent="0.25">
      <c r="A1863" s="218"/>
      <c r="B1863" s="218"/>
      <c r="C1863" s="218"/>
      <c r="D1863" s="218"/>
      <c r="E1863" s="218"/>
    </row>
    <row r="1864" spans="1:5" x14ac:dyDescent="0.25">
      <c r="A1864" s="218"/>
      <c r="B1864" s="218"/>
      <c r="C1864" s="218"/>
      <c r="D1864" s="218"/>
      <c r="E1864" s="218"/>
    </row>
    <row r="1865" spans="1:5" x14ac:dyDescent="0.25">
      <c r="A1865" s="218"/>
      <c r="B1865" s="218"/>
      <c r="C1865" s="218"/>
      <c r="D1865" s="218"/>
      <c r="E1865" s="218"/>
    </row>
    <row r="1866" spans="1:5" x14ac:dyDescent="0.25">
      <c r="A1866" s="218"/>
      <c r="B1866" s="218"/>
      <c r="C1866" s="218"/>
      <c r="D1866" s="218"/>
      <c r="E1866" s="218"/>
    </row>
    <row r="1867" spans="1:5" x14ac:dyDescent="0.25">
      <c r="A1867" s="218"/>
      <c r="B1867" s="218"/>
      <c r="C1867" s="218"/>
      <c r="D1867" s="218"/>
      <c r="E1867" s="218"/>
    </row>
    <row r="1868" spans="1:5" x14ac:dyDescent="0.25">
      <c r="A1868" s="218"/>
      <c r="B1868" s="218"/>
      <c r="C1868" s="218"/>
      <c r="D1868" s="218"/>
      <c r="E1868" s="218"/>
    </row>
    <row r="1869" spans="1:5" x14ac:dyDescent="0.25">
      <c r="A1869" s="218"/>
      <c r="B1869" s="218"/>
      <c r="C1869" s="218"/>
      <c r="D1869" s="218"/>
      <c r="E1869" s="218"/>
    </row>
    <row r="1870" spans="1:5" x14ac:dyDescent="0.25">
      <c r="A1870" s="218"/>
      <c r="B1870" s="218"/>
      <c r="C1870" s="218"/>
      <c r="D1870" s="218"/>
      <c r="E1870" s="218"/>
    </row>
    <row r="1871" spans="1:5" x14ac:dyDescent="0.25">
      <c r="A1871" s="218"/>
      <c r="B1871" s="218"/>
      <c r="C1871" s="218"/>
      <c r="D1871" s="218"/>
      <c r="E1871" s="218"/>
    </row>
    <row r="1872" spans="1:5" x14ac:dyDescent="0.25">
      <c r="A1872" s="218"/>
      <c r="B1872" s="218"/>
      <c r="C1872" s="218"/>
      <c r="D1872" s="218"/>
      <c r="E1872" s="218"/>
    </row>
    <row r="1873" spans="1:5" x14ac:dyDescent="0.25">
      <c r="A1873" s="218"/>
      <c r="B1873" s="218"/>
      <c r="C1873" s="218"/>
      <c r="D1873" s="218"/>
      <c r="E1873" s="218"/>
    </row>
    <row r="1874" spans="1:5" x14ac:dyDescent="0.25">
      <c r="A1874" s="218"/>
      <c r="B1874" s="218"/>
      <c r="C1874" s="218"/>
      <c r="D1874" s="218"/>
      <c r="E1874" s="218"/>
    </row>
    <row r="1875" spans="1:5" x14ac:dyDescent="0.25">
      <c r="A1875" s="218"/>
      <c r="B1875" s="218"/>
      <c r="C1875" s="218"/>
      <c r="D1875" s="218"/>
      <c r="E1875" s="218"/>
    </row>
    <row r="1876" spans="1:5" x14ac:dyDescent="0.25">
      <c r="A1876" s="218"/>
      <c r="B1876" s="218"/>
      <c r="C1876" s="218"/>
      <c r="D1876" s="218"/>
      <c r="E1876" s="218"/>
    </row>
    <row r="1877" spans="1:5" x14ac:dyDescent="0.25">
      <c r="A1877" s="218"/>
      <c r="B1877" s="218"/>
      <c r="C1877" s="218"/>
      <c r="D1877" s="218"/>
      <c r="E1877" s="218"/>
    </row>
    <row r="1878" spans="1:5" x14ac:dyDescent="0.25">
      <c r="A1878" s="218"/>
      <c r="B1878" s="218"/>
      <c r="C1878" s="218"/>
      <c r="D1878" s="218"/>
      <c r="E1878" s="218"/>
    </row>
    <row r="1879" spans="1:5" x14ac:dyDescent="0.25">
      <c r="A1879" s="218"/>
      <c r="B1879" s="218"/>
      <c r="C1879" s="218"/>
      <c r="D1879" s="218"/>
      <c r="E1879" s="218"/>
    </row>
    <row r="1880" spans="1:5" x14ac:dyDescent="0.25">
      <c r="A1880" s="218"/>
      <c r="B1880" s="218"/>
      <c r="C1880" s="218"/>
      <c r="D1880" s="218"/>
      <c r="E1880" s="218"/>
    </row>
    <row r="1881" spans="1:5" x14ac:dyDescent="0.25">
      <c r="A1881" s="218"/>
      <c r="B1881" s="218"/>
      <c r="C1881" s="218"/>
      <c r="D1881" s="218"/>
      <c r="E1881" s="218"/>
    </row>
    <row r="1882" spans="1:5" x14ac:dyDescent="0.25">
      <c r="A1882" s="218"/>
      <c r="B1882" s="218"/>
      <c r="C1882" s="218"/>
      <c r="D1882" s="218"/>
      <c r="E1882" s="218"/>
    </row>
    <row r="1883" spans="1:5" x14ac:dyDescent="0.25">
      <c r="A1883" s="218"/>
      <c r="B1883" s="218"/>
      <c r="C1883" s="218"/>
      <c r="D1883" s="218"/>
      <c r="E1883" s="218"/>
    </row>
    <row r="1884" spans="1:5" x14ac:dyDescent="0.25">
      <c r="A1884" s="218"/>
      <c r="B1884" s="218"/>
      <c r="C1884" s="218"/>
      <c r="D1884" s="218"/>
      <c r="E1884" s="218"/>
    </row>
    <row r="1885" spans="1:5" x14ac:dyDescent="0.25">
      <c r="A1885" s="218"/>
      <c r="B1885" s="218"/>
      <c r="C1885" s="218"/>
      <c r="D1885" s="218"/>
      <c r="E1885" s="218"/>
    </row>
    <row r="1886" spans="1:5" x14ac:dyDescent="0.25">
      <c r="A1886" s="218"/>
      <c r="B1886" s="218"/>
      <c r="C1886" s="218"/>
      <c r="D1886" s="218"/>
      <c r="E1886" s="218"/>
    </row>
    <row r="1887" spans="1:5" x14ac:dyDescent="0.25">
      <c r="A1887" s="218"/>
      <c r="B1887" s="218"/>
      <c r="C1887" s="218"/>
      <c r="D1887" s="218"/>
      <c r="E1887" s="218"/>
    </row>
    <row r="1888" spans="1:5" x14ac:dyDescent="0.25">
      <c r="A1888" s="218"/>
      <c r="B1888" s="218"/>
      <c r="C1888" s="218"/>
      <c r="D1888" s="218"/>
      <c r="E1888" s="218"/>
    </row>
    <row r="1889" spans="1:5" x14ac:dyDescent="0.25">
      <c r="A1889" s="218"/>
      <c r="B1889" s="218"/>
      <c r="C1889" s="218"/>
      <c r="D1889" s="218"/>
      <c r="E1889" s="218"/>
    </row>
    <row r="1890" spans="1:5" x14ac:dyDescent="0.25">
      <c r="A1890" s="218"/>
      <c r="B1890" s="218"/>
      <c r="C1890" s="218"/>
      <c r="D1890" s="218"/>
      <c r="E1890" s="218"/>
    </row>
    <row r="1891" spans="1:5" x14ac:dyDescent="0.25">
      <c r="A1891" s="218"/>
      <c r="B1891" s="218"/>
      <c r="C1891" s="218"/>
      <c r="D1891" s="218"/>
      <c r="E1891" s="218"/>
    </row>
    <row r="1892" spans="1:5" x14ac:dyDescent="0.25">
      <c r="A1892" s="218"/>
      <c r="B1892" s="218"/>
      <c r="C1892" s="218"/>
      <c r="D1892" s="218"/>
      <c r="E1892" s="218"/>
    </row>
    <row r="1893" spans="1:5" x14ac:dyDescent="0.25">
      <c r="A1893" s="218"/>
      <c r="B1893" s="218"/>
      <c r="C1893" s="218"/>
      <c r="D1893" s="218"/>
      <c r="E1893" s="218"/>
    </row>
    <row r="1894" spans="1:5" x14ac:dyDescent="0.25">
      <c r="A1894" s="218"/>
      <c r="B1894" s="218"/>
      <c r="C1894" s="218"/>
      <c r="D1894" s="218"/>
      <c r="E1894" s="218"/>
    </row>
    <row r="1895" spans="1:5" x14ac:dyDescent="0.25">
      <c r="A1895" s="218"/>
      <c r="B1895" s="218"/>
      <c r="C1895" s="218"/>
      <c r="D1895" s="218"/>
      <c r="E1895" s="218"/>
    </row>
    <row r="1896" spans="1:5" x14ac:dyDescent="0.25">
      <c r="A1896" s="218"/>
      <c r="B1896" s="218"/>
      <c r="C1896" s="218"/>
      <c r="D1896" s="218"/>
      <c r="E1896" s="218"/>
    </row>
    <row r="1897" spans="1:5" x14ac:dyDescent="0.25">
      <c r="A1897" s="218"/>
      <c r="B1897" s="218"/>
      <c r="C1897" s="218"/>
      <c r="D1897" s="218"/>
      <c r="E1897" s="218"/>
    </row>
    <row r="1898" spans="1:5" x14ac:dyDescent="0.25">
      <c r="A1898" s="218"/>
      <c r="B1898" s="218"/>
      <c r="C1898" s="218"/>
      <c r="D1898" s="218"/>
      <c r="E1898" s="218"/>
    </row>
    <row r="1899" spans="1:5" x14ac:dyDescent="0.25">
      <c r="A1899" s="218"/>
      <c r="B1899" s="218"/>
      <c r="C1899" s="218"/>
      <c r="D1899" s="218"/>
      <c r="E1899" s="218"/>
    </row>
    <row r="1900" spans="1:5" x14ac:dyDescent="0.25">
      <c r="A1900" s="218"/>
      <c r="B1900" s="218"/>
      <c r="C1900" s="218"/>
      <c r="D1900" s="218"/>
      <c r="E1900" s="218"/>
    </row>
    <row r="1901" spans="1:5" x14ac:dyDescent="0.25">
      <c r="A1901" s="218"/>
      <c r="B1901" s="218"/>
      <c r="C1901" s="218"/>
      <c r="D1901" s="218"/>
      <c r="E1901" s="218"/>
    </row>
    <row r="1902" spans="1:5" x14ac:dyDescent="0.25">
      <c r="A1902" s="218"/>
      <c r="B1902" s="218"/>
      <c r="C1902" s="218"/>
      <c r="D1902" s="218"/>
      <c r="E1902" s="218"/>
    </row>
    <row r="1903" spans="1:5" x14ac:dyDescent="0.25">
      <c r="A1903" s="218"/>
      <c r="B1903" s="218"/>
      <c r="C1903" s="218"/>
      <c r="D1903" s="218"/>
      <c r="E1903" s="218"/>
    </row>
    <row r="1904" spans="1:5" x14ac:dyDescent="0.25">
      <c r="A1904" s="218"/>
      <c r="B1904" s="218"/>
      <c r="C1904" s="218"/>
      <c r="D1904" s="218"/>
      <c r="E1904" s="218"/>
    </row>
    <row r="1905" spans="1:5" x14ac:dyDescent="0.25">
      <c r="A1905" s="218"/>
      <c r="B1905" s="218"/>
      <c r="C1905" s="218"/>
      <c r="D1905" s="218"/>
      <c r="E1905" s="218"/>
    </row>
    <row r="1906" spans="1:5" x14ac:dyDescent="0.25">
      <c r="A1906" s="218"/>
      <c r="B1906" s="218"/>
      <c r="C1906" s="218"/>
      <c r="D1906" s="218"/>
      <c r="E1906" s="218"/>
    </row>
    <row r="1907" spans="1:5" x14ac:dyDescent="0.25">
      <c r="A1907" s="218"/>
      <c r="B1907" s="218"/>
      <c r="C1907" s="218"/>
      <c r="D1907" s="218"/>
      <c r="E1907" s="218"/>
    </row>
    <row r="1908" spans="1:5" x14ac:dyDescent="0.25">
      <c r="A1908" s="218"/>
      <c r="B1908" s="218"/>
      <c r="C1908" s="218"/>
      <c r="D1908" s="218"/>
      <c r="E1908" s="218"/>
    </row>
    <row r="1909" spans="1:5" x14ac:dyDescent="0.25">
      <c r="A1909" s="218"/>
      <c r="B1909" s="218"/>
      <c r="C1909" s="218"/>
      <c r="D1909" s="218"/>
      <c r="E1909" s="218"/>
    </row>
    <row r="1910" spans="1:5" x14ac:dyDescent="0.25">
      <c r="A1910" s="218"/>
      <c r="B1910" s="218"/>
      <c r="C1910" s="218"/>
      <c r="D1910" s="218"/>
      <c r="E1910" s="218"/>
    </row>
    <row r="1911" spans="1:5" x14ac:dyDescent="0.25">
      <c r="A1911" s="218"/>
      <c r="B1911" s="218"/>
      <c r="C1911" s="218"/>
      <c r="D1911" s="218"/>
      <c r="E1911" s="218"/>
    </row>
    <row r="1912" spans="1:5" x14ac:dyDescent="0.25">
      <c r="A1912" s="218"/>
      <c r="B1912" s="218"/>
      <c r="C1912" s="218"/>
      <c r="D1912" s="218"/>
      <c r="E1912" s="218"/>
    </row>
    <row r="1913" spans="1:5" x14ac:dyDescent="0.25">
      <c r="A1913" s="218"/>
      <c r="B1913" s="218"/>
      <c r="C1913" s="218"/>
      <c r="D1913" s="218"/>
      <c r="E1913" s="218"/>
    </row>
    <row r="1914" spans="1:5" x14ac:dyDescent="0.25">
      <c r="A1914" s="218"/>
      <c r="B1914" s="218"/>
      <c r="C1914" s="218"/>
      <c r="D1914" s="218"/>
      <c r="E1914" s="218"/>
    </row>
    <row r="1915" spans="1:5" x14ac:dyDescent="0.25">
      <c r="A1915" s="218"/>
      <c r="B1915" s="218"/>
      <c r="C1915" s="218"/>
      <c r="D1915" s="218"/>
      <c r="E1915" s="218"/>
    </row>
    <row r="1916" spans="1:5" x14ac:dyDescent="0.25">
      <c r="A1916" s="218"/>
      <c r="B1916" s="218"/>
      <c r="C1916" s="218"/>
      <c r="D1916" s="218"/>
      <c r="E1916" s="218"/>
    </row>
    <row r="1917" spans="1:5" x14ac:dyDescent="0.25">
      <c r="A1917" s="218"/>
      <c r="B1917" s="218"/>
      <c r="C1917" s="218"/>
      <c r="D1917" s="218"/>
      <c r="E1917" s="218"/>
    </row>
    <row r="1918" spans="1:5" x14ac:dyDescent="0.25">
      <c r="A1918" s="218"/>
      <c r="B1918" s="218"/>
      <c r="C1918" s="218"/>
      <c r="D1918" s="218"/>
      <c r="E1918" s="218"/>
    </row>
    <row r="1919" spans="1:5" x14ac:dyDescent="0.25">
      <c r="A1919" s="218"/>
      <c r="B1919" s="218"/>
      <c r="C1919" s="218"/>
      <c r="D1919" s="218"/>
      <c r="E1919" s="218"/>
    </row>
    <row r="1920" spans="1:5" x14ac:dyDescent="0.25">
      <c r="A1920" s="218"/>
      <c r="B1920" s="218"/>
      <c r="C1920" s="218"/>
      <c r="D1920" s="218"/>
      <c r="E1920" s="218"/>
    </row>
    <row r="1921" spans="1:5" x14ac:dyDescent="0.25">
      <c r="A1921" s="218"/>
      <c r="B1921" s="218"/>
      <c r="C1921" s="218"/>
      <c r="D1921" s="218"/>
      <c r="E1921" s="218"/>
    </row>
    <row r="1922" spans="1:5" x14ac:dyDescent="0.25">
      <c r="A1922" s="218"/>
      <c r="B1922" s="218"/>
      <c r="C1922" s="218"/>
      <c r="D1922" s="218"/>
      <c r="E1922" s="218"/>
    </row>
    <row r="1923" spans="1:5" x14ac:dyDescent="0.25">
      <c r="A1923" s="218"/>
      <c r="B1923" s="218"/>
      <c r="C1923" s="218"/>
      <c r="D1923" s="218"/>
      <c r="E1923" s="218"/>
    </row>
    <row r="1924" spans="1:5" x14ac:dyDescent="0.25">
      <c r="A1924" s="218"/>
      <c r="B1924" s="218"/>
      <c r="C1924" s="218"/>
      <c r="D1924" s="218"/>
      <c r="E1924" s="218"/>
    </row>
    <row r="1925" spans="1:5" x14ac:dyDescent="0.25">
      <c r="A1925" s="218"/>
      <c r="B1925" s="218"/>
      <c r="C1925" s="218"/>
      <c r="D1925" s="218"/>
      <c r="E1925" s="218"/>
    </row>
    <row r="1926" spans="1:5" x14ac:dyDescent="0.25">
      <c r="A1926" s="218"/>
      <c r="B1926" s="218"/>
      <c r="C1926" s="218"/>
      <c r="D1926" s="218"/>
      <c r="E1926" s="218"/>
    </row>
    <row r="1927" spans="1:5" x14ac:dyDescent="0.25">
      <c r="A1927" s="218"/>
      <c r="B1927" s="218"/>
      <c r="C1927" s="218"/>
      <c r="D1927" s="218"/>
      <c r="E1927" s="218"/>
    </row>
    <row r="1928" spans="1:5" x14ac:dyDescent="0.25">
      <c r="A1928" s="218"/>
      <c r="B1928" s="218"/>
      <c r="C1928" s="218"/>
      <c r="D1928" s="218"/>
      <c r="E1928" s="218"/>
    </row>
    <row r="1929" spans="1:5" x14ac:dyDescent="0.25">
      <c r="A1929" s="218"/>
      <c r="B1929" s="218"/>
      <c r="C1929" s="218"/>
      <c r="D1929" s="218"/>
      <c r="E1929" s="218"/>
    </row>
    <row r="1930" spans="1:5" x14ac:dyDescent="0.25">
      <c r="A1930" s="218"/>
      <c r="B1930" s="218"/>
      <c r="C1930" s="218"/>
      <c r="D1930" s="218"/>
      <c r="E1930" s="218"/>
    </row>
    <row r="1931" spans="1:5" x14ac:dyDescent="0.25">
      <c r="A1931" s="218"/>
      <c r="B1931" s="218"/>
      <c r="C1931" s="218"/>
      <c r="D1931" s="218"/>
      <c r="E1931" s="218"/>
    </row>
    <row r="1932" spans="1:5" x14ac:dyDescent="0.25">
      <c r="A1932" s="218"/>
      <c r="B1932" s="218"/>
      <c r="C1932" s="218"/>
      <c r="D1932" s="218"/>
      <c r="E1932" s="218"/>
    </row>
    <row r="1933" spans="1:5" x14ac:dyDescent="0.25">
      <c r="A1933" s="218"/>
      <c r="B1933" s="218"/>
      <c r="C1933" s="218"/>
      <c r="D1933" s="218"/>
      <c r="E1933" s="218"/>
    </row>
    <row r="1934" spans="1:5" x14ac:dyDescent="0.25">
      <c r="A1934" s="218"/>
      <c r="B1934" s="218"/>
      <c r="C1934" s="218"/>
      <c r="D1934" s="218"/>
      <c r="E1934" s="218"/>
    </row>
    <row r="1935" spans="1:5" x14ac:dyDescent="0.25">
      <c r="A1935" s="218"/>
      <c r="B1935" s="218"/>
      <c r="C1935" s="218"/>
      <c r="D1935" s="218"/>
      <c r="E1935" s="218"/>
    </row>
    <row r="1936" spans="1:5" x14ac:dyDescent="0.25">
      <c r="A1936" s="218"/>
      <c r="B1936" s="218"/>
      <c r="C1936" s="218"/>
      <c r="D1936" s="218"/>
      <c r="E1936" s="218"/>
    </row>
    <row r="1937" spans="1:5" x14ac:dyDescent="0.25">
      <c r="A1937" s="218"/>
      <c r="B1937" s="218"/>
      <c r="C1937" s="218"/>
      <c r="D1937" s="218"/>
      <c r="E1937" s="218"/>
    </row>
    <row r="1938" spans="1:5" x14ac:dyDescent="0.25">
      <c r="A1938" s="218"/>
      <c r="B1938" s="218"/>
      <c r="C1938" s="218"/>
      <c r="D1938" s="218"/>
      <c r="E1938" s="218"/>
    </row>
    <row r="1939" spans="1:5" x14ac:dyDescent="0.25">
      <c r="A1939" s="218"/>
      <c r="B1939" s="218"/>
      <c r="C1939" s="218"/>
      <c r="D1939" s="218"/>
      <c r="E1939" s="218"/>
    </row>
    <row r="1940" spans="1:5" x14ac:dyDescent="0.25">
      <c r="A1940" s="218"/>
      <c r="B1940" s="218"/>
      <c r="C1940" s="218"/>
      <c r="D1940" s="218"/>
      <c r="E1940" s="218"/>
    </row>
    <row r="1941" spans="1:5" x14ac:dyDescent="0.25">
      <c r="A1941" s="218"/>
      <c r="B1941" s="218"/>
      <c r="C1941" s="218"/>
      <c r="D1941" s="218"/>
      <c r="E1941" s="218"/>
    </row>
    <row r="1942" spans="1:5" x14ac:dyDescent="0.25">
      <c r="A1942" s="218"/>
      <c r="B1942" s="218"/>
      <c r="C1942" s="218"/>
      <c r="D1942" s="218"/>
      <c r="E1942" s="218"/>
    </row>
    <row r="1943" spans="1:5" x14ac:dyDescent="0.25">
      <c r="A1943" s="218"/>
      <c r="B1943" s="218"/>
      <c r="C1943" s="218"/>
      <c r="D1943" s="218"/>
      <c r="E1943" s="218"/>
    </row>
    <row r="1944" spans="1:5" x14ac:dyDescent="0.25">
      <c r="A1944" s="218"/>
      <c r="B1944" s="218"/>
      <c r="C1944" s="218"/>
      <c r="D1944" s="218"/>
      <c r="E1944" s="218"/>
    </row>
    <row r="1945" spans="1:5" x14ac:dyDescent="0.25">
      <c r="A1945" s="218"/>
      <c r="B1945" s="218"/>
      <c r="C1945" s="218"/>
      <c r="D1945" s="218"/>
      <c r="E1945" s="218"/>
    </row>
    <row r="1946" spans="1:5" x14ac:dyDescent="0.25">
      <c r="A1946" s="218"/>
      <c r="B1946" s="218"/>
      <c r="C1946" s="218"/>
      <c r="D1946" s="218"/>
      <c r="E1946" s="218"/>
    </row>
    <row r="1947" spans="1:5" x14ac:dyDescent="0.25">
      <c r="A1947" s="218"/>
      <c r="B1947" s="218"/>
      <c r="C1947" s="218"/>
      <c r="D1947" s="218"/>
      <c r="E1947" s="218"/>
    </row>
    <row r="1948" spans="1:5" x14ac:dyDescent="0.25">
      <c r="A1948" s="218"/>
      <c r="B1948" s="218"/>
      <c r="C1948" s="218"/>
      <c r="D1948" s="218"/>
      <c r="E1948" s="218"/>
    </row>
    <row r="1949" spans="1:5" x14ac:dyDescent="0.25">
      <c r="A1949" s="218"/>
      <c r="B1949" s="218"/>
      <c r="C1949" s="218"/>
      <c r="D1949" s="218"/>
      <c r="E1949" s="218"/>
    </row>
    <row r="1950" spans="1:5" x14ac:dyDescent="0.25">
      <c r="A1950" s="218"/>
      <c r="B1950" s="218"/>
      <c r="C1950" s="218"/>
      <c r="D1950" s="218"/>
      <c r="E1950" s="218"/>
    </row>
    <row r="1951" spans="1:5" x14ac:dyDescent="0.25">
      <c r="A1951" s="218"/>
      <c r="B1951" s="218"/>
      <c r="C1951" s="218"/>
      <c r="D1951" s="218"/>
      <c r="E1951" s="218"/>
    </row>
    <row r="1952" spans="1:5" x14ac:dyDescent="0.25">
      <c r="A1952" s="218"/>
      <c r="B1952" s="218"/>
      <c r="C1952" s="218"/>
      <c r="D1952" s="218"/>
      <c r="E1952" s="218"/>
    </row>
    <row r="1953" spans="1:5" x14ac:dyDescent="0.25">
      <c r="A1953" s="218"/>
      <c r="B1953" s="218"/>
      <c r="C1953" s="218"/>
      <c r="D1953" s="218"/>
      <c r="E1953" s="218"/>
    </row>
    <row r="1954" spans="1:5" x14ac:dyDescent="0.25">
      <c r="A1954" s="218"/>
      <c r="B1954" s="218"/>
      <c r="C1954" s="218"/>
      <c r="D1954" s="218"/>
      <c r="E1954" s="218"/>
    </row>
    <row r="1955" spans="1:5" x14ac:dyDescent="0.25">
      <c r="A1955" s="218"/>
      <c r="B1955" s="218"/>
      <c r="C1955" s="218"/>
      <c r="D1955" s="218"/>
      <c r="E1955" s="218"/>
    </row>
    <row r="1956" spans="1:5" x14ac:dyDescent="0.25">
      <c r="A1956" s="218"/>
      <c r="B1956" s="218"/>
      <c r="C1956" s="218"/>
      <c r="D1956" s="218"/>
      <c r="E1956" s="218"/>
    </row>
    <row r="1957" spans="1:5" x14ac:dyDescent="0.25">
      <c r="A1957" s="218"/>
      <c r="B1957" s="218"/>
      <c r="C1957" s="218"/>
      <c r="D1957" s="218"/>
      <c r="E1957" s="218"/>
    </row>
    <row r="1958" spans="1:5" x14ac:dyDescent="0.25">
      <c r="A1958" s="218"/>
      <c r="B1958" s="218"/>
      <c r="C1958" s="218"/>
      <c r="D1958" s="218"/>
      <c r="E1958" s="218"/>
    </row>
    <row r="1959" spans="1:5" x14ac:dyDescent="0.25">
      <c r="A1959" s="218"/>
      <c r="B1959" s="218"/>
      <c r="C1959" s="218"/>
      <c r="D1959" s="218"/>
      <c r="E1959" s="218"/>
    </row>
    <row r="1960" spans="1:5" x14ac:dyDescent="0.25">
      <c r="A1960" s="218"/>
      <c r="B1960" s="218"/>
      <c r="C1960" s="218"/>
      <c r="D1960" s="218"/>
      <c r="E1960" s="218"/>
    </row>
    <row r="1961" spans="1:5" x14ac:dyDescent="0.25">
      <c r="A1961" s="218"/>
      <c r="B1961" s="218"/>
      <c r="C1961" s="218"/>
      <c r="D1961" s="218"/>
      <c r="E1961" s="218"/>
    </row>
    <row r="1962" spans="1:5" x14ac:dyDescent="0.25">
      <c r="A1962" s="218"/>
      <c r="B1962" s="218"/>
      <c r="C1962" s="218"/>
      <c r="D1962" s="218"/>
      <c r="E1962" s="218"/>
    </row>
    <row r="1963" spans="1:5" x14ac:dyDescent="0.25">
      <c r="A1963" s="218"/>
      <c r="B1963" s="218"/>
      <c r="C1963" s="218"/>
      <c r="D1963" s="218"/>
      <c r="E1963" s="218"/>
    </row>
    <row r="1964" spans="1:5" x14ac:dyDescent="0.25">
      <c r="A1964" s="218"/>
      <c r="B1964" s="218"/>
      <c r="C1964" s="218"/>
      <c r="D1964" s="218"/>
      <c r="E1964" s="218"/>
    </row>
    <row r="1965" spans="1:5" x14ac:dyDescent="0.25">
      <c r="A1965" s="218"/>
      <c r="B1965" s="218"/>
      <c r="C1965" s="218"/>
      <c r="D1965" s="218"/>
      <c r="E1965" s="218"/>
    </row>
    <row r="1966" spans="1:5" x14ac:dyDescent="0.25">
      <c r="A1966" s="218"/>
      <c r="B1966" s="218"/>
      <c r="C1966" s="218"/>
      <c r="D1966" s="218"/>
      <c r="E1966" s="218"/>
    </row>
    <row r="1967" spans="1:5" x14ac:dyDescent="0.25">
      <c r="A1967" s="218"/>
      <c r="B1967" s="218"/>
      <c r="C1967" s="218"/>
      <c r="D1967" s="218"/>
      <c r="E1967" s="218"/>
    </row>
    <row r="1968" spans="1:5" x14ac:dyDescent="0.25">
      <c r="A1968" s="218"/>
      <c r="B1968" s="218"/>
      <c r="C1968" s="218"/>
      <c r="D1968" s="218"/>
      <c r="E1968" s="218"/>
    </row>
    <row r="1969" spans="1:5" x14ac:dyDescent="0.25">
      <c r="A1969" s="218"/>
      <c r="B1969" s="218"/>
      <c r="C1969" s="218"/>
      <c r="D1969" s="218"/>
      <c r="E1969" s="218"/>
    </row>
    <row r="1970" spans="1:5" x14ac:dyDescent="0.25">
      <c r="A1970" s="218"/>
      <c r="B1970" s="218"/>
      <c r="C1970" s="218"/>
      <c r="D1970" s="218"/>
      <c r="E1970" s="218"/>
    </row>
    <row r="1971" spans="1:5" x14ac:dyDescent="0.25">
      <c r="A1971" s="218"/>
      <c r="B1971" s="218"/>
      <c r="C1971" s="218"/>
      <c r="D1971" s="218"/>
      <c r="E1971" s="218"/>
    </row>
    <row r="1972" spans="1:5" x14ac:dyDescent="0.25">
      <c r="A1972" s="218"/>
      <c r="B1972" s="218"/>
      <c r="C1972" s="218"/>
      <c r="D1972" s="218"/>
      <c r="E1972" s="218"/>
    </row>
    <row r="1973" spans="1:5" x14ac:dyDescent="0.25">
      <c r="A1973" s="218"/>
      <c r="B1973" s="218"/>
      <c r="C1973" s="218"/>
      <c r="D1973" s="218"/>
      <c r="E1973" s="218"/>
    </row>
    <row r="1974" spans="1:5" x14ac:dyDescent="0.25">
      <c r="A1974" s="218"/>
      <c r="B1974" s="218"/>
      <c r="C1974" s="218"/>
      <c r="D1974" s="218"/>
      <c r="E1974" s="218"/>
    </row>
    <row r="1975" spans="1:5" x14ac:dyDescent="0.25">
      <c r="A1975" s="218"/>
      <c r="B1975" s="218"/>
      <c r="C1975" s="218"/>
      <c r="D1975" s="218"/>
      <c r="E1975" s="218"/>
    </row>
    <row r="1976" spans="1:5" x14ac:dyDescent="0.25">
      <c r="A1976" s="218"/>
      <c r="B1976" s="218"/>
      <c r="C1976" s="218"/>
      <c r="D1976" s="218"/>
      <c r="E1976" s="218"/>
    </row>
    <row r="1977" spans="1:5" x14ac:dyDescent="0.25">
      <c r="A1977" s="218"/>
      <c r="B1977" s="218"/>
      <c r="C1977" s="218"/>
      <c r="D1977" s="218"/>
      <c r="E1977" s="218"/>
    </row>
    <row r="1978" spans="1:5" x14ac:dyDescent="0.25">
      <c r="A1978" s="218"/>
      <c r="B1978" s="218"/>
      <c r="C1978" s="218"/>
      <c r="D1978" s="218"/>
      <c r="E1978" s="218"/>
    </row>
    <row r="1979" spans="1:5" x14ac:dyDescent="0.25">
      <c r="A1979" s="218"/>
      <c r="B1979" s="218"/>
      <c r="C1979" s="218"/>
      <c r="D1979" s="218"/>
      <c r="E1979" s="218"/>
    </row>
    <row r="1980" spans="1:5" x14ac:dyDescent="0.25">
      <c r="A1980" s="218"/>
      <c r="B1980" s="218"/>
      <c r="C1980" s="218"/>
      <c r="D1980" s="218"/>
      <c r="E1980" s="218"/>
    </row>
    <row r="1981" spans="1:5" x14ac:dyDescent="0.25">
      <c r="A1981" s="218"/>
      <c r="B1981" s="218"/>
      <c r="C1981" s="218"/>
      <c r="D1981" s="218"/>
      <c r="E1981" s="218"/>
    </row>
    <row r="1982" spans="1:5" x14ac:dyDescent="0.25">
      <c r="A1982" s="218"/>
      <c r="B1982" s="218"/>
      <c r="C1982" s="218"/>
      <c r="D1982" s="218"/>
      <c r="E1982" s="218"/>
    </row>
    <row r="1983" spans="1:5" x14ac:dyDescent="0.25">
      <c r="A1983" s="218"/>
      <c r="B1983" s="218"/>
      <c r="C1983" s="218"/>
      <c r="D1983" s="218"/>
      <c r="E1983" s="218"/>
    </row>
    <row r="1984" spans="1:5" x14ac:dyDescent="0.25">
      <c r="A1984" s="218"/>
      <c r="B1984" s="218"/>
      <c r="C1984" s="218"/>
      <c r="D1984" s="218"/>
      <c r="E1984" s="218"/>
    </row>
    <row r="1985" spans="1:5" x14ac:dyDescent="0.25">
      <c r="A1985" s="218"/>
      <c r="B1985" s="218"/>
      <c r="C1985" s="218"/>
      <c r="D1985" s="218"/>
      <c r="E1985" s="218"/>
    </row>
    <row r="1986" spans="1:5" x14ac:dyDescent="0.25">
      <c r="A1986" s="218"/>
      <c r="B1986" s="218"/>
      <c r="C1986" s="218"/>
      <c r="D1986" s="218"/>
      <c r="E1986" s="218"/>
    </row>
    <row r="1987" spans="1:5" x14ac:dyDescent="0.25">
      <c r="A1987" s="218"/>
      <c r="B1987" s="218"/>
      <c r="C1987" s="218"/>
      <c r="D1987" s="218"/>
      <c r="E1987" s="218"/>
    </row>
    <row r="1988" spans="1:5" x14ac:dyDescent="0.25">
      <c r="A1988" s="218"/>
      <c r="B1988" s="218"/>
      <c r="C1988" s="218"/>
      <c r="D1988" s="218"/>
      <c r="E1988" s="218"/>
    </row>
    <row r="1989" spans="1:5" x14ac:dyDescent="0.25">
      <c r="A1989" s="218"/>
      <c r="B1989" s="218"/>
      <c r="C1989" s="218"/>
      <c r="D1989" s="218"/>
      <c r="E1989" s="218"/>
    </row>
    <row r="1990" spans="1:5" x14ac:dyDescent="0.25">
      <c r="A1990" s="218"/>
      <c r="B1990" s="218"/>
      <c r="C1990" s="218"/>
      <c r="D1990" s="218"/>
      <c r="E1990" s="218"/>
    </row>
    <row r="1991" spans="1:5" x14ac:dyDescent="0.25">
      <c r="A1991" s="218"/>
      <c r="B1991" s="218"/>
      <c r="C1991" s="218"/>
      <c r="D1991" s="218"/>
      <c r="E1991" s="218"/>
    </row>
    <row r="1992" spans="1:5" x14ac:dyDescent="0.25">
      <c r="A1992" s="218"/>
      <c r="B1992" s="218"/>
      <c r="C1992" s="218"/>
      <c r="D1992" s="218"/>
      <c r="E1992" s="218"/>
    </row>
    <row r="1993" spans="1:5" x14ac:dyDescent="0.25">
      <c r="A1993" s="218"/>
      <c r="B1993" s="218"/>
      <c r="C1993" s="218"/>
      <c r="D1993" s="218"/>
      <c r="E1993" s="218"/>
    </row>
    <row r="1994" spans="1:5" x14ac:dyDescent="0.25">
      <c r="A1994" s="218"/>
      <c r="B1994" s="218"/>
      <c r="C1994" s="218"/>
      <c r="D1994" s="218"/>
      <c r="E1994" s="218"/>
    </row>
    <row r="1995" spans="1:5" x14ac:dyDescent="0.25">
      <c r="A1995" s="218"/>
      <c r="B1995" s="218"/>
      <c r="C1995" s="218"/>
      <c r="D1995" s="218"/>
      <c r="E1995" s="218"/>
    </row>
    <row r="1996" spans="1:5" x14ac:dyDescent="0.25">
      <c r="A1996" s="218"/>
      <c r="B1996" s="218"/>
      <c r="C1996" s="218"/>
      <c r="D1996" s="218"/>
      <c r="E1996" s="218"/>
    </row>
    <row r="1997" spans="1:5" x14ac:dyDescent="0.25">
      <c r="A1997" s="218"/>
      <c r="B1997" s="218"/>
      <c r="C1997" s="218"/>
      <c r="D1997" s="218"/>
      <c r="E1997" s="218"/>
    </row>
    <row r="1998" spans="1:5" x14ac:dyDescent="0.25">
      <c r="A1998" s="218"/>
      <c r="B1998" s="218"/>
      <c r="C1998" s="218"/>
      <c r="D1998" s="218"/>
      <c r="E1998" s="218"/>
    </row>
    <row r="1999" spans="1:5" x14ac:dyDescent="0.25">
      <c r="A1999" s="218"/>
      <c r="B1999" s="218"/>
      <c r="C1999" s="218"/>
      <c r="D1999" s="218"/>
      <c r="E1999" s="218"/>
    </row>
    <row r="2000" spans="1:5" x14ac:dyDescent="0.25">
      <c r="A2000" s="218"/>
      <c r="B2000" s="218"/>
      <c r="C2000" s="218"/>
      <c r="D2000" s="218"/>
      <c r="E2000" s="218"/>
    </row>
    <row r="2001" spans="1:5" x14ac:dyDescent="0.25">
      <c r="A2001" s="218"/>
      <c r="B2001" s="218"/>
      <c r="C2001" s="218"/>
      <c r="D2001" s="218"/>
      <c r="E2001" s="218"/>
    </row>
    <row r="2002" spans="1:5" x14ac:dyDescent="0.25">
      <c r="A2002" s="218"/>
      <c r="B2002" s="218"/>
      <c r="C2002" s="218"/>
      <c r="D2002" s="218"/>
      <c r="E2002" s="218"/>
    </row>
    <row r="2003" spans="1:5" x14ac:dyDescent="0.25">
      <c r="A2003" s="218"/>
      <c r="B2003" s="218"/>
      <c r="C2003" s="218"/>
      <c r="D2003" s="218"/>
      <c r="E2003" s="218"/>
    </row>
    <row r="2004" spans="1:5" x14ac:dyDescent="0.25">
      <c r="A2004" s="218"/>
      <c r="B2004" s="218"/>
      <c r="C2004" s="218"/>
      <c r="D2004" s="218"/>
      <c r="E2004" s="218"/>
    </row>
    <row r="2005" spans="1:5" x14ac:dyDescent="0.25">
      <c r="A2005" s="218"/>
      <c r="B2005" s="218"/>
      <c r="C2005" s="218"/>
      <c r="D2005" s="218"/>
      <c r="E2005" s="218"/>
    </row>
    <row r="2006" spans="1:5" x14ac:dyDescent="0.25">
      <c r="A2006" s="218"/>
      <c r="B2006" s="218"/>
      <c r="C2006" s="218"/>
      <c r="D2006" s="218"/>
      <c r="E2006" s="218"/>
    </row>
    <row r="2007" spans="1:5" x14ac:dyDescent="0.25">
      <c r="A2007" s="218"/>
      <c r="B2007" s="218"/>
      <c r="C2007" s="218"/>
      <c r="D2007" s="218"/>
      <c r="E2007" s="218"/>
    </row>
    <row r="2008" spans="1:5" x14ac:dyDescent="0.25">
      <c r="A2008" s="218"/>
      <c r="B2008" s="218"/>
      <c r="C2008" s="218"/>
      <c r="D2008" s="218"/>
      <c r="E2008" s="218"/>
    </row>
    <row r="2009" spans="1:5" x14ac:dyDescent="0.25">
      <c r="A2009" s="218"/>
      <c r="B2009" s="218"/>
      <c r="C2009" s="218"/>
      <c r="D2009" s="218"/>
      <c r="E2009" s="218"/>
    </row>
    <row r="2010" spans="1:5" x14ac:dyDescent="0.25">
      <c r="A2010" s="218"/>
      <c r="B2010" s="218"/>
      <c r="C2010" s="218"/>
      <c r="D2010" s="218"/>
      <c r="E2010" s="218"/>
    </row>
    <row r="2011" spans="1:5" x14ac:dyDescent="0.25">
      <c r="A2011" s="218"/>
      <c r="B2011" s="218"/>
      <c r="C2011" s="218"/>
      <c r="D2011" s="218"/>
      <c r="E2011" s="218"/>
    </row>
    <row r="2012" spans="1:5" x14ac:dyDescent="0.25">
      <c r="A2012" s="218"/>
      <c r="B2012" s="218"/>
      <c r="C2012" s="218"/>
      <c r="D2012" s="218"/>
      <c r="E2012" s="218"/>
    </row>
    <row r="2013" spans="1:5" x14ac:dyDescent="0.25">
      <c r="A2013" s="218"/>
      <c r="B2013" s="218"/>
      <c r="C2013" s="218"/>
      <c r="D2013" s="218"/>
      <c r="E2013" s="218"/>
    </row>
    <row r="2014" spans="1:5" x14ac:dyDescent="0.25">
      <c r="A2014" s="218"/>
      <c r="B2014" s="218"/>
      <c r="C2014" s="218"/>
      <c r="D2014" s="218"/>
      <c r="E2014" s="218"/>
    </row>
    <row r="2015" spans="1:5" x14ac:dyDescent="0.25">
      <c r="A2015" s="218"/>
      <c r="B2015" s="218"/>
      <c r="C2015" s="218"/>
      <c r="D2015" s="218"/>
      <c r="E2015" s="218"/>
    </row>
    <row r="2016" spans="1:5" x14ac:dyDescent="0.25">
      <c r="A2016" s="218"/>
      <c r="B2016" s="218"/>
      <c r="C2016" s="218"/>
      <c r="D2016" s="218"/>
      <c r="E2016" s="218"/>
    </row>
    <row r="2017" spans="1:5" x14ac:dyDescent="0.25">
      <c r="A2017" s="218"/>
      <c r="B2017" s="218"/>
      <c r="C2017" s="218"/>
      <c r="D2017" s="218"/>
      <c r="E2017" s="218"/>
    </row>
    <row r="2018" spans="1:5" x14ac:dyDescent="0.25">
      <c r="A2018" s="218"/>
      <c r="B2018" s="218"/>
      <c r="C2018" s="218"/>
      <c r="D2018" s="218"/>
      <c r="E2018" s="218"/>
    </row>
    <row r="2019" spans="1:5" x14ac:dyDescent="0.25">
      <c r="A2019" s="218"/>
      <c r="B2019" s="218"/>
      <c r="C2019" s="218"/>
      <c r="D2019" s="218"/>
      <c r="E2019" s="218"/>
    </row>
    <row r="2020" spans="1:5" x14ac:dyDescent="0.25">
      <c r="A2020" s="218"/>
      <c r="B2020" s="218"/>
      <c r="C2020" s="218"/>
      <c r="D2020" s="218"/>
      <c r="E2020" s="218"/>
    </row>
    <row r="2021" spans="1:5" x14ac:dyDescent="0.25">
      <c r="A2021" s="218"/>
      <c r="B2021" s="218"/>
      <c r="C2021" s="218"/>
      <c r="D2021" s="218"/>
      <c r="E2021" s="218"/>
    </row>
    <row r="2022" spans="1:5" x14ac:dyDescent="0.25">
      <c r="A2022" s="218"/>
      <c r="B2022" s="218"/>
      <c r="C2022" s="218"/>
      <c r="D2022" s="218"/>
      <c r="E2022" s="218"/>
    </row>
    <row r="2023" spans="1:5" x14ac:dyDescent="0.25">
      <c r="A2023" s="218"/>
      <c r="B2023" s="218"/>
      <c r="C2023" s="218"/>
      <c r="D2023" s="218"/>
      <c r="E2023" s="218"/>
    </row>
    <row r="2024" spans="1:5" x14ac:dyDescent="0.25">
      <c r="A2024" s="218"/>
      <c r="B2024" s="218"/>
      <c r="C2024" s="218"/>
      <c r="D2024" s="218"/>
      <c r="E2024" s="218"/>
    </row>
    <row r="2025" spans="1:5" x14ac:dyDescent="0.25">
      <c r="A2025" s="218"/>
      <c r="B2025" s="218"/>
      <c r="C2025" s="218"/>
      <c r="D2025" s="218"/>
      <c r="E2025" s="218"/>
    </row>
    <row r="2026" spans="1:5" x14ac:dyDescent="0.25">
      <c r="A2026" s="218"/>
      <c r="B2026" s="218"/>
      <c r="C2026" s="218"/>
      <c r="D2026" s="218"/>
      <c r="E2026" s="218"/>
    </row>
    <row r="2027" spans="1:5" x14ac:dyDescent="0.25">
      <c r="A2027" s="218"/>
      <c r="B2027" s="218"/>
      <c r="C2027" s="218"/>
      <c r="D2027" s="218"/>
      <c r="E2027" s="218"/>
    </row>
    <row r="2028" spans="1:5" x14ac:dyDescent="0.25">
      <c r="A2028" s="218"/>
      <c r="B2028" s="218"/>
      <c r="C2028" s="218"/>
      <c r="D2028" s="218"/>
      <c r="E2028" s="218"/>
    </row>
    <row r="2029" spans="1:5" x14ac:dyDescent="0.25">
      <c r="A2029" s="218"/>
      <c r="B2029" s="218"/>
      <c r="C2029" s="218"/>
      <c r="D2029" s="218"/>
      <c r="E2029" s="218"/>
    </row>
    <row r="2030" spans="1:5" x14ac:dyDescent="0.25">
      <c r="A2030" s="218"/>
      <c r="B2030" s="218"/>
      <c r="C2030" s="218"/>
      <c r="D2030" s="218"/>
      <c r="E2030" s="218"/>
    </row>
    <row r="2031" spans="1:5" x14ac:dyDescent="0.25">
      <c r="A2031" s="218"/>
      <c r="B2031" s="218"/>
      <c r="C2031" s="218"/>
      <c r="D2031" s="218"/>
      <c r="E2031" s="218"/>
    </row>
    <row r="2032" spans="1:5" x14ac:dyDescent="0.25">
      <c r="A2032" s="218"/>
      <c r="B2032" s="218"/>
      <c r="C2032" s="218"/>
      <c r="D2032" s="218"/>
      <c r="E2032" s="218"/>
    </row>
    <row r="2033" spans="1:5" x14ac:dyDescent="0.25">
      <c r="A2033" s="218"/>
      <c r="B2033" s="218"/>
      <c r="C2033" s="218"/>
      <c r="D2033" s="218"/>
      <c r="E2033" s="218"/>
    </row>
    <row r="2034" spans="1:5" x14ac:dyDescent="0.25">
      <c r="A2034" s="218"/>
      <c r="B2034" s="218"/>
      <c r="C2034" s="218"/>
      <c r="D2034" s="218"/>
      <c r="E2034" s="218"/>
    </row>
    <row r="2035" spans="1:5" x14ac:dyDescent="0.25">
      <c r="A2035" s="218"/>
      <c r="B2035" s="218"/>
      <c r="C2035" s="218"/>
      <c r="D2035" s="218"/>
      <c r="E2035" s="218"/>
    </row>
    <row r="2036" spans="1:5" x14ac:dyDescent="0.25">
      <c r="A2036" s="218"/>
      <c r="B2036" s="218"/>
      <c r="C2036" s="218"/>
      <c r="D2036" s="218"/>
      <c r="E2036" s="218"/>
    </row>
    <row r="2037" spans="1:5" x14ac:dyDescent="0.25">
      <c r="A2037" s="218"/>
      <c r="B2037" s="218"/>
      <c r="C2037" s="218"/>
      <c r="D2037" s="218"/>
      <c r="E2037" s="218"/>
    </row>
    <row r="2038" spans="1:5" x14ac:dyDescent="0.25">
      <c r="A2038" s="218"/>
      <c r="B2038" s="218"/>
      <c r="C2038" s="218"/>
      <c r="D2038" s="218"/>
      <c r="E2038" s="218"/>
    </row>
    <row r="2039" spans="1:5" x14ac:dyDescent="0.25">
      <c r="A2039" s="218"/>
      <c r="B2039" s="218"/>
      <c r="C2039" s="218"/>
      <c r="D2039" s="218"/>
      <c r="E2039" s="218"/>
    </row>
    <row r="2040" spans="1:5" x14ac:dyDescent="0.25">
      <c r="A2040" s="218"/>
      <c r="B2040" s="218"/>
      <c r="C2040" s="218"/>
      <c r="D2040" s="218"/>
      <c r="E2040" s="218"/>
    </row>
    <row r="2041" spans="1:5" x14ac:dyDescent="0.25">
      <c r="A2041" s="218"/>
      <c r="B2041" s="218"/>
      <c r="C2041" s="218"/>
      <c r="D2041" s="218"/>
      <c r="E2041" s="218"/>
    </row>
    <row r="2042" spans="1:5" x14ac:dyDescent="0.25">
      <c r="A2042" s="218"/>
      <c r="B2042" s="218"/>
      <c r="C2042" s="218"/>
      <c r="D2042" s="218"/>
      <c r="E2042" s="218"/>
    </row>
    <row r="2043" spans="1:5" x14ac:dyDescent="0.25">
      <c r="A2043" s="218"/>
      <c r="B2043" s="218"/>
      <c r="C2043" s="218"/>
      <c r="D2043" s="218"/>
      <c r="E2043" s="218"/>
    </row>
    <row r="2044" spans="1:5" x14ac:dyDescent="0.25">
      <c r="A2044" s="218"/>
      <c r="B2044" s="218"/>
      <c r="C2044" s="218"/>
      <c r="D2044" s="218"/>
      <c r="E2044" s="218"/>
    </row>
    <row r="2045" spans="1:5" x14ac:dyDescent="0.25">
      <c r="A2045" s="218"/>
      <c r="B2045" s="218"/>
      <c r="C2045" s="218"/>
      <c r="D2045" s="218"/>
      <c r="E2045" s="218"/>
    </row>
    <row r="2046" spans="1:5" x14ac:dyDescent="0.25">
      <c r="A2046" s="218"/>
      <c r="B2046" s="218"/>
      <c r="C2046" s="218"/>
      <c r="D2046" s="218"/>
      <c r="E2046" s="218"/>
    </row>
    <row r="2047" spans="1:5" x14ac:dyDescent="0.25">
      <c r="A2047" s="218"/>
      <c r="B2047" s="218"/>
      <c r="C2047" s="218"/>
      <c r="D2047" s="218"/>
      <c r="E2047" s="218"/>
    </row>
    <row r="2048" spans="1:5" x14ac:dyDescent="0.25">
      <c r="A2048" s="218"/>
      <c r="B2048" s="218"/>
      <c r="C2048" s="218"/>
      <c r="D2048" s="218"/>
      <c r="E2048" s="218"/>
    </row>
    <row r="2049" spans="1:5" x14ac:dyDescent="0.25">
      <c r="A2049" s="218"/>
      <c r="B2049" s="218"/>
      <c r="C2049" s="218"/>
      <c r="D2049" s="218"/>
      <c r="E2049" s="218"/>
    </row>
    <row r="2050" spans="1:5" x14ac:dyDescent="0.25">
      <c r="A2050" s="218"/>
      <c r="B2050" s="218"/>
      <c r="C2050" s="218"/>
      <c r="D2050" s="218"/>
      <c r="E2050" s="218"/>
    </row>
    <row r="2051" spans="1:5" x14ac:dyDescent="0.25">
      <c r="A2051" s="218"/>
      <c r="B2051" s="218"/>
      <c r="C2051" s="218"/>
      <c r="D2051" s="218"/>
      <c r="E2051" s="218"/>
    </row>
    <row r="2052" spans="1:5" x14ac:dyDescent="0.25">
      <c r="A2052" s="218"/>
      <c r="B2052" s="218"/>
      <c r="C2052" s="218"/>
      <c r="D2052" s="218"/>
      <c r="E2052" s="218"/>
    </row>
    <row r="2053" spans="1:5" x14ac:dyDescent="0.25">
      <c r="A2053" s="218"/>
      <c r="B2053" s="218"/>
      <c r="C2053" s="218"/>
      <c r="D2053" s="218"/>
      <c r="E2053" s="218"/>
    </row>
    <row r="2054" spans="1:5" x14ac:dyDescent="0.25">
      <c r="A2054" s="218"/>
      <c r="B2054" s="218"/>
      <c r="C2054" s="218"/>
      <c r="D2054" s="218"/>
      <c r="E2054" s="218"/>
    </row>
    <row r="2055" spans="1:5" x14ac:dyDescent="0.25">
      <c r="A2055" s="218"/>
      <c r="B2055" s="218"/>
      <c r="C2055" s="218"/>
      <c r="D2055" s="218"/>
      <c r="E2055" s="218"/>
    </row>
    <row r="2056" spans="1:5" x14ac:dyDescent="0.25">
      <c r="A2056" s="218"/>
      <c r="B2056" s="218"/>
      <c r="C2056" s="218"/>
      <c r="D2056" s="218"/>
      <c r="E2056" s="218"/>
    </row>
    <row r="2057" spans="1:5" x14ac:dyDescent="0.25">
      <c r="A2057" s="218"/>
      <c r="B2057" s="218"/>
      <c r="C2057" s="218"/>
      <c r="D2057" s="218"/>
      <c r="E2057" s="218"/>
    </row>
    <row r="2058" spans="1:5" x14ac:dyDescent="0.25">
      <c r="A2058" s="218"/>
      <c r="B2058" s="218"/>
      <c r="C2058" s="218"/>
      <c r="D2058" s="218"/>
      <c r="E2058" s="218"/>
    </row>
    <row r="2059" spans="1:5" x14ac:dyDescent="0.25">
      <c r="A2059" s="218"/>
      <c r="B2059" s="218"/>
      <c r="C2059" s="218"/>
      <c r="D2059" s="218"/>
      <c r="E2059" s="218"/>
    </row>
    <row r="2060" spans="1:5" x14ac:dyDescent="0.25">
      <c r="A2060" s="218"/>
      <c r="B2060" s="218"/>
      <c r="C2060" s="218"/>
      <c r="D2060" s="218"/>
      <c r="E2060" s="218"/>
    </row>
    <row r="2061" spans="1:5" x14ac:dyDescent="0.25">
      <c r="A2061" s="218"/>
      <c r="B2061" s="218"/>
      <c r="C2061" s="218"/>
      <c r="D2061" s="218"/>
      <c r="E2061" s="218"/>
    </row>
    <row r="2062" spans="1:5" x14ac:dyDescent="0.25">
      <c r="A2062" s="218"/>
      <c r="B2062" s="218"/>
      <c r="C2062" s="218"/>
      <c r="D2062" s="218"/>
      <c r="E2062" s="218"/>
    </row>
    <row r="2063" spans="1:5" x14ac:dyDescent="0.25">
      <c r="A2063" s="218"/>
      <c r="B2063" s="218"/>
      <c r="C2063" s="218"/>
      <c r="D2063" s="218"/>
      <c r="E2063" s="218"/>
    </row>
    <row r="2064" spans="1:5" x14ac:dyDescent="0.25">
      <c r="A2064" s="218"/>
      <c r="B2064" s="218"/>
      <c r="C2064" s="218"/>
      <c r="D2064" s="218"/>
      <c r="E2064" s="218"/>
    </row>
    <row r="2065" spans="1:5" x14ac:dyDescent="0.25">
      <c r="A2065" s="218"/>
      <c r="B2065" s="218"/>
      <c r="C2065" s="218"/>
      <c r="D2065" s="218"/>
      <c r="E2065" s="218"/>
    </row>
    <row r="2066" spans="1:5" x14ac:dyDescent="0.25">
      <c r="A2066" s="218"/>
      <c r="B2066" s="218"/>
      <c r="C2066" s="218"/>
      <c r="D2066" s="218"/>
      <c r="E2066" s="218"/>
    </row>
    <row r="2067" spans="1:5" x14ac:dyDescent="0.25">
      <c r="A2067" s="218"/>
      <c r="B2067" s="218"/>
      <c r="C2067" s="218"/>
      <c r="D2067" s="218"/>
      <c r="E2067" s="218"/>
    </row>
    <row r="2068" spans="1:5" x14ac:dyDescent="0.25">
      <c r="A2068" s="218"/>
      <c r="B2068" s="218"/>
      <c r="C2068" s="218"/>
      <c r="D2068" s="218"/>
      <c r="E2068" s="218"/>
    </row>
    <row r="2069" spans="1:5" x14ac:dyDescent="0.25">
      <c r="A2069" s="218"/>
      <c r="B2069" s="218"/>
      <c r="C2069" s="218"/>
      <c r="D2069" s="218"/>
      <c r="E2069" s="218"/>
    </row>
    <row r="2070" spans="1:5" x14ac:dyDescent="0.25">
      <c r="A2070" s="218"/>
      <c r="B2070" s="218"/>
      <c r="C2070" s="218"/>
      <c r="D2070" s="218"/>
      <c r="E2070" s="218"/>
    </row>
    <row r="2071" spans="1:5" x14ac:dyDescent="0.25">
      <c r="A2071" s="218"/>
      <c r="B2071" s="218"/>
      <c r="C2071" s="218"/>
      <c r="D2071" s="218"/>
      <c r="E2071" s="218"/>
    </row>
    <row r="2072" spans="1:5" x14ac:dyDescent="0.25">
      <c r="A2072" s="218"/>
      <c r="B2072" s="218"/>
      <c r="C2072" s="218"/>
      <c r="D2072" s="218"/>
      <c r="E2072" s="218"/>
    </row>
    <row r="2073" spans="1:5" x14ac:dyDescent="0.25">
      <c r="A2073" s="218"/>
      <c r="B2073" s="218"/>
      <c r="C2073" s="218"/>
      <c r="D2073" s="218"/>
      <c r="E2073" s="218"/>
    </row>
    <row r="2074" spans="1:5" x14ac:dyDescent="0.25">
      <c r="A2074" s="218"/>
      <c r="B2074" s="218"/>
      <c r="C2074" s="218"/>
      <c r="D2074" s="218"/>
      <c r="E2074" s="218"/>
    </row>
    <row r="2075" spans="1:5" x14ac:dyDescent="0.25">
      <c r="A2075" s="218"/>
      <c r="B2075" s="218"/>
      <c r="C2075" s="218"/>
      <c r="D2075" s="218"/>
      <c r="E2075" s="218"/>
    </row>
    <row r="2076" spans="1:5" x14ac:dyDescent="0.25">
      <c r="A2076" s="218"/>
      <c r="B2076" s="218"/>
      <c r="C2076" s="218"/>
      <c r="D2076" s="218"/>
      <c r="E2076" s="218"/>
    </row>
    <row r="2077" spans="1:5" x14ac:dyDescent="0.25">
      <c r="A2077" s="218"/>
      <c r="B2077" s="218"/>
      <c r="C2077" s="218"/>
      <c r="D2077" s="218"/>
      <c r="E2077" s="218"/>
    </row>
    <row r="2078" spans="1:5" x14ac:dyDescent="0.25">
      <c r="A2078" s="218"/>
      <c r="B2078" s="218"/>
      <c r="C2078" s="218"/>
      <c r="D2078" s="218"/>
      <c r="E2078" s="218"/>
    </row>
    <row r="2079" spans="1:5" x14ac:dyDescent="0.25">
      <c r="A2079" s="218"/>
      <c r="B2079" s="218"/>
      <c r="C2079" s="218"/>
      <c r="D2079" s="218"/>
      <c r="E2079" s="218"/>
    </row>
    <row r="2080" spans="1:5" x14ac:dyDescent="0.25">
      <c r="A2080" s="218"/>
      <c r="B2080" s="218"/>
      <c r="C2080" s="218"/>
      <c r="D2080" s="218"/>
      <c r="E2080" s="218"/>
    </row>
    <row r="2081" spans="1:5" x14ac:dyDescent="0.25">
      <c r="A2081" s="218"/>
      <c r="B2081" s="218"/>
      <c r="C2081" s="218"/>
      <c r="D2081" s="218"/>
      <c r="E2081" s="218"/>
    </row>
    <row r="2082" spans="1:5" x14ac:dyDescent="0.25">
      <c r="A2082" s="218"/>
      <c r="B2082" s="218"/>
      <c r="C2082" s="218"/>
      <c r="D2082" s="218"/>
      <c r="E2082" s="218"/>
    </row>
    <row r="2083" spans="1:5" x14ac:dyDescent="0.25">
      <c r="A2083" s="218"/>
      <c r="B2083" s="218"/>
      <c r="C2083" s="218"/>
      <c r="D2083" s="218"/>
      <c r="E2083" s="218"/>
    </row>
    <row r="2084" spans="1:5" x14ac:dyDescent="0.25">
      <c r="A2084" s="218"/>
      <c r="B2084" s="218"/>
      <c r="C2084" s="218"/>
      <c r="D2084" s="218"/>
      <c r="E2084" s="218"/>
    </row>
    <row r="2085" spans="1:5" x14ac:dyDescent="0.25">
      <c r="A2085" s="218"/>
      <c r="B2085" s="218"/>
      <c r="C2085" s="218"/>
      <c r="D2085" s="218"/>
      <c r="E2085" s="218"/>
    </row>
    <row r="2086" spans="1:5" x14ac:dyDescent="0.25">
      <c r="A2086" s="218"/>
      <c r="B2086" s="218"/>
      <c r="C2086" s="218"/>
      <c r="D2086" s="218"/>
      <c r="E2086" s="218"/>
    </row>
    <row r="2087" spans="1:5" x14ac:dyDescent="0.25">
      <c r="A2087" s="218"/>
      <c r="B2087" s="218"/>
      <c r="C2087" s="218"/>
      <c r="D2087" s="218"/>
      <c r="E2087" s="218"/>
    </row>
    <row r="2088" spans="1:5" x14ac:dyDescent="0.25">
      <c r="A2088" s="218"/>
      <c r="B2088" s="218"/>
      <c r="C2088" s="218"/>
      <c r="D2088" s="218"/>
      <c r="E2088" s="218"/>
    </row>
    <row r="2089" spans="1:5" x14ac:dyDescent="0.25">
      <c r="A2089" s="218"/>
      <c r="B2089" s="218"/>
      <c r="C2089" s="218"/>
      <c r="D2089" s="218"/>
      <c r="E2089" s="218"/>
    </row>
    <row r="2090" spans="1:5" x14ac:dyDescent="0.25">
      <c r="A2090" s="218"/>
      <c r="B2090" s="218"/>
      <c r="C2090" s="218"/>
      <c r="D2090" s="218"/>
      <c r="E2090" s="218"/>
    </row>
    <row r="2091" spans="1:5" x14ac:dyDescent="0.25">
      <c r="A2091" s="218"/>
      <c r="B2091" s="218"/>
      <c r="C2091" s="218"/>
      <c r="D2091" s="218"/>
      <c r="E2091" s="218"/>
    </row>
    <row r="2092" spans="1:5" x14ac:dyDescent="0.25">
      <c r="A2092" s="218"/>
      <c r="B2092" s="218"/>
      <c r="C2092" s="218"/>
      <c r="D2092" s="218"/>
      <c r="E2092" s="218"/>
    </row>
    <row r="2093" spans="1:5" x14ac:dyDescent="0.25">
      <c r="A2093" s="218"/>
      <c r="B2093" s="218"/>
      <c r="C2093" s="218"/>
      <c r="D2093" s="218"/>
      <c r="E2093" s="218"/>
    </row>
    <row r="2094" spans="1:5" x14ac:dyDescent="0.25">
      <c r="A2094" s="218"/>
      <c r="B2094" s="218"/>
      <c r="C2094" s="218"/>
      <c r="D2094" s="218"/>
      <c r="E2094" s="218"/>
    </row>
    <row r="2095" spans="1:5" x14ac:dyDescent="0.25">
      <c r="A2095" s="218"/>
      <c r="B2095" s="218"/>
      <c r="C2095" s="218"/>
      <c r="D2095" s="218"/>
      <c r="E2095" s="218"/>
    </row>
    <row r="2096" spans="1:5" x14ac:dyDescent="0.25">
      <c r="A2096" s="218"/>
      <c r="B2096" s="218"/>
      <c r="C2096" s="218"/>
      <c r="D2096" s="218"/>
      <c r="E2096" s="218"/>
    </row>
    <row r="2097" spans="1:5" x14ac:dyDescent="0.25">
      <c r="A2097" s="218"/>
      <c r="B2097" s="218"/>
      <c r="C2097" s="218"/>
      <c r="D2097" s="218"/>
      <c r="E2097" s="218"/>
    </row>
    <row r="2098" spans="1:5" x14ac:dyDescent="0.25">
      <c r="A2098" s="218"/>
      <c r="B2098" s="218"/>
      <c r="C2098" s="218"/>
      <c r="D2098" s="218"/>
      <c r="E2098" s="218"/>
    </row>
    <row r="2099" spans="1:5" x14ac:dyDescent="0.25">
      <c r="A2099" s="218"/>
      <c r="B2099" s="218"/>
      <c r="C2099" s="218"/>
      <c r="D2099" s="218"/>
      <c r="E2099" s="218"/>
    </row>
    <row r="2100" spans="1:5" x14ac:dyDescent="0.25">
      <c r="A2100" s="218"/>
      <c r="B2100" s="218"/>
      <c r="C2100" s="218"/>
      <c r="D2100" s="218"/>
      <c r="E2100" s="218"/>
    </row>
    <row r="2101" spans="1:5" x14ac:dyDescent="0.25">
      <c r="A2101" s="218"/>
      <c r="B2101" s="218"/>
      <c r="C2101" s="218"/>
      <c r="D2101" s="218"/>
      <c r="E2101" s="218"/>
    </row>
    <row r="2102" spans="1:5" x14ac:dyDescent="0.25">
      <c r="A2102" s="218"/>
      <c r="B2102" s="218"/>
      <c r="C2102" s="218"/>
      <c r="D2102" s="218"/>
      <c r="E2102" s="218"/>
    </row>
    <row r="2103" spans="1:5" x14ac:dyDescent="0.25">
      <c r="A2103" s="218"/>
      <c r="B2103" s="218"/>
      <c r="C2103" s="218"/>
      <c r="D2103" s="218"/>
      <c r="E2103" s="218"/>
    </row>
    <row r="2104" spans="1:5" x14ac:dyDescent="0.25">
      <c r="A2104" s="218"/>
      <c r="B2104" s="218"/>
      <c r="C2104" s="218"/>
      <c r="D2104" s="218"/>
      <c r="E2104" s="218"/>
    </row>
    <row r="2105" spans="1:5" x14ac:dyDescent="0.25">
      <c r="A2105" s="218"/>
      <c r="B2105" s="218"/>
      <c r="C2105" s="218"/>
      <c r="D2105" s="218"/>
      <c r="E2105" s="218"/>
    </row>
    <row r="2106" spans="1:5" x14ac:dyDescent="0.25">
      <c r="A2106" s="218"/>
      <c r="B2106" s="218"/>
      <c r="C2106" s="218"/>
      <c r="D2106" s="218"/>
      <c r="E2106" s="218"/>
    </row>
    <row r="2107" spans="1:5" x14ac:dyDescent="0.25">
      <c r="A2107" s="218"/>
      <c r="B2107" s="218"/>
      <c r="C2107" s="218"/>
      <c r="D2107" s="218"/>
      <c r="E2107" s="218"/>
    </row>
    <row r="2108" spans="1:5" x14ac:dyDescent="0.25">
      <c r="A2108" s="218"/>
      <c r="B2108" s="218"/>
      <c r="C2108" s="218"/>
      <c r="D2108" s="218"/>
      <c r="E2108" s="218"/>
    </row>
    <row r="2109" spans="1:5" x14ac:dyDescent="0.25">
      <c r="A2109" s="218"/>
      <c r="B2109" s="218"/>
      <c r="C2109" s="218"/>
      <c r="D2109" s="218"/>
      <c r="E2109" s="218"/>
    </row>
    <row r="2110" spans="1:5" x14ac:dyDescent="0.25">
      <c r="A2110" s="218"/>
      <c r="B2110" s="218"/>
      <c r="C2110" s="218"/>
      <c r="D2110" s="218"/>
      <c r="E2110" s="218"/>
    </row>
    <row r="2111" spans="1:5" x14ac:dyDescent="0.25">
      <c r="A2111" s="218"/>
      <c r="B2111" s="218"/>
      <c r="C2111" s="218"/>
      <c r="D2111" s="218"/>
      <c r="E2111" s="218"/>
    </row>
    <row r="2112" spans="1:5" x14ac:dyDescent="0.25">
      <c r="A2112" s="218"/>
      <c r="B2112" s="218"/>
      <c r="C2112" s="218"/>
      <c r="D2112" s="218"/>
      <c r="E2112" s="218"/>
    </row>
    <row r="2113" spans="1:5" x14ac:dyDescent="0.25">
      <c r="A2113" s="218"/>
      <c r="B2113" s="218"/>
      <c r="C2113" s="218"/>
      <c r="D2113" s="218"/>
      <c r="E2113" s="218"/>
    </row>
    <row r="2114" spans="1:5" x14ac:dyDescent="0.25">
      <c r="A2114" s="218"/>
      <c r="B2114" s="218"/>
      <c r="C2114" s="218"/>
      <c r="D2114" s="218"/>
      <c r="E2114" s="218"/>
    </row>
    <row r="2115" spans="1:5" x14ac:dyDescent="0.25">
      <c r="A2115" s="218"/>
      <c r="B2115" s="218"/>
      <c r="C2115" s="218"/>
      <c r="D2115" s="218"/>
      <c r="E2115" s="218"/>
    </row>
    <row r="2116" spans="1:5" x14ac:dyDescent="0.25">
      <c r="A2116" s="218"/>
      <c r="B2116" s="218"/>
      <c r="C2116" s="218"/>
      <c r="D2116" s="218"/>
      <c r="E2116" s="218"/>
    </row>
    <row r="2117" spans="1:5" x14ac:dyDescent="0.25">
      <c r="A2117" s="218"/>
      <c r="B2117" s="218"/>
      <c r="C2117" s="218"/>
      <c r="D2117" s="218"/>
      <c r="E2117" s="218"/>
    </row>
    <row r="2118" spans="1:5" x14ac:dyDescent="0.25">
      <c r="A2118" s="218"/>
      <c r="B2118" s="218"/>
      <c r="C2118" s="218"/>
      <c r="D2118" s="218"/>
      <c r="E2118" s="218"/>
    </row>
    <row r="2119" spans="1:5" x14ac:dyDescent="0.25">
      <c r="A2119" s="218"/>
      <c r="B2119" s="218"/>
      <c r="C2119" s="218"/>
      <c r="D2119" s="218"/>
      <c r="E2119" s="218"/>
    </row>
    <row r="2120" spans="1:5" x14ac:dyDescent="0.25">
      <c r="A2120" s="218"/>
      <c r="B2120" s="218"/>
      <c r="C2120" s="218"/>
      <c r="D2120" s="218"/>
      <c r="E2120" s="218"/>
    </row>
    <row r="2121" spans="1:5" x14ac:dyDescent="0.25">
      <c r="A2121" s="218"/>
      <c r="B2121" s="218"/>
      <c r="C2121" s="218"/>
      <c r="D2121" s="218"/>
      <c r="E2121" s="218"/>
    </row>
    <row r="2122" spans="1:5" x14ac:dyDescent="0.25">
      <c r="A2122" s="218"/>
      <c r="B2122" s="218"/>
      <c r="C2122" s="218"/>
      <c r="D2122" s="218"/>
      <c r="E2122" s="218"/>
    </row>
    <row r="2123" spans="1:5" x14ac:dyDescent="0.25">
      <c r="A2123" s="218"/>
      <c r="B2123" s="218"/>
      <c r="C2123" s="218"/>
      <c r="D2123" s="218"/>
      <c r="E2123" s="218"/>
    </row>
    <row r="2124" spans="1:5" x14ac:dyDescent="0.25">
      <c r="A2124" s="218"/>
      <c r="B2124" s="218"/>
      <c r="C2124" s="218"/>
      <c r="D2124" s="218"/>
      <c r="E2124" s="218"/>
    </row>
    <row r="2125" spans="1:5" x14ac:dyDescent="0.25">
      <c r="A2125" s="218"/>
      <c r="B2125" s="218"/>
      <c r="C2125" s="218"/>
      <c r="D2125" s="218"/>
      <c r="E2125" s="218"/>
    </row>
    <row r="2126" spans="1:5" x14ac:dyDescent="0.25">
      <c r="A2126" s="218"/>
      <c r="B2126" s="218"/>
      <c r="C2126" s="218"/>
      <c r="D2126" s="218"/>
      <c r="E2126" s="218"/>
    </row>
    <row r="2127" spans="1:5" x14ac:dyDescent="0.25">
      <c r="A2127" s="218"/>
      <c r="B2127" s="218"/>
      <c r="C2127" s="218"/>
      <c r="D2127" s="218"/>
      <c r="E2127" s="218"/>
    </row>
    <row r="2128" spans="1:5" x14ac:dyDescent="0.25">
      <c r="A2128" s="218"/>
      <c r="B2128" s="218"/>
      <c r="C2128" s="218"/>
      <c r="D2128" s="218"/>
      <c r="E2128" s="218"/>
    </row>
    <row r="2129" spans="1:5" x14ac:dyDescent="0.25">
      <c r="A2129" s="218"/>
      <c r="B2129" s="218"/>
      <c r="C2129" s="218"/>
      <c r="D2129" s="218"/>
      <c r="E2129" s="218"/>
    </row>
    <row r="2130" spans="1:5" x14ac:dyDescent="0.25">
      <c r="A2130" s="218"/>
      <c r="B2130" s="218"/>
      <c r="C2130" s="218"/>
      <c r="D2130" s="218"/>
      <c r="E2130" s="218"/>
    </row>
    <row r="2131" spans="1:5" x14ac:dyDescent="0.25">
      <c r="A2131" s="218"/>
      <c r="B2131" s="218"/>
      <c r="C2131" s="218"/>
      <c r="D2131" s="218"/>
      <c r="E2131" s="218"/>
    </row>
    <row r="2132" spans="1:5" x14ac:dyDescent="0.25">
      <c r="A2132" s="218"/>
      <c r="B2132" s="218"/>
      <c r="C2132" s="218"/>
      <c r="D2132" s="218"/>
      <c r="E2132" s="218"/>
    </row>
    <row r="2133" spans="1:5" x14ac:dyDescent="0.25">
      <c r="A2133" s="218"/>
      <c r="B2133" s="218"/>
      <c r="C2133" s="218"/>
      <c r="D2133" s="218"/>
      <c r="E2133" s="218"/>
    </row>
    <row r="2134" spans="1:5" x14ac:dyDescent="0.25">
      <c r="A2134" s="218"/>
      <c r="B2134" s="218"/>
      <c r="C2134" s="218"/>
      <c r="D2134" s="218"/>
      <c r="E2134" s="218"/>
    </row>
    <row r="2135" spans="1:5" x14ac:dyDescent="0.25">
      <c r="A2135" s="218"/>
      <c r="B2135" s="218"/>
      <c r="C2135" s="218"/>
      <c r="D2135" s="218"/>
      <c r="E2135" s="218"/>
    </row>
    <row r="2136" spans="1:5" x14ac:dyDescent="0.25">
      <c r="A2136" s="218"/>
      <c r="B2136" s="218"/>
      <c r="C2136" s="218"/>
      <c r="D2136" s="218"/>
      <c r="E2136" s="218"/>
    </row>
    <row r="2137" spans="1:5" x14ac:dyDescent="0.25">
      <c r="A2137" s="218"/>
      <c r="B2137" s="218"/>
      <c r="C2137" s="218"/>
      <c r="D2137" s="218"/>
      <c r="E2137" s="218"/>
    </row>
    <row r="2138" spans="1:5" x14ac:dyDescent="0.25">
      <c r="A2138" s="218"/>
      <c r="B2138" s="218"/>
      <c r="C2138" s="218"/>
      <c r="D2138" s="218"/>
      <c r="E2138" s="218"/>
    </row>
    <row r="2139" spans="1:5" x14ac:dyDescent="0.25">
      <c r="A2139" s="218"/>
      <c r="B2139" s="218"/>
      <c r="C2139" s="218"/>
      <c r="D2139" s="218"/>
      <c r="E2139" s="218"/>
    </row>
    <row r="2140" spans="1:5" x14ac:dyDescent="0.25">
      <c r="A2140" s="218"/>
      <c r="B2140" s="218"/>
      <c r="C2140" s="218"/>
      <c r="D2140" s="218"/>
      <c r="E2140" s="218"/>
    </row>
    <row r="2141" spans="1:5" x14ac:dyDescent="0.25">
      <c r="A2141" s="218"/>
      <c r="B2141" s="218"/>
      <c r="C2141" s="218"/>
      <c r="D2141" s="218"/>
      <c r="E2141" s="218"/>
    </row>
    <row r="2142" spans="1:5" x14ac:dyDescent="0.25">
      <c r="A2142" s="218"/>
      <c r="B2142" s="218"/>
      <c r="C2142" s="218"/>
      <c r="D2142" s="218"/>
      <c r="E2142" s="218"/>
    </row>
    <row r="2143" spans="1:5" x14ac:dyDescent="0.25">
      <c r="A2143" s="218"/>
      <c r="B2143" s="218"/>
      <c r="C2143" s="218"/>
      <c r="D2143" s="218"/>
      <c r="E2143" s="218"/>
    </row>
    <row r="2144" spans="1:5" x14ac:dyDescent="0.25">
      <c r="A2144" s="218"/>
      <c r="B2144" s="218"/>
      <c r="C2144" s="218"/>
      <c r="D2144" s="218"/>
      <c r="E2144" s="218"/>
    </row>
    <row r="2145" spans="1:5" x14ac:dyDescent="0.25">
      <c r="A2145" s="218"/>
      <c r="B2145" s="218"/>
      <c r="C2145" s="218"/>
      <c r="D2145" s="218"/>
      <c r="E2145" s="218"/>
    </row>
    <row r="2146" spans="1:5" x14ac:dyDescent="0.25">
      <c r="A2146" s="218"/>
      <c r="B2146" s="218"/>
      <c r="C2146" s="218"/>
      <c r="D2146" s="218"/>
      <c r="E2146" s="218"/>
    </row>
    <row r="2147" spans="1:5" x14ac:dyDescent="0.25">
      <c r="A2147" s="218"/>
      <c r="B2147" s="218"/>
      <c r="C2147" s="218"/>
      <c r="D2147" s="218"/>
      <c r="E2147" s="218"/>
    </row>
    <row r="2148" spans="1:5" x14ac:dyDescent="0.25">
      <c r="A2148" s="218"/>
      <c r="B2148" s="218"/>
      <c r="C2148" s="218"/>
      <c r="D2148" s="218"/>
      <c r="E2148" s="218"/>
    </row>
    <row r="2149" spans="1:5" x14ac:dyDescent="0.25">
      <c r="A2149" s="218"/>
      <c r="B2149" s="218"/>
      <c r="C2149" s="218"/>
      <c r="D2149" s="218"/>
      <c r="E2149" s="218"/>
    </row>
    <row r="2150" spans="1:5" x14ac:dyDescent="0.25">
      <c r="A2150" s="218"/>
      <c r="B2150" s="218"/>
      <c r="C2150" s="218"/>
      <c r="D2150" s="218"/>
      <c r="E2150" s="218"/>
    </row>
    <row r="2151" spans="1:5" x14ac:dyDescent="0.25">
      <c r="A2151" s="218"/>
      <c r="B2151" s="218"/>
      <c r="C2151" s="218"/>
      <c r="D2151" s="218"/>
      <c r="E2151" s="218"/>
    </row>
    <row r="2152" spans="1:5" x14ac:dyDescent="0.25">
      <c r="A2152" s="218"/>
      <c r="B2152" s="218"/>
      <c r="C2152" s="218"/>
      <c r="D2152" s="218"/>
      <c r="E2152" s="218"/>
    </row>
    <row r="2153" spans="1:5" x14ac:dyDescent="0.25">
      <c r="A2153" s="218"/>
      <c r="B2153" s="218"/>
      <c r="C2153" s="218"/>
      <c r="D2153" s="218"/>
      <c r="E2153" s="218"/>
    </row>
    <row r="2154" spans="1:5" x14ac:dyDescent="0.25">
      <c r="A2154" s="218"/>
      <c r="B2154" s="218"/>
      <c r="C2154" s="218"/>
      <c r="D2154" s="218"/>
      <c r="E2154" s="218"/>
    </row>
    <row r="2155" spans="1:5" x14ac:dyDescent="0.25">
      <c r="A2155" s="218"/>
      <c r="B2155" s="218"/>
      <c r="C2155" s="218"/>
      <c r="D2155" s="218"/>
      <c r="E2155" s="218"/>
    </row>
  </sheetData>
  <printOptions horizontalCentered="1"/>
  <pageMargins left="0.19685039370078741" right="0.19685039370078741" top="0.27559055118110237" bottom="0.27559055118110237" header="0.11811023622047245" footer="0.11811023622047245"/>
  <pageSetup paperSize="9" scale="80" orientation="portrait" r:id="rId1"/>
  <headerFooter alignWithMargins="0"/>
  <rowBreaks count="3" manualBreakCount="3">
    <brk id="272" max="4" man="1"/>
    <brk id="279" max="16383" man="1"/>
    <brk id="28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X859"/>
  <sheetViews>
    <sheetView topLeftCell="E1" zoomScaleNormal="100" workbookViewId="0">
      <pane xSplit="10" ySplit="3" topLeftCell="BR507" activePane="bottomRight" state="frozen"/>
      <selection activeCell="E1" sqref="E1"/>
      <selection pane="topRight" activeCell="M1" sqref="M1"/>
      <selection pane="bottomLeft" activeCell="E3" sqref="E3"/>
      <selection pane="bottomRight" activeCell="BR861" sqref="BR861"/>
    </sheetView>
  </sheetViews>
  <sheetFormatPr defaultRowHeight="14.4" x14ac:dyDescent="0.3"/>
  <cols>
    <col min="1" max="1" width="5.44140625" style="8" hidden="1" customWidth="1"/>
    <col min="2" max="2" width="4" style="9" hidden="1" customWidth="1"/>
    <col min="3" max="3" width="4" style="19" hidden="1" customWidth="1"/>
    <col min="4" max="4" width="3.109375" style="19" hidden="1" customWidth="1"/>
    <col min="5" max="5" width="4.109375" style="10" customWidth="1"/>
    <col min="6" max="6" width="3.109375" style="19" hidden="1" customWidth="1"/>
    <col min="7" max="7" width="3.6640625" style="82" customWidth="1"/>
    <col min="8" max="8" width="12.88671875" style="83" customWidth="1"/>
    <col min="9" max="9" width="5.5546875" style="84" customWidth="1"/>
    <col min="10" max="10" width="5.5546875" style="84" hidden="1" customWidth="1"/>
    <col min="11" max="13" width="29.88671875" style="7" customWidth="1"/>
    <col min="14" max="14" width="20.6640625" style="117" customWidth="1"/>
    <col min="15" max="15" width="13.5546875" style="49" hidden="1" customWidth="1"/>
    <col min="16" max="16" width="18" style="117" hidden="1" customWidth="1"/>
    <col min="17" max="20" width="18" style="106" hidden="1" customWidth="1"/>
    <col min="21" max="67" width="18" hidden="1" customWidth="1"/>
    <col min="68" max="68" width="15.33203125" hidden="1" customWidth="1"/>
    <col min="69" max="69" width="18" hidden="1" customWidth="1"/>
    <col min="70" max="70" width="12.88671875" customWidth="1"/>
    <col min="71" max="71" width="14" customWidth="1"/>
  </cols>
  <sheetData>
    <row r="2" spans="1:76" s="132" customFormat="1" ht="53.25" customHeight="1" x14ac:dyDescent="0.3">
      <c r="A2" s="130"/>
      <c r="B2" s="11" t="s">
        <v>0</v>
      </c>
      <c r="C2" s="12" t="s">
        <v>39</v>
      </c>
      <c r="D2" s="13" t="s">
        <v>40</v>
      </c>
      <c r="E2" s="14" t="s">
        <v>41</v>
      </c>
      <c r="F2" s="15" t="s">
        <v>42</v>
      </c>
      <c r="G2" s="16" t="s">
        <v>1</v>
      </c>
      <c r="H2" s="1" t="s">
        <v>43</v>
      </c>
      <c r="I2" s="131" t="s">
        <v>44</v>
      </c>
      <c r="J2" s="17" t="s">
        <v>45</v>
      </c>
      <c r="K2" s="1" t="s">
        <v>46</v>
      </c>
      <c r="L2" s="1" t="s">
        <v>3444</v>
      </c>
      <c r="M2" s="1" t="s">
        <v>3445</v>
      </c>
      <c r="N2" s="107" t="s">
        <v>3443</v>
      </c>
      <c r="O2" s="2" t="s">
        <v>47</v>
      </c>
      <c r="P2" s="140" t="s">
        <v>271</v>
      </c>
      <c r="Q2" s="140" t="s">
        <v>272</v>
      </c>
      <c r="R2" s="140" t="s">
        <v>273</v>
      </c>
      <c r="S2" s="140" t="s">
        <v>274</v>
      </c>
      <c r="T2" s="140" t="s">
        <v>275</v>
      </c>
      <c r="U2" s="140" t="s">
        <v>276</v>
      </c>
      <c r="V2" s="140" t="s">
        <v>277</v>
      </c>
      <c r="W2" s="140" t="s">
        <v>278</v>
      </c>
      <c r="X2" s="140" t="s">
        <v>279</v>
      </c>
      <c r="Y2" s="140" t="s">
        <v>280</v>
      </c>
      <c r="Z2" s="140" t="s">
        <v>281</v>
      </c>
      <c r="AA2" s="140" t="s">
        <v>282</v>
      </c>
      <c r="AB2" s="140" t="s">
        <v>283</v>
      </c>
      <c r="AC2" s="140" t="s">
        <v>284</v>
      </c>
      <c r="AD2" s="140" t="s">
        <v>285</v>
      </c>
      <c r="AE2" s="140" t="s">
        <v>286</v>
      </c>
      <c r="AF2" s="140" t="s">
        <v>287</v>
      </c>
      <c r="AG2" s="140" t="s">
        <v>288</v>
      </c>
      <c r="AH2" s="140" t="s">
        <v>289</v>
      </c>
      <c r="AI2" s="140" t="s">
        <v>290</v>
      </c>
      <c r="AJ2" s="140" t="s">
        <v>291</v>
      </c>
      <c r="AK2" s="140" t="s">
        <v>292</v>
      </c>
      <c r="AL2" s="140" t="s">
        <v>293</v>
      </c>
      <c r="AM2" s="140" t="s">
        <v>294</v>
      </c>
      <c r="AN2" s="140" t="s">
        <v>295</v>
      </c>
      <c r="AO2" s="140" t="s">
        <v>296</v>
      </c>
      <c r="AP2" s="140" t="s">
        <v>297</v>
      </c>
      <c r="AQ2" s="140" t="s">
        <v>298</v>
      </c>
      <c r="AR2" s="140" t="s">
        <v>299</v>
      </c>
      <c r="AS2" s="140" t="s">
        <v>300</v>
      </c>
      <c r="AT2" s="140" t="s">
        <v>301</v>
      </c>
      <c r="AU2" s="140" t="s">
        <v>302</v>
      </c>
      <c r="AV2" s="140" t="s">
        <v>303</v>
      </c>
      <c r="AW2" s="140" t="s">
        <v>304</v>
      </c>
      <c r="AX2" s="140" t="s">
        <v>305</v>
      </c>
      <c r="AY2" s="140" t="s">
        <v>306</v>
      </c>
      <c r="AZ2" s="140" t="s">
        <v>307</v>
      </c>
      <c r="BA2" s="140" t="s">
        <v>308</v>
      </c>
      <c r="BB2" s="140" t="s">
        <v>309</v>
      </c>
      <c r="BC2" s="140" t="s">
        <v>310</v>
      </c>
      <c r="BD2" s="140" t="s">
        <v>311</v>
      </c>
      <c r="BE2" s="140" t="s">
        <v>312</v>
      </c>
      <c r="BF2" s="140" t="s">
        <v>313</v>
      </c>
      <c r="BG2" s="140" t="s">
        <v>314</v>
      </c>
      <c r="BH2" s="140" t="s">
        <v>315</v>
      </c>
      <c r="BI2" s="140" t="s">
        <v>316</v>
      </c>
      <c r="BJ2" s="140" t="s">
        <v>317</v>
      </c>
      <c r="BK2" s="140" t="s">
        <v>318</v>
      </c>
      <c r="BL2" s="140" t="s">
        <v>319</v>
      </c>
      <c r="BM2" s="140" t="s">
        <v>320</v>
      </c>
      <c r="BN2" s="140" t="s">
        <v>321</v>
      </c>
      <c r="BO2" s="140" t="s">
        <v>322</v>
      </c>
      <c r="BP2" s="140" t="s">
        <v>323</v>
      </c>
      <c r="BQ2" s="140" t="s">
        <v>339</v>
      </c>
      <c r="BR2" s="466" t="s">
        <v>3449</v>
      </c>
      <c r="BS2" s="487" t="s">
        <v>3451</v>
      </c>
    </row>
    <row r="3" spans="1:76" x14ac:dyDescent="0.3">
      <c r="A3" s="8">
        <f t="shared" ref="A3:A4" si="0">H3</f>
        <v>0</v>
      </c>
      <c r="B3" s="9" t="str">
        <f t="shared" ref="B3:B4" si="1">IF(J3&gt;0,G3," ")</f>
        <v xml:space="preserve"> </v>
      </c>
      <c r="C3" s="45" t="str">
        <f t="shared" ref="C3" si="2">IF(I3&gt;0,LEFT(E3,3),"  ")</f>
        <v xml:space="preserve">  </v>
      </c>
      <c r="D3" s="45" t="str">
        <f t="shared" ref="D3" si="3">IF(I3&gt;0,LEFT(E3,4),"  ")</f>
        <v xml:space="preserve">  </v>
      </c>
      <c r="E3" s="39"/>
      <c r="F3" s="40"/>
      <c r="G3" s="41"/>
      <c r="H3" s="42"/>
      <c r="I3" s="43"/>
      <c r="J3" s="43"/>
      <c r="K3" s="44"/>
      <c r="L3" s="44"/>
      <c r="M3" s="44"/>
      <c r="N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453"/>
      <c r="BR3" s="467"/>
      <c r="BS3" s="467"/>
    </row>
    <row r="4" spans="1:76" ht="26.4" x14ac:dyDescent="0.3">
      <c r="A4" s="8" t="str">
        <f t="shared" si="0"/>
        <v>GLAVA 012 02</v>
      </c>
      <c r="B4" s="9" t="str">
        <f t="shared" si="1"/>
        <v xml:space="preserve"> </v>
      </c>
      <c r="C4" s="45" t="str">
        <f t="shared" ref="C4:C86" si="4">IF(I4&gt;0,LEFT(E4,3),"  ")</f>
        <v xml:space="preserve">  </v>
      </c>
      <c r="D4" s="45" t="str">
        <f t="shared" ref="D4:D86" si="5">IF(I4&gt;0,LEFT(E4,4),"  ")</f>
        <v xml:space="preserve">  </v>
      </c>
      <c r="E4" s="21"/>
      <c r="F4" s="22"/>
      <c r="G4" s="23"/>
      <c r="H4" s="25" t="s">
        <v>166</v>
      </c>
      <c r="I4" s="56"/>
      <c r="J4" s="56"/>
      <c r="K4" s="25" t="s">
        <v>167</v>
      </c>
      <c r="L4" s="434">
        <v>14284695</v>
      </c>
      <c r="M4" s="434">
        <v>597691</v>
      </c>
      <c r="N4" s="434">
        <v>14882386</v>
      </c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454">
        <f>SUM(BQ17,BQ97,BQ200,BQ613)</f>
        <v>9417082</v>
      </c>
      <c r="BR4" s="523">
        <v>-95900</v>
      </c>
      <c r="BS4" s="524">
        <v>14786486</v>
      </c>
    </row>
    <row r="5" spans="1:76" ht="26.4" x14ac:dyDescent="0.3">
      <c r="E5" s="21"/>
      <c r="F5" s="22"/>
      <c r="G5" s="23"/>
      <c r="H5" s="24">
        <v>11</v>
      </c>
      <c r="I5" s="20"/>
      <c r="J5" s="20"/>
      <c r="K5" s="25" t="s">
        <v>49</v>
      </c>
      <c r="L5" s="434">
        <v>1000</v>
      </c>
      <c r="M5" s="434">
        <v>-379</v>
      </c>
      <c r="N5" s="110">
        <f>L5+M5</f>
        <v>621</v>
      </c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455">
        <f t="shared" ref="BQ5" si="6">SUMIF($G$17:$G$825,$H5,BQ$17:BQ$825)</f>
        <v>42960</v>
      </c>
      <c r="BR5" s="523">
        <v>0</v>
      </c>
      <c r="BS5" s="524">
        <v>0</v>
      </c>
    </row>
    <row r="6" spans="1:76" ht="26.4" x14ac:dyDescent="0.3">
      <c r="E6" s="21"/>
      <c r="F6" s="22"/>
      <c r="G6" s="23"/>
      <c r="H6" s="24">
        <v>12</v>
      </c>
      <c r="I6" s="20"/>
      <c r="J6" s="20"/>
      <c r="K6" s="25" t="s">
        <v>32</v>
      </c>
      <c r="L6" s="434">
        <v>2242275</v>
      </c>
      <c r="M6" s="434">
        <v>114813</v>
      </c>
      <c r="N6" s="110">
        <f t="shared" ref="N6:N16" si="7">L6+M6</f>
        <v>2357088</v>
      </c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/>
      <c r="BQ6" s="455">
        <v>1353784</v>
      </c>
      <c r="BR6" s="523">
        <v>-95900</v>
      </c>
      <c r="BS6" s="524">
        <v>2261188</v>
      </c>
    </row>
    <row r="7" spans="1:76" ht="26.4" x14ac:dyDescent="0.3">
      <c r="E7" s="21"/>
      <c r="F7" s="22"/>
      <c r="G7" s="23"/>
      <c r="H7" s="24">
        <v>32</v>
      </c>
      <c r="I7" s="20"/>
      <c r="J7" s="20"/>
      <c r="K7" s="25" t="s">
        <v>33</v>
      </c>
      <c r="L7" s="434">
        <v>3627300</v>
      </c>
      <c r="M7" s="434">
        <v>-304110</v>
      </c>
      <c r="N7" s="110">
        <f t="shared" si="7"/>
        <v>3323190</v>
      </c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  <c r="BP7" s="110"/>
      <c r="BQ7" s="455">
        <v>90996</v>
      </c>
      <c r="BR7" s="523">
        <v>0</v>
      </c>
      <c r="BS7" s="524">
        <v>3323190</v>
      </c>
    </row>
    <row r="8" spans="1:76" ht="26.4" x14ac:dyDescent="0.3">
      <c r="E8" s="21"/>
      <c r="F8" s="22"/>
      <c r="G8" s="23"/>
      <c r="H8" s="24">
        <v>49</v>
      </c>
      <c r="I8" s="20"/>
      <c r="J8" s="20"/>
      <c r="K8" s="25" t="s">
        <v>34</v>
      </c>
      <c r="L8" s="434">
        <v>0</v>
      </c>
      <c r="M8" s="434">
        <v>0</v>
      </c>
      <c r="N8" s="110">
        <f t="shared" si="7"/>
        <v>0</v>
      </c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  <c r="BP8" s="110"/>
      <c r="BQ8" s="455">
        <v>44700</v>
      </c>
      <c r="BR8" s="523"/>
      <c r="BS8" s="524">
        <f>N8</f>
        <v>0</v>
      </c>
    </row>
    <row r="9" spans="1:76" ht="26.4" x14ac:dyDescent="0.3">
      <c r="E9" s="21"/>
      <c r="F9" s="22"/>
      <c r="G9" s="23"/>
      <c r="H9" s="24">
        <v>51</v>
      </c>
      <c r="I9" s="20"/>
      <c r="J9" s="20"/>
      <c r="K9" s="25" t="s">
        <v>86</v>
      </c>
      <c r="L9" s="434">
        <v>0</v>
      </c>
      <c r="M9" s="434">
        <v>0</v>
      </c>
      <c r="N9" s="110">
        <f t="shared" si="7"/>
        <v>0</v>
      </c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455">
        <v>0</v>
      </c>
      <c r="BR9" s="523"/>
      <c r="BS9" s="524">
        <f>N9</f>
        <v>0</v>
      </c>
    </row>
    <row r="10" spans="1:76" ht="26.4" x14ac:dyDescent="0.3">
      <c r="E10" s="21"/>
      <c r="F10" s="22"/>
      <c r="G10" s="23"/>
      <c r="H10" s="24">
        <v>52</v>
      </c>
      <c r="I10" s="20"/>
      <c r="J10" s="20"/>
      <c r="K10" s="25" t="s">
        <v>87</v>
      </c>
      <c r="L10" s="434">
        <v>12370</v>
      </c>
      <c r="M10" s="434">
        <v>4530</v>
      </c>
      <c r="N10" s="110">
        <f t="shared" si="7"/>
        <v>16900</v>
      </c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455">
        <v>12100</v>
      </c>
      <c r="BR10" s="523"/>
      <c r="BS10" s="524">
        <f>N10</f>
        <v>16900</v>
      </c>
    </row>
    <row r="11" spans="1:76" x14ac:dyDescent="0.3">
      <c r="E11" s="21"/>
      <c r="F11" s="22"/>
      <c r="G11" s="23"/>
      <c r="H11" s="24">
        <v>54</v>
      </c>
      <c r="I11" s="20"/>
      <c r="J11" s="20"/>
      <c r="K11" s="25" t="s">
        <v>35</v>
      </c>
      <c r="L11" s="434">
        <v>8401750</v>
      </c>
      <c r="M11" s="434">
        <v>782837</v>
      </c>
      <c r="N11" s="110">
        <f t="shared" si="7"/>
        <v>9184587</v>
      </c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455">
        <v>7872342</v>
      </c>
      <c r="BR11" s="523"/>
      <c r="BS11" s="524">
        <f>N11</f>
        <v>9184587</v>
      </c>
    </row>
    <row r="12" spans="1:76" ht="26.4" x14ac:dyDescent="0.3">
      <c r="E12" s="21"/>
      <c r="F12" s="22"/>
      <c r="G12" s="23"/>
      <c r="H12" s="24">
        <v>61</v>
      </c>
      <c r="I12" s="20"/>
      <c r="J12" s="20"/>
      <c r="K12" s="25" t="s">
        <v>136</v>
      </c>
      <c r="L12" s="434"/>
      <c r="M12" s="434"/>
      <c r="N12" s="110">
        <f t="shared" si="7"/>
        <v>0</v>
      </c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455">
        <v>0</v>
      </c>
      <c r="BR12" s="491"/>
      <c r="BS12" s="490"/>
    </row>
    <row r="13" spans="1:76" ht="26.4" x14ac:dyDescent="0.3">
      <c r="E13" s="21"/>
      <c r="F13" s="22"/>
      <c r="G13" s="23"/>
      <c r="H13" s="24">
        <v>62</v>
      </c>
      <c r="I13" s="20"/>
      <c r="J13" s="20"/>
      <c r="K13" s="25" t="s">
        <v>36</v>
      </c>
      <c r="L13" s="434">
        <v>0</v>
      </c>
      <c r="M13" s="434">
        <v>0</v>
      </c>
      <c r="N13" s="110">
        <f t="shared" si="7"/>
        <v>0</v>
      </c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455">
        <v>0</v>
      </c>
      <c r="BR13" s="491"/>
      <c r="BS13" s="490">
        <f>SUM(BR13+N13)</f>
        <v>0</v>
      </c>
    </row>
    <row r="14" spans="1:76" ht="52.8" x14ac:dyDescent="0.3">
      <c r="E14" s="21"/>
      <c r="F14" s="22"/>
      <c r="G14" s="23"/>
      <c r="H14" s="24">
        <v>72</v>
      </c>
      <c r="I14" s="20"/>
      <c r="J14" s="20"/>
      <c r="K14" s="25" t="s">
        <v>37</v>
      </c>
      <c r="L14" s="434">
        <v>0</v>
      </c>
      <c r="M14" s="434"/>
      <c r="N14" s="110">
        <f t="shared" si="7"/>
        <v>0</v>
      </c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  <c r="BP14" s="110"/>
      <c r="BQ14" s="455">
        <v>200</v>
      </c>
      <c r="BR14" s="491"/>
      <c r="BS14" s="490">
        <f t="shared" ref="BS14:BS77" si="8">SUM(BR14+N14)</f>
        <v>0</v>
      </c>
      <c r="BX14" s="493"/>
    </row>
    <row r="15" spans="1:76" ht="39.6" x14ac:dyDescent="0.3">
      <c r="E15" s="21"/>
      <c r="F15" s="22"/>
      <c r="G15" s="23"/>
      <c r="H15" s="24">
        <v>81</v>
      </c>
      <c r="I15" s="20"/>
      <c r="J15" s="20"/>
      <c r="K15" s="25" t="s">
        <v>119</v>
      </c>
      <c r="L15" s="434"/>
      <c r="M15" s="434"/>
      <c r="N15" s="110">
        <f t="shared" si="7"/>
        <v>0</v>
      </c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455">
        <v>0</v>
      </c>
      <c r="BR15" s="491"/>
      <c r="BS15" s="490">
        <f t="shared" si="8"/>
        <v>0</v>
      </c>
    </row>
    <row r="16" spans="1:76" ht="26.4" x14ac:dyDescent="0.3">
      <c r="E16" s="21"/>
      <c r="F16" s="22"/>
      <c r="G16" s="23"/>
      <c r="H16" s="24">
        <v>82</v>
      </c>
      <c r="I16" s="20"/>
      <c r="J16" s="20"/>
      <c r="K16" s="25" t="s">
        <v>38</v>
      </c>
      <c r="L16" s="434"/>
      <c r="M16" s="434"/>
      <c r="N16" s="110">
        <f t="shared" si="7"/>
        <v>0</v>
      </c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  <c r="BE16" s="110"/>
      <c r="BF16" s="110"/>
      <c r="BG16" s="110"/>
      <c r="BH16" s="110"/>
      <c r="BI16" s="110"/>
      <c r="BJ16" s="110"/>
      <c r="BK16" s="110"/>
      <c r="BL16" s="110"/>
      <c r="BM16" s="110"/>
      <c r="BN16" s="110"/>
      <c r="BO16" s="110"/>
      <c r="BP16" s="110"/>
      <c r="BQ16" s="455">
        <v>0</v>
      </c>
      <c r="BR16" s="491"/>
      <c r="BS16" s="490">
        <f t="shared" si="8"/>
        <v>0</v>
      </c>
      <c r="BW16" s="493"/>
    </row>
    <row r="17" spans="1:71" ht="39.6" hidden="1" x14ac:dyDescent="0.3">
      <c r="A17" s="8" t="str">
        <f t="shared" ref="A17:A112" si="9">H17</f>
        <v>Program 7006</v>
      </c>
      <c r="B17" s="9" t="str">
        <f t="shared" ref="B17:B112" si="10">IF(J17&gt;0,G17," ")</f>
        <v xml:space="preserve"> </v>
      </c>
      <c r="C17" s="45" t="str">
        <f t="shared" si="4"/>
        <v xml:space="preserve">  </v>
      </c>
      <c r="D17" s="45" t="str">
        <f t="shared" si="5"/>
        <v xml:space="preserve">  </v>
      </c>
      <c r="E17" s="26"/>
      <c r="F17" s="27"/>
      <c r="G17" s="28"/>
      <c r="H17" s="29" t="s">
        <v>149</v>
      </c>
      <c r="I17" s="20"/>
      <c r="J17" s="20"/>
      <c r="K17" s="30" t="s">
        <v>150</v>
      </c>
      <c r="L17" s="30"/>
      <c r="M17" s="30"/>
      <c r="N17" s="111">
        <f>SUM(N18,N32,N39,N79)</f>
        <v>0</v>
      </c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456">
        <v>0</v>
      </c>
      <c r="BR17" s="467"/>
      <c r="BS17" s="490">
        <f t="shared" si="8"/>
        <v>0</v>
      </c>
    </row>
    <row r="18" spans="1:71" ht="39.6" hidden="1" x14ac:dyDescent="0.3">
      <c r="C18" s="45"/>
      <c r="D18" s="45"/>
      <c r="E18" s="33" t="s">
        <v>137</v>
      </c>
      <c r="F18" s="34">
        <v>121</v>
      </c>
      <c r="G18" s="35"/>
      <c r="H18" s="393" t="s">
        <v>3427</v>
      </c>
      <c r="I18" s="37"/>
      <c r="J18" s="37"/>
      <c r="K18" s="38" t="s">
        <v>3428</v>
      </c>
      <c r="L18" s="38"/>
      <c r="M18" s="38"/>
      <c r="N18" s="112">
        <f>SUM(N19)</f>
        <v>0</v>
      </c>
      <c r="O18" s="3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457">
        <v>0</v>
      </c>
      <c r="BR18" s="467"/>
      <c r="BS18" s="490">
        <f t="shared" si="8"/>
        <v>0</v>
      </c>
    </row>
    <row r="19" spans="1:71" ht="26.4" hidden="1" x14ac:dyDescent="0.3">
      <c r="C19" s="45"/>
      <c r="D19" s="45"/>
      <c r="E19" s="39"/>
      <c r="F19" s="40"/>
      <c r="G19" s="41"/>
      <c r="H19" s="42">
        <v>4</v>
      </c>
      <c r="I19" s="43"/>
      <c r="J19" s="43"/>
      <c r="K19" s="44" t="s">
        <v>71</v>
      </c>
      <c r="L19" s="44"/>
      <c r="M19" s="44"/>
      <c r="N19" s="108">
        <f t="shared" ref="N19" si="11">SUM(N20)</f>
        <v>0</v>
      </c>
      <c r="O19" s="395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453">
        <v>0</v>
      </c>
      <c r="BR19" s="467"/>
      <c r="BS19" s="490">
        <f t="shared" si="8"/>
        <v>0</v>
      </c>
    </row>
    <row r="20" spans="1:71" ht="26.4" hidden="1" x14ac:dyDescent="0.3">
      <c r="C20" s="45"/>
      <c r="D20" s="45"/>
      <c r="E20" s="39"/>
      <c r="F20" s="40"/>
      <c r="G20" s="41"/>
      <c r="H20" s="42">
        <v>42</v>
      </c>
      <c r="I20" s="43"/>
      <c r="J20" s="43"/>
      <c r="K20" s="44" t="s">
        <v>72</v>
      </c>
      <c r="L20" s="44"/>
      <c r="M20" s="44"/>
      <c r="N20" s="108">
        <f t="shared" ref="N20" si="12">SUM(N21,N23,N29)</f>
        <v>0</v>
      </c>
      <c r="O20" s="396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8"/>
      <c r="BQ20" s="453">
        <v>0</v>
      </c>
      <c r="BR20" s="467"/>
      <c r="BS20" s="490">
        <f t="shared" si="8"/>
        <v>0</v>
      </c>
    </row>
    <row r="21" spans="1:71" hidden="1" x14ac:dyDescent="0.3">
      <c r="C21" s="45"/>
      <c r="D21" s="45"/>
      <c r="E21" s="39"/>
      <c r="F21" s="40"/>
      <c r="G21" s="41"/>
      <c r="H21" s="42">
        <v>421</v>
      </c>
      <c r="I21" s="43"/>
      <c r="J21" s="43"/>
      <c r="K21" s="44" t="s">
        <v>120</v>
      </c>
      <c r="L21" s="44"/>
      <c r="M21" s="44"/>
      <c r="N21" s="108">
        <f t="shared" ref="N21" si="13">SUM(N22)</f>
        <v>0</v>
      </c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453">
        <v>0</v>
      </c>
      <c r="BR21" s="467"/>
      <c r="BS21" s="490">
        <f t="shared" si="8"/>
        <v>0</v>
      </c>
    </row>
    <row r="22" spans="1:71" hidden="1" x14ac:dyDescent="0.3">
      <c r="C22" s="45"/>
      <c r="D22" s="45"/>
      <c r="E22" s="39" t="s">
        <v>137</v>
      </c>
      <c r="F22" s="40">
        <v>121</v>
      </c>
      <c r="G22" s="41">
        <v>12</v>
      </c>
      <c r="H22" s="42">
        <v>4212</v>
      </c>
      <c r="I22" s="394">
        <v>7001</v>
      </c>
      <c r="J22" s="46">
        <v>912</v>
      </c>
      <c r="K22" s="44" t="s">
        <v>148</v>
      </c>
      <c r="L22" s="44"/>
      <c r="M22" s="44"/>
      <c r="N22" s="397">
        <f>SUM(P22:BQ22)</f>
        <v>0</v>
      </c>
      <c r="O22" s="49">
        <v>121</v>
      </c>
      <c r="P22" s="397"/>
      <c r="Q22" s="397"/>
      <c r="R22" s="397"/>
      <c r="S22" s="397"/>
      <c r="T22" s="397"/>
      <c r="U22" s="397"/>
      <c r="V22" s="397"/>
      <c r="W22" s="397"/>
      <c r="X22" s="397"/>
      <c r="Y22" s="397"/>
      <c r="Z22" s="397"/>
      <c r="AA22" s="397"/>
      <c r="AB22" s="397"/>
      <c r="AC22" s="397"/>
      <c r="AD22" s="397"/>
      <c r="AE22" s="397"/>
      <c r="AF22" s="397"/>
      <c r="AG22" s="397"/>
      <c r="AH22" s="397"/>
      <c r="AI22" s="397"/>
      <c r="AJ22" s="397"/>
      <c r="AK22" s="397"/>
      <c r="AL22" s="397"/>
      <c r="AM22" s="397"/>
      <c r="AN22" s="397"/>
      <c r="AO22" s="397"/>
      <c r="AP22" s="397"/>
      <c r="AQ22" s="397"/>
      <c r="AR22" s="397"/>
      <c r="AS22" s="397"/>
      <c r="AT22" s="397"/>
      <c r="AU22" s="397"/>
      <c r="AV22" s="397"/>
      <c r="AW22" s="397"/>
      <c r="AX22" s="397"/>
      <c r="AY22" s="397"/>
      <c r="AZ22" s="397"/>
      <c r="BA22" s="397"/>
      <c r="BB22" s="397"/>
      <c r="BC22" s="397"/>
      <c r="BD22" s="397"/>
      <c r="BE22" s="397"/>
      <c r="BF22" s="397"/>
      <c r="BG22" s="397"/>
      <c r="BH22" s="397"/>
      <c r="BI22" s="397"/>
      <c r="BJ22" s="397"/>
      <c r="BK22" s="397"/>
      <c r="BL22" s="397"/>
      <c r="BM22" s="397"/>
      <c r="BN22" s="397"/>
      <c r="BO22" s="397"/>
      <c r="BP22" s="397"/>
      <c r="BQ22" s="458"/>
      <c r="BR22" s="467"/>
      <c r="BS22" s="490">
        <f t="shared" si="8"/>
        <v>0</v>
      </c>
    </row>
    <row r="23" spans="1:71" hidden="1" x14ac:dyDescent="0.3">
      <c r="C23" s="45"/>
      <c r="D23" s="45"/>
      <c r="E23" s="39"/>
      <c r="F23" s="40"/>
      <c r="G23" s="41"/>
      <c r="H23" s="42">
        <v>422</v>
      </c>
      <c r="I23" s="43"/>
      <c r="J23" s="43"/>
      <c r="K23" s="44" t="s">
        <v>73</v>
      </c>
      <c r="L23" s="44"/>
      <c r="M23" s="44"/>
      <c r="N23" s="108">
        <f>SUM(N24:N28)</f>
        <v>0</v>
      </c>
      <c r="O23" s="1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453">
        <v>0</v>
      </c>
      <c r="BR23" s="467"/>
      <c r="BS23" s="490">
        <f t="shared" si="8"/>
        <v>0</v>
      </c>
    </row>
    <row r="24" spans="1:71" hidden="1" x14ac:dyDescent="0.3">
      <c r="C24" s="45"/>
      <c r="D24" s="45"/>
      <c r="E24" s="39" t="s">
        <v>137</v>
      </c>
      <c r="F24" s="40">
        <v>121</v>
      </c>
      <c r="G24" s="41">
        <v>12</v>
      </c>
      <c r="H24" s="42">
        <v>4221</v>
      </c>
      <c r="I24" s="394">
        <v>7002</v>
      </c>
      <c r="J24" s="46">
        <v>913</v>
      </c>
      <c r="K24" s="44" t="s">
        <v>74</v>
      </c>
      <c r="L24" s="44"/>
      <c r="M24" s="44"/>
      <c r="N24" s="397">
        <f>SUM(P24:BQ24)</f>
        <v>0</v>
      </c>
      <c r="O24" s="49">
        <v>121</v>
      </c>
      <c r="P24" s="397"/>
      <c r="Q24" s="397"/>
      <c r="R24" s="397"/>
      <c r="S24" s="397"/>
      <c r="T24" s="397"/>
      <c r="U24" s="397"/>
      <c r="V24" s="397"/>
      <c r="W24" s="397"/>
      <c r="X24" s="397"/>
      <c r="Y24" s="397"/>
      <c r="Z24" s="397"/>
      <c r="AA24" s="397"/>
      <c r="AB24" s="397"/>
      <c r="AC24" s="397"/>
      <c r="AD24" s="397"/>
      <c r="AE24" s="397"/>
      <c r="AF24" s="397"/>
      <c r="AG24" s="397"/>
      <c r="AH24" s="397"/>
      <c r="AI24" s="397"/>
      <c r="AJ24" s="397"/>
      <c r="AK24" s="397"/>
      <c r="AL24" s="397"/>
      <c r="AM24" s="397"/>
      <c r="AN24" s="397"/>
      <c r="AO24" s="397"/>
      <c r="AP24" s="397"/>
      <c r="AQ24" s="397"/>
      <c r="AR24" s="397"/>
      <c r="AS24" s="397"/>
      <c r="AT24" s="397"/>
      <c r="AU24" s="397"/>
      <c r="AV24" s="397"/>
      <c r="AW24" s="397"/>
      <c r="AX24" s="397"/>
      <c r="AY24" s="397"/>
      <c r="AZ24" s="397"/>
      <c r="BA24" s="397"/>
      <c r="BB24" s="397"/>
      <c r="BC24" s="397"/>
      <c r="BD24" s="397"/>
      <c r="BE24" s="397"/>
      <c r="BF24" s="397"/>
      <c r="BG24" s="397"/>
      <c r="BH24" s="397"/>
      <c r="BI24" s="397"/>
      <c r="BJ24" s="397"/>
      <c r="BK24" s="397"/>
      <c r="BL24" s="397"/>
      <c r="BM24" s="397"/>
      <c r="BN24" s="397"/>
      <c r="BO24" s="397"/>
      <c r="BP24" s="397"/>
      <c r="BQ24" s="458"/>
      <c r="BR24" s="467"/>
      <c r="BS24" s="490">
        <f t="shared" si="8"/>
        <v>0</v>
      </c>
    </row>
    <row r="25" spans="1:71" hidden="1" x14ac:dyDescent="0.3">
      <c r="C25" s="45"/>
      <c r="D25" s="45"/>
      <c r="E25" s="39" t="s">
        <v>137</v>
      </c>
      <c r="F25" s="40">
        <v>121</v>
      </c>
      <c r="G25" s="41">
        <v>12</v>
      </c>
      <c r="H25" s="42">
        <v>4222</v>
      </c>
      <c r="I25" s="394">
        <v>7003</v>
      </c>
      <c r="J25" s="46">
        <v>914</v>
      </c>
      <c r="K25" s="44" t="s">
        <v>101</v>
      </c>
      <c r="L25" s="44"/>
      <c r="M25" s="44"/>
      <c r="N25" s="397">
        <f>SUM(P25:BQ25)</f>
        <v>0</v>
      </c>
      <c r="O25" s="49">
        <v>121</v>
      </c>
      <c r="P25" s="397"/>
      <c r="Q25" s="397"/>
      <c r="R25" s="397"/>
      <c r="S25" s="397"/>
      <c r="T25" s="397"/>
      <c r="U25" s="397"/>
      <c r="V25" s="397"/>
      <c r="W25" s="397"/>
      <c r="X25" s="397"/>
      <c r="Y25" s="397"/>
      <c r="Z25" s="397"/>
      <c r="AA25" s="397"/>
      <c r="AB25" s="397"/>
      <c r="AC25" s="397"/>
      <c r="AD25" s="397"/>
      <c r="AE25" s="397"/>
      <c r="AF25" s="397"/>
      <c r="AG25" s="397"/>
      <c r="AH25" s="397"/>
      <c r="AI25" s="397"/>
      <c r="AJ25" s="397"/>
      <c r="AK25" s="397"/>
      <c r="AL25" s="397"/>
      <c r="AM25" s="397"/>
      <c r="AN25" s="397"/>
      <c r="AO25" s="397"/>
      <c r="AP25" s="397"/>
      <c r="AQ25" s="397"/>
      <c r="AR25" s="397"/>
      <c r="AS25" s="397"/>
      <c r="AT25" s="397"/>
      <c r="AU25" s="397"/>
      <c r="AV25" s="397"/>
      <c r="AW25" s="397"/>
      <c r="AX25" s="397"/>
      <c r="AY25" s="397"/>
      <c r="AZ25" s="397"/>
      <c r="BA25" s="397"/>
      <c r="BB25" s="397"/>
      <c r="BC25" s="397"/>
      <c r="BD25" s="397"/>
      <c r="BE25" s="397"/>
      <c r="BF25" s="397"/>
      <c r="BG25" s="397"/>
      <c r="BH25" s="397"/>
      <c r="BI25" s="397"/>
      <c r="BJ25" s="397"/>
      <c r="BK25" s="397"/>
      <c r="BL25" s="397"/>
      <c r="BM25" s="397"/>
      <c r="BN25" s="397"/>
      <c r="BO25" s="397"/>
      <c r="BP25" s="397"/>
      <c r="BQ25" s="458"/>
      <c r="BR25" s="467"/>
      <c r="BS25" s="490">
        <f t="shared" si="8"/>
        <v>0</v>
      </c>
    </row>
    <row r="26" spans="1:71" hidden="1" x14ac:dyDescent="0.3">
      <c r="C26" s="45"/>
      <c r="D26" s="45"/>
      <c r="E26" s="39" t="s">
        <v>137</v>
      </c>
      <c r="F26" s="40">
        <v>121</v>
      </c>
      <c r="G26" s="41">
        <v>12</v>
      </c>
      <c r="H26" s="42">
        <v>4223</v>
      </c>
      <c r="I26" s="394">
        <v>7004</v>
      </c>
      <c r="J26" s="46">
        <v>915</v>
      </c>
      <c r="K26" s="44" t="s">
        <v>102</v>
      </c>
      <c r="L26" s="44"/>
      <c r="M26" s="44"/>
      <c r="N26" s="397">
        <f>SUM(P26:BQ26)</f>
        <v>0</v>
      </c>
      <c r="O26" s="49">
        <v>121</v>
      </c>
      <c r="P26" s="397"/>
      <c r="Q26" s="397"/>
      <c r="R26" s="397"/>
      <c r="S26" s="397"/>
      <c r="T26" s="397"/>
      <c r="U26" s="397"/>
      <c r="V26" s="397"/>
      <c r="W26" s="397"/>
      <c r="X26" s="397"/>
      <c r="Y26" s="397"/>
      <c r="Z26" s="397"/>
      <c r="AA26" s="397"/>
      <c r="AB26" s="397"/>
      <c r="AC26" s="397"/>
      <c r="AD26" s="397"/>
      <c r="AE26" s="397"/>
      <c r="AF26" s="397"/>
      <c r="AG26" s="397"/>
      <c r="AH26" s="397"/>
      <c r="AI26" s="397"/>
      <c r="AJ26" s="397"/>
      <c r="AK26" s="397"/>
      <c r="AL26" s="397"/>
      <c r="AM26" s="397"/>
      <c r="AN26" s="397"/>
      <c r="AO26" s="397"/>
      <c r="AP26" s="397"/>
      <c r="AQ26" s="397"/>
      <c r="AR26" s="397"/>
      <c r="AS26" s="397"/>
      <c r="AT26" s="397"/>
      <c r="AU26" s="397"/>
      <c r="AV26" s="397"/>
      <c r="AW26" s="397"/>
      <c r="AX26" s="397"/>
      <c r="AY26" s="397"/>
      <c r="AZ26" s="397"/>
      <c r="BA26" s="397"/>
      <c r="BB26" s="397"/>
      <c r="BC26" s="397"/>
      <c r="BD26" s="397"/>
      <c r="BE26" s="397"/>
      <c r="BF26" s="397"/>
      <c r="BG26" s="397"/>
      <c r="BH26" s="397"/>
      <c r="BI26" s="397"/>
      <c r="BJ26" s="397"/>
      <c r="BK26" s="397"/>
      <c r="BL26" s="397"/>
      <c r="BM26" s="397"/>
      <c r="BN26" s="397"/>
      <c r="BO26" s="397"/>
      <c r="BP26" s="397"/>
      <c r="BQ26" s="458"/>
      <c r="BR26" s="467"/>
      <c r="BS26" s="490">
        <f t="shared" si="8"/>
        <v>0</v>
      </c>
    </row>
    <row r="27" spans="1:71" hidden="1" x14ac:dyDescent="0.3">
      <c r="C27" s="45"/>
      <c r="D27" s="45"/>
      <c r="E27" s="39" t="s">
        <v>137</v>
      </c>
      <c r="F27" s="40">
        <v>121</v>
      </c>
      <c r="G27" s="41">
        <v>12</v>
      </c>
      <c r="H27" s="42">
        <v>4226</v>
      </c>
      <c r="I27" s="394">
        <v>7005</v>
      </c>
      <c r="J27" s="46">
        <v>916</v>
      </c>
      <c r="K27" s="44" t="s">
        <v>151</v>
      </c>
      <c r="L27" s="44"/>
      <c r="M27" s="44"/>
      <c r="N27" s="397">
        <f>SUM(P27:BQ27)</f>
        <v>0</v>
      </c>
      <c r="O27" s="49">
        <v>121</v>
      </c>
      <c r="P27" s="397"/>
      <c r="Q27" s="397"/>
      <c r="R27" s="397"/>
      <c r="S27" s="397"/>
      <c r="T27" s="397"/>
      <c r="U27" s="397"/>
      <c r="V27" s="397"/>
      <c r="W27" s="397"/>
      <c r="X27" s="397"/>
      <c r="Y27" s="397"/>
      <c r="Z27" s="397"/>
      <c r="AA27" s="397"/>
      <c r="AB27" s="397"/>
      <c r="AC27" s="397"/>
      <c r="AD27" s="397"/>
      <c r="AE27" s="397"/>
      <c r="AF27" s="397"/>
      <c r="AG27" s="397"/>
      <c r="AH27" s="397"/>
      <c r="AI27" s="397"/>
      <c r="AJ27" s="397"/>
      <c r="AK27" s="397"/>
      <c r="AL27" s="397"/>
      <c r="AM27" s="397"/>
      <c r="AN27" s="397"/>
      <c r="AO27" s="397"/>
      <c r="AP27" s="397"/>
      <c r="AQ27" s="397"/>
      <c r="AR27" s="397"/>
      <c r="AS27" s="397"/>
      <c r="AT27" s="397"/>
      <c r="AU27" s="397"/>
      <c r="AV27" s="397"/>
      <c r="AW27" s="397"/>
      <c r="AX27" s="397"/>
      <c r="AY27" s="397"/>
      <c r="AZ27" s="397"/>
      <c r="BA27" s="397"/>
      <c r="BB27" s="397"/>
      <c r="BC27" s="397"/>
      <c r="BD27" s="397"/>
      <c r="BE27" s="397"/>
      <c r="BF27" s="397"/>
      <c r="BG27" s="397"/>
      <c r="BH27" s="397"/>
      <c r="BI27" s="397"/>
      <c r="BJ27" s="397"/>
      <c r="BK27" s="397"/>
      <c r="BL27" s="397"/>
      <c r="BM27" s="397"/>
      <c r="BN27" s="397"/>
      <c r="BO27" s="397"/>
      <c r="BP27" s="397"/>
      <c r="BQ27" s="458"/>
      <c r="BR27" s="467"/>
      <c r="BS27" s="490">
        <f t="shared" si="8"/>
        <v>0</v>
      </c>
    </row>
    <row r="28" spans="1:71" ht="26.4" hidden="1" x14ac:dyDescent="0.3">
      <c r="C28" s="45"/>
      <c r="D28" s="45"/>
      <c r="E28" s="39" t="s">
        <v>137</v>
      </c>
      <c r="F28" s="40">
        <v>121</v>
      </c>
      <c r="G28" s="41">
        <v>12</v>
      </c>
      <c r="H28" s="42">
        <v>4227</v>
      </c>
      <c r="I28" s="394">
        <v>7006</v>
      </c>
      <c r="J28" s="46">
        <v>917</v>
      </c>
      <c r="K28" s="44" t="s">
        <v>103</v>
      </c>
      <c r="L28" s="44"/>
      <c r="M28" s="44"/>
      <c r="N28" s="397">
        <f>SUM(P28:BQ28)</f>
        <v>0</v>
      </c>
      <c r="O28" s="49">
        <v>121</v>
      </c>
      <c r="P28" s="397"/>
      <c r="Q28" s="397"/>
      <c r="R28" s="397"/>
      <c r="S28" s="397"/>
      <c r="T28" s="397"/>
      <c r="U28" s="397"/>
      <c r="V28" s="397"/>
      <c r="W28" s="397"/>
      <c r="X28" s="397"/>
      <c r="Y28" s="397"/>
      <c r="Z28" s="397"/>
      <c r="AA28" s="397"/>
      <c r="AB28" s="397"/>
      <c r="AC28" s="397"/>
      <c r="AD28" s="397"/>
      <c r="AE28" s="397"/>
      <c r="AF28" s="397"/>
      <c r="AG28" s="397"/>
      <c r="AH28" s="397"/>
      <c r="AI28" s="397"/>
      <c r="AJ28" s="397"/>
      <c r="AK28" s="397"/>
      <c r="AL28" s="397"/>
      <c r="AM28" s="397"/>
      <c r="AN28" s="397"/>
      <c r="AO28" s="397"/>
      <c r="AP28" s="397"/>
      <c r="AQ28" s="397"/>
      <c r="AR28" s="397"/>
      <c r="AS28" s="397"/>
      <c r="AT28" s="397"/>
      <c r="AU28" s="397"/>
      <c r="AV28" s="397"/>
      <c r="AW28" s="397"/>
      <c r="AX28" s="397"/>
      <c r="AY28" s="397"/>
      <c r="AZ28" s="397"/>
      <c r="BA28" s="397"/>
      <c r="BB28" s="397"/>
      <c r="BC28" s="397"/>
      <c r="BD28" s="397"/>
      <c r="BE28" s="397"/>
      <c r="BF28" s="397"/>
      <c r="BG28" s="397"/>
      <c r="BH28" s="397"/>
      <c r="BI28" s="397"/>
      <c r="BJ28" s="397"/>
      <c r="BK28" s="397"/>
      <c r="BL28" s="397"/>
      <c r="BM28" s="397"/>
      <c r="BN28" s="397"/>
      <c r="BO28" s="397"/>
      <c r="BP28" s="397"/>
      <c r="BQ28" s="458"/>
      <c r="BR28" s="467"/>
      <c r="BS28" s="490">
        <f t="shared" si="8"/>
        <v>0</v>
      </c>
    </row>
    <row r="29" spans="1:71" hidden="1" x14ac:dyDescent="0.3">
      <c r="C29" s="45"/>
      <c r="D29" s="45"/>
      <c r="E29" s="39"/>
      <c r="F29" s="40"/>
      <c r="G29" s="41"/>
      <c r="H29" s="42">
        <v>423</v>
      </c>
      <c r="I29" s="43"/>
      <c r="J29" s="43"/>
      <c r="K29" s="5" t="s">
        <v>152</v>
      </c>
      <c r="L29" s="5"/>
      <c r="M29" s="5"/>
      <c r="N29" s="108">
        <f t="shared" ref="N29" si="14">SUM(N30)</f>
        <v>0</v>
      </c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  <c r="BK29" s="108"/>
      <c r="BL29" s="108"/>
      <c r="BM29" s="108"/>
      <c r="BN29" s="108"/>
      <c r="BO29" s="108"/>
      <c r="BP29" s="108"/>
      <c r="BQ29" s="453">
        <v>0</v>
      </c>
      <c r="BR29" s="467"/>
      <c r="BS29" s="490">
        <f t="shared" si="8"/>
        <v>0</v>
      </c>
    </row>
    <row r="30" spans="1:71" ht="26.4" hidden="1" x14ac:dyDescent="0.3">
      <c r="C30" s="45"/>
      <c r="D30" s="45"/>
      <c r="E30" s="39" t="s">
        <v>137</v>
      </c>
      <c r="F30" s="40">
        <v>121</v>
      </c>
      <c r="G30" s="41">
        <v>12</v>
      </c>
      <c r="H30" s="42">
        <v>4231</v>
      </c>
      <c r="I30" s="394">
        <v>7007</v>
      </c>
      <c r="J30" s="46">
        <v>918</v>
      </c>
      <c r="K30" s="5" t="s">
        <v>153</v>
      </c>
      <c r="L30" s="5"/>
      <c r="M30" s="5"/>
      <c r="N30" s="397">
        <f>SUM(P30:BQ30)</f>
        <v>0</v>
      </c>
      <c r="O30" s="49">
        <v>121</v>
      </c>
      <c r="P30" s="397"/>
      <c r="Q30" s="397"/>
      <c r="R30" s="397"/>
      <c r="S30" s="397"/>
      <c r="T30" s="397"/>
      <c r="U30" s="397"/>
      <c r="V30" s="397"/>
      <c r="W30" s="397"/>
      <c r="X30" s="397"/>
      <c r="Y30" s="397"/>
      <c r="Z30" s="397"/>
      <c r="AA30" s="397"/>
      <c r="AB30" s="397"/>
      <c r="AC30" s="397"/>
      <c r="AD30" s="397"/>
      <c r="AE30" s="397"/>
      <c r="AF30" s="397"/>
      <c r="AG30" s="397"/>
      <c r="AH30" s="397"/>
      <c r="AI30" s="397"/>
      <c r="AJ30" s="397"/>
      <c r="AK30" s="397"/>
      <c r="AL30" s="397"/>
      <c r="AM30" s="397"/>
      <c r="AN30" s="397"/>
      <c r="AO30" s="397"/>
      <c r="AP30" s="397"/>
      <c r="AQ30" s="397"/>
      <c r="AR30" s="397"/>
      <c r="AS30" s="397"/>
      <c r="AT30" s="397"/>
      <c r="AU30" s="397"/>
      <c r="AV30" s="397"/>
      <c r="AW30" s="397"/>
      <c r="AX30" s="397"/>
      <c r="AY30" s="397"/>
      <c r="AZ30" s="397"/>
      <c r="BA30" s="397"/>
      <c r="BB30" s="397"/>
      <c r="BC30" s="397"/>
      <c r="BD30" s="397"/>
      <c r="BE30" s="397"/>
      <c r="BF30" s="397"/>
      <c r="BG30" s="397"/>
      <c r="BH30" s="397"/>
      <c r="BI30" s="397"/>
      <c r="BJ30" s="397"/>
      <c r="BK30" s="397"/>
      <c r="BL30" s="397"/>
      <c r="BM30" s="397"/>
      <c r="BN30" s="397"/>
      <c r="BO30" s="397"/>
      <c r="BP30" s="397"/>
      <c r="BQ30" s="458"/>
      <c r="BR30" s="467"/>
      <c r="BS30" s="490">
        <f t="shared" si="8"/>
        <v>0</v>
      </c>
    </row>
    <row r="31" spans="1:71" hidden="1" x14ac:dyDescent="0.3">
      <c r="C31" s="45"/>
      <c r="D31" s="45"/>
      <c r="E31" s="39"/>
      <c r="F31" s="40"/>
      <c r="G31" s="41"/>
      <c r="H31" s="42"/>
      <c r="I31" s="43"/>
      <c r="J31" s="43"/>
      <c r="K31" s="44"/>
      <c r="L31" s="44"/>
      <c r="M31" s="44"/>
      <c r="N31" s="108"/>
      <c r="O31" s="1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8"/>
      <c r="BQ31" s="453"/>
      <c r="BR31" s="467"/>
      <c r="BS31" s="490">
        <f t="shared" si="8"/>
        <v>0</v>
      </c>
    </row>
    <row r="32" spans="1:71" ht="39.6" hidden="1" x14ac:dyDescent="0.3">
      <c r="A32" s="8" t="str">
        <f t="shared" si="9"/>
        <v>K 7006 07</v>
      </c>
      <c r="B32" s="9" t="str">
        <f t="shared" si="10"/>
        <v xml:space="preserve"> </v>
      </c>
      <c r="C32" s="45" t="str">
        <f t="shared" si="4"/>
        <v xml:space="preserve">  </v>
      </c>
      <c r="D32" s="45" t="str">
        <f t="shared" si="5"/>
        <v xml:space="preserve">  </v>
      </c>
      <c r="E32" s="33" t="s">
        <v>137</v>
      </c>
      <c r="F32" s="34">
        <v>121</v>
      </c>
      <c r="G32" s="35"/>
      <c r="H32" s="104" t="s">
        <v>154</v>
      </c>
      <c r="I32" s="43"/>
      <c r="J32" s="43"/>
      <c r="K32" s="38" t="s">
        <v>155</v>
      </c>
      <c r="L32" s="38"/>
      <c r="M32" s="38"/>
      <c r="N32" s="112">
        <f>SUM(N33)</f>
        <v>0</v>
      </c>
      <c r="O32" s="18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  <c r="BK32" s="112"/>
      <c r="BL32" s="112"/>
      <c r="BM32" s="112"/>
      <c r="BN32" s="112"/>
      <c r="BO32" s="112"/>
      <c r="BP32" s="112"/>
      <c r="BQ32" s="457">
        <v>0</v>
      </c>
      <c r="BR32" s="467"/>
      <c r="BS32" s="490">
        <f t="shared" si="8"/>
        <v>0</v>
      </c>
    </row>
    <row r="33" spans="1:71" hidden="1" x14ac:dyDescent="0.3">
      <c r="A33" s="8">
        <f t="shared" si="9"/>
        <v>3</v>
      </c>
      <c r="B33" s="9" t="str">
        <f t="shared" si="10"/>
        <v xml:space="preserve"> </v>
      </c>
      <c r="C33" s="45" t="str">
        <f t="shared" si="4"/>
        <v xml:space="preserve">  </v>
      </c>
      <c r="D33" s="45" t="str">
        <f t="shared" si="5"/>
        <v xml:space="preserve">  </v>
      </c>
      <c r="E33" s="39"/>
      <c r="F33" s="40"/>
      <c r="G33" s="41"/>
      <c r="H33" s="42">
        <v>3</v>
      </c>
      <c r="I33" s="43"/>
      <c r="J33" s="43"/>
      <c r="K33" s="44" t="s">
        <v>50</v>
      </c>
      <c r="L33" s="44"/>
      <c r="M33" s="44"/>
      <c r="N33" s="108">
        <f t="shared" ref="N33" si="15">SUM(N34)</f>
        <v>0</v>
      </c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108"/>
      <c r="BL33" s="108"/>
      <c r="BM33" s="108"/>
      <c r="BN33" s="108"/>
      <c r="BO33" s="108"/>
      <c r="BP33" s="108"/>
      <c r="BQ33" s="453">
        <v>0</v>
      </c>
      <c r="BR33" s="467"/>
      <c r="BS33" s="490">
        <f t="shared" si="8"/>
        <v>0</v>
      </c>
    </row>
    <row r="34" spans="1:71" hidden="1" x14ac:dyDescent="0.3">
      <c r="A34" s="8">
        <f t="shared" si="9"/>
        <v>32</v>
      </c>
      <c r="B34" s="9" t="str">
        <f t="shared" si="10"/>
        <v xml:space="preserve"> </v>
      </c>
      <c r="C34" s="45" t="str">
        <f t="shared" si="4"/>
        <v xml:space="preserve">  </v>
      </c>
      <c r="D34" s="45" t="str">
        <f t="shared" si="5"/>
        <v xml:space="preserve">  </v>
      </c>
      <c r="E34" s="39"/>
      <c r="F34" s="40"/>
      <c r="G34" s="41"/>
      <c r="H34" s="42">
        <v>32</v>
      </c>
      <c r="I34" s="43"/>
      <c r="J34" s="43"/>
      <c r="K34" s="44" t="s">
        <v>56</v>
      </c>
      <c r="L34" s="44"/>
      <c r="M34" s="44"/>
      <c r="N34" s="108">
        <f>SUM(N35)</f>
        <v>0</v>
      </c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08"/>
      <c r="BQ34" s="453">
        <v>0</v>
      </c>
      <c r="BR34" s="467"/>
      <c r="BS34" s="490">
        <f t="shared" si="8"/>
        <v>0</v>
      </c>
    </row>
    <row r="35" spans="1:71" hidden="1" x14ac:dyDescent="0.3">
      <c r="A35" s="8">
        <f t="shared" si="9"/>
        <v>323</v>
      </c>
      <c r="B35" s="9" t="str">
        <f t="shared" si="10"/>
        <v xml:space="preserve"> </v>
      </c>
      <c r="C35" s="45" t="str">
        <f t="shared" si="4"/>
        <v xml:space="preserve">  </v>
      </c>
      <c r="D35" s="45" t="str">
        <f t="shared" si="5"/>
        <v xml:space="preserve">  </v>
      </c>
      <c r="E35" s="39"/>
      <c r="F35" s="40"/>
      <c r="G35" s="41"/>
      <c r="H35" s="42">
        <v>323</v>
      </c>
      <c r="I35" s="43"/>
      <c r="J35" s="43"/>
      <c r="K35" s="44" t="s">
        <v>57</v>
      </c>
      <c r="L35" s="44"/>
      <c r="M35" s="44"/>
      <c r="N35" s="108">
        <f>SUM(N36:N37)</f>
        <v>0</v>
      </c>
      <c r="O35" s="1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8"/>
      <c r="BO35" s="108"/>
      <c r="BP35" s="108"/>
      <c r="BQ35" s="453">
        <v>0</v>
      </c>
      <c r="BR35" s="467"/>
      <c r="BS35" s="490">
        <f t="shared" si="8"/>
        <v>0</v>
      </c>
    </row>
    <row r="36" spans="1:71" ht="26.4" hidden="1" x14ac:dyDescent="0.3">
      <c r="A36" s="8">
        <f t="shared" si="9"/>
        <v>3232</v>
      </c>
      <c r="B36" s="9">
        <f t="shared" si="10"/>
        <v>12</v>
      </c>
      <c r="C36" s="45" t="str">
        <f t="shared" si="4"/>
        <v>091</v>
      </c>
      <c r="D36" s="45" t="str">
        <f t="shared" si="5"/>
        <v>0912</v>
      </c>
      <c r="E36" s="39" t="s">
        <v>137</v>
      </c>
      <c r="F36" s="40">
        <v>121</v>
      </c>
      <c r="G36" s="41">
        <v>12</v>
      </c>
      <c r="H36" s="42">
        <v>3232</v>
      </c>
      <c r="I36" s="46">
        <v>934</v>
      </c>
      <c r="J36" s="46">
        <v>934</v>
      </c>
      <c r="K36" s="44" t="s">
        <v>97</v>
      </c>
      <c r="L36" s="44"/>
      <c r="M36" s="44"/>
      <c r="N36" s="397">
        <f>SUM(P36:BQ36)</f>
        <v>0</v>
      </c>
      <c r="O36" s="49">
        <v>121</v>
      </c>
      <c r="P36" s="397"/>
      <c r="Q36" s="397"/>
      <c r="R36" s="397"/>
      <c r="S36" s="397"/>
      <c r="T36" s="397"/>
      <c r="U36" s="397"/>
      <c r="V36" s="397"/>
      <c r="W36" s="397"/>
      <c r="X36" s="397"/>
      <c r="Y36" s="397"/>
      <c r="Z36" s="397"/>
      <c r="AA36" s="397"/>
      <c r="AB36" s="397"/>
      <c r="AC36" s="397"/>
      <c r="AD36" s="397"/>
      <c r="AE36" s="397"/>
      <c r="AF36" s="397"/>
      <c r="AG36" s="397"/>
      <c r="AH36" s="397"/>
      <c r="AI36" s="397"/>
      <c r="AJ36" s="397"/>
      <c r="AK36" s="397"/>
      <c r="AL36" s="397"/>
      <c r="AM36" s="397"/>
      <c r="AN36" s="397"/>
      <c r="AO36" s="397"/>
      <c r="AP36" s="397"/>
      <c r="AQ36" s="397"/>
      <c r="AR36" s="397"/>
      <c r="AS36" s="397"/>
      <c r="AT36" s="397"/>
      <c r="AU36" s="397"/>
      <c r="AV36" s="397"/>
      <c r="AW36" s="397"/>
      <c r="AX36" s="397"/>
      <c r="AY36" s="397"/>
      <c r="AZ36" s="397"/>
      <c r="BA36" s="397"/>
      <c r="BB36" s="397"/>
      <c r="BC36" s="397"/>
      <c r="BD36" s="397"/>
      <c r="BE36" s="397"/>
      <c r="BF36" s="397"/>
      <c r="BG36" s="397"/>
      <c r="BH36" s="397"/>
      <c r="BI36" s="397"/>
      <c r="BJ36" s="397"/>
      <c r="BK36" s="397"/>
      <c r="BL36" s="397"/>
      <c r="BM36" s="397"/>
      <c r="BN36" s="397"/>
      <c r="BO36" s="397"/>
      <c r="BP36" s="397"/>
      <c r="BQ36" s="458"/>
      <c r="BR36" s="467"/>
      <c r="BS36" s="490">
        <f t="shared" si="8"/>
        <v>0</v>
      </c>
    </row>
    <row r="37" spans="1:71" hidden="1" x14ac:dyDescent="0.3">
      <c r="A37" s="8">
        <f t="shared" ref="A37" si="16">H37</f>
        <v>3237</v>
      </c>
      <c r="B37" s="9">
        <f t="shared" ref="B37" si="17">IF(J37&gt;0,G37," ")</f>
        <v>12</v>
      </c>
      <c r="C37" s="45" t="str">
        <f t="shared" ref="C37" si="18">IF(I37&gt;0,LEFT(E37,3),"  ")</f>
        <v>091</v>
      </c>
      <c r="D37" s="45" t="str">
        <f t="shared" ref="D37" si="19">IF(I37&gt;0,LEFT(E37,4),"  ")</f>
        <v>0912</v>
      </c>
      <c r="E37" s="39" t="s">
        <v>137</v>
      </c>
      <c r="F37" s="40">
        <v>121</v>
      </c>
      <c r="G37" s="41">
        <v>12</v>
      </c>
      <c r="H37" s="42">
        <v>3237</v>
      </c>
      <c r="I37" s="394">
        <v>7008</v>
      </c>
      <c r="J37" s="46">
        <v>934</v>
      </c>
      <c r="K37" s="44" t="s">
        <v>70</v>
      </c>
      <c r="L37" s="44"/>
      <c r="M37" s="44"/>
      <c r="N37" s="397">
        <f>SUM(P37:BQ37)</f>
        <v>0</v>
      </c>
      <c r="O37" s="49">
        <v>121</v>
      </c>
      <c r="P37" s="397"/>
      <c r="Q37" s="397"/>
      <c r="R37" s="397"/>
      <c r="S37" s="397"/>
      <c r="T37" s="397"/>
      <c r="U37" s="397"/>
      <c r="V37" s="397"/>
      <c r="W37" s="397"/>
      <c r="X37" s="397"/>
      <c r="Y37" s="397"/>
      <c r="Z37" s="397"/>
      <c r="AA37" s="397"/>
      <c r="AB37" s="397"/>
      <c r="AC37" s="397"/>
      <c r="AD37" s="397"/>
      <c r="AE37" s="397"/>
      <c r="AF37" s="397"/>
      <c r="AG37" s="397"/>
      <c r="AH37" s="397"/>
      <c r="AI37" s="397"/>
      <c r="AJ37" s="397"/>
      <c r="AK37" s="397"/>
      <c r="AL37" s="397"/>
      <c r="AM37" s="397"/>
      <c r="AN37" s="397"/>
      <c r="AO37" s="397"/>
      <c r="AP37" s="397"/>
      <c r="AQ37" s="397"/>
      <c r="AR37" s="397"/>
      <c r="AS37" s="397"/>
      <c r="AT37" s="397"/>
      <c r="AU37" s="397"/>
      <c r="AV37" s="397"/>
      <c r="AW37" s="397"/>
      <c r="AX37" s="397"/>
      <c r="AY37" s="397"/>
      <c r="AZ37" s="397"/>
      <c r="BA37" s="397"/>
      <c r="BB37" s="397"/>
      <c r="BC37" s="397"/>
      <c r="BD37" s="397"/>
      <c r="BE37" s="397"/>
      <c r="BF37" s="397"/>
      <c r="BG37" s="397"/>
      <c r="BH37" s="397"/>
      <c r="BI37" s="397"/>
      <c r="BJ37" s="397"/>
      <c r="BK37" s="397"/>
      <c r="BL37" s="397"/>
      <c r="BM37" s="397"/>
      <c r="BN37" s="397"/>
      <c r="BO37" s="397"/>
      <c r="BP37" s="397"/>
      <c r="BQ37" s="458"/>
      <c r="BR37" s="467"/>
      <c r="BS37" s="490">
        <f t="shared" si="8"/>
        <v>0</v>
      </c>
    </row>
    <row r="38" spans="1:71" hidden="1" x14ac:dyDescent="0.3">
      <c r="A38" s="8">
        <f t="shared" si="9"/>
        <v>0</v>
      </c>
      <c r="B38" s="9" t="str">
        <f t="shared" si="10"/>
        <v xml:space="preserve"> </v>
      </c>
      <c r="C38" s="45" t="str">
        <f t="shared" si="4"/>
        <v xml:space="preserve">  </v>
      </c>
      <c r="D38" s="45" t="str">
        <f t="shared" si="5"/>
        <v xml:space="preserve">  </v>
      </c>
      <c r="E38" s="39"/>
      <c r="F38" s="40"/>
      <c r="G38" s="41"/>
      <c r="H38" s="42"/>
      <c r="I38" s="43"/>
      <c r="J38" s="43"/>
      <c r="K38" s="44"/>
      <c r="L38" s="44"/>
      <c r="M38" s="44"/>
      <c r="N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  <c r="BN38" s="108"/>
      <c r="BO38" s="108"/>
      <c r="BP38" s="108"/>
      <c r="BQ38" s="453"/>
      <c r="BR38" s="467"/>
      <c r="BS38" s="490">
        <f t="shared" si="8"/>
        <v>0</v>
      </c>
    </row>
    <row r="39" spans="1:71" ht="39.6" hidden="1" x14ac:dyDescent="0.3">
      <c r="A39" s="8" t="str">
        <f t="shared" si="9"/>
        <v>A 7006 04</v>
      </c>
      <c r="B39" s="9" t="str">
        <f t="shared" si="10"/>
        <v xml:space="preserve"> </v>
      </c>
      <c r="C39" s="45" t="str">
        <f t="shared" si="4"/>
        <v xml:space="preserve">  </v>
      </c>
      <c r="D39" s="45" t="str">
        <f t="shared" si="5"/>
        <v xml:space="preserve">  </v>
      </c>
      <c r="E39" s="33" t="s">
        <v>137</v>
      </c>
      <c r="F39" s="34">
        <v>121</v>
      </c>
      <c r="G39" s="35"/>
      <c r="H39" s="36" t="s">
        <v>168</v>
      </c>
      <c r="I39" s="43"/>
      <c r="J39" s="43"/>
      <c r="K39" s="38" t="s">
        <v>169</v>
      </c>
      <c r="L39" s="38"/>
      <c r="M39" s="38"/>
      <c r="N39" s="113">
        <f>SUM(N40)</f>
        <v>0</v>
      </c>
      <c r="O39" s="51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  <c r="AV39" s="113"/>
      <c r="AW39" s="113"/>
      <c r="AX39" s="113"/>
      <c r="AY39" s="113"/>
      <c r="AZ39" s="113"/>
      <c r="BA39" s="113"/>
      <c r="BB39" s="113"/>
      <c r="BC39" s="113"/>
      <c r="BD39" s="113"/>
      <c r="BE39" s="113"/>
      <c r="BF39" s="113"/>
      <c r="BG39" s="113"/>
      <c r="BH39" s="113"/>
      <c r="BI39" s="113"/>
      <c r="BJ39" s="113"/>
      <c r="BK39" s="113"/>
      <c r="BL39" s="113"/>
      <c r="BM39" s="113"/>
      <c r="BN39" s="113"/>
      <c r="BO39" s="113"/>
      <c r="BP39" s="113"/>
      <c r="BQ39" s="459">
        <v>0</v>
      </c>
      <c r="BR39" s="467"/>
      <c r="BS39" s="490">
        <f t="shared" si="8"/>
        <v>0</v>
      </c>
    </row>
    <row r="40" spans="1:71" hidden="1" x14ac:dyDescent="0.3">
      <c r="A40" s="8">
        <f t="shared" si="9"/>
        <v>3</v>
      </c>
      <c r="B40" s="9" t="str">
        <f t="shared" si="10"/>
        <v xml:space="preserve"> </v>
      </c>
      <c r="C40" s="45" t="str">
        <f t="shared" si="4"/>
        <v xml:space="preserve">  </v>
      </c>
      <c r="D40" s="45" t="str">
        <f t="shared" si="5"/>
        <v xml:space="preserve">  </v>
      </c>
      <c r="E40" s="39"/>
      <c r="F40" s="40"/>
      <c r="G40" s="41"/>
      <c r="H40" s="42">
        <v>3</v>
      </c>
      <c r="I40" s="43"/>
      <c r="J40" s="43"/>
      <c r="K40" s="44" t="s">
        <v>50</v>
      </c>
      <c r="L40" s="44"/>
      <c r="M40" s="44"/>
      <c r="N40" s="108">
        <f>SUM(N41,N70,N75)</f>
        <v>0</v>
      </c>
      <c r="O40" s="1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08"/>
      <c r="BQ40" s="453">
        <v>0</v>
      </c>
      <c r="BR40" s="467"/>
      <c r="BS40" s="490">
        <f t="shared" si="8"/>
        <v>0</v>
      </c>
    </row>
    <row r="41" spans="1:71" hidden="1" x14ac:dyDescent="0.3">
      <c r="A41" s="8">
        <f t="shared" si="9"/>
        <v>32</v>
      </c>
      <c r="B41" s="9" t="str">
        <f t="shared" si="10"/>
        <v xml:space="preserve"> </v>
      </c>
      <c r="C41" s="45" t="str">
        <f t="shared" si="4"/>
        <v xml:space="preserve">  </v>
      </c>
      <c r="D41" s="45" t="str">
        <f t="shared" si="5"/>
        <v xml:space="preserve">  </v>
      </c>
      <c r="E41" s="39"/>
      <c r="F41" s="40"/>
      <c r="G41" s="41"/>
      <c r="H41" s="42">
        <v>32</v>
      </c>
      <c r="I41" s="43"/>
      <c r="J41" s="43"/>
      <c r="K41" s="44" t="s">
        <v>56</v>
      </c>
      <c r="L41" s="44"/>
      <c r="M41" s="44"/>
      <c r="N41" s="108">
        <f>SUM(N42,N46,N52,N64,N62)</f>
        <v>0</v>
      </c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8"/>
      <c r="BO41" s="108"/>
      <c r="BP41" s="108"/>
      <c r="BQ41" s="453">
        <v>0</v>
      </c>
      <c r="BR41" s="467"/>
      <c r="BS41" s="490">
        <f t="shared" si="8"/>
        <v>0</v>
      </c>
    </row>
    <row r="42" spans="1:71" hidden="1" x14ac:dyDescent="0.3">
      <c r="A42" s="8">
        <f t="shared" si="9"/>
        <v>321</v>
      </c>
      <c r="B42" s="9" t="str">
        <f t="shared" si="10"/>
        <v xml:space="preserve"> </v>
      </c>
      <c r="C42" s="45" t="str">
        <f t="shared" si="4"/>
        <v xml:space="preserve">  </v>
      </c>
      <c r="D42" s="45" t="str">
        <f t="shared" si="5"/>
        <v xml:space="preserve">  </v>
      </c>
      <c r="E42" s="39"/>
      <c r="F42" s="40"/>
      <c r="G42" s="41"/>
      <c r="H42" s="42">
        <v>321</v>
      </c>
      <c r="I42" s="43"/>
      <c r="J42" s="43"/>
      <c r="K42" s="44" t="s">
        <v>75</v>
      </c>
      <c r="L42" s="44"/>
      <c r="M42" s="44"/>
      <c r="N42" s="108">
        <f>SUM(N43:N45)</f>
        <v>0</v>
      </c>
      <c r="O42" s="1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08"/>
      <c r="BG42" s="108"/>
      <c r="BH42" s="108"/>
      <c r="BI42" s="108"/>
      <c r="BJ42" s="108"/>
      <c r="BK42" s="108"/>
      <c r="BL42" s="108"/>
      <c r="BM42" s="108"/>
      <c r="BN42" s="108"/>
      <c r="BO42" s="108"/>
      <c r="BP42" s="108"/>
      <c r="BQ42" s="453">
        <v>0</v>
      </c>
      <c r="BR42" s="467"/>
      <c r="BS42" s="490">
        <f t="shared" si="8"/>
        <v>0</v>
      </c>
    </row>
    <row r="43" spans="1:71" hidden="1" x14ac:dyDescent="0.3">
      <c r="A43" s="8">
        <f t="shared" si="9"/>
        <v>3211</v>
      </c>
      <c r="B43" s="9">
        <f t="shared" si="10"/>
        <v>12</v>
      </c>
      <c r="C43" s="45" t="str">
        <f t="shared" si="4"/>
        <v>091</v>
      </c>
      <c r="D43" s="45" t="str">
        <f t="shared" si="5"/>
        <v>0912</v>
      </c>
      <c r="E43" s="39" t="s">
        <v>137</v>
      </c>
      <c r="F43" s="40">
        <v>121</v>
      </c>
      <c r="G43" s="41">
        <v>12</v>
      </c>
      <c r="H43" s="42">
        <v>3211</v>
      </c>
      <c r="I43" s="46">
        <v>935</v>
      </c>
      <c r="J43" s="46">
        <v>935</v>
      </c>
      <c r="K43" s="44" t="s">
        <v>76</v>
      </c>
      <c r="L43" s="44"/>
      <c r="M43" s="44"/>
      <c r="N43" s="397">
        <f>SUM(P43:BQ43)</f>
        <v>0</v>
      </c>
      <c r="O43" s="49">
        <v>121</v>
      </c>
      <c r="P43" s="397"/>
      <c r="Q43" s="397"/>
      <c r="R43" s="397"/>
      <c r="S43" s="397"/>
      <c r="T43" s="397"/>
      <c r="U43" s="397"/>
      <c r="V43" s="397"/>
      <c r="W43" s="397"/>
      <c r="X43" s="397"/>
      <c r="Y43" s="397"/>
      <c r="Z43" s="397"/>
      <c r="AA43" s="397"/>
      <c r="AB43" s="397"/>
      <c r="AC43" s="397"/>
      <c r="AD43" s="397"/>
      <c r="AE43" s="397"/>
      <c r="AF43" s="397"/>
      <c r="AG43" s="397"/>
      <c r="AH43" s="397"/>
      <c r="AI43" s="397"/>
      <c r="AJ43" s="397"/>
      <c r="AK43" s="397"/>
      <c r="AL43" s="397"/>
      <c r="AM43" s="397"/>
      <c r="AN43" s="397"/>
      <c r="AO43" s="397"/>
      <c r="AP43" s="397"/>
      <c r="AQ43" s="397"/>
      <c r="AR43" s="397"/>
      <c r="AS43" s="397"/>
      <c r="AT43" s="397"/>
      <c r="AU43" s="397"/>
      <c r="AV43" s="397"/>
      <c r="AW43" s="397"/>
      <c r="AX43" s="397"/>
      <c r="AY43" s="397"/>
      <c r="AZ43" s="397"/>
      <c r="BA43" s="397"/>
      <c r="BB43" s="397"/>
      <c r="BC43" s="397"/>
      <c r="BD43" s="397"/>
      <c r="BE43" s="397"/>
      <c r="BF43" s="397"/>
      <c r="BG43" s="397"/>
      <c r="BH43" s="397"/>
      <c r="BI43" s="397"/>
      <c r="BJ43" s="397"/>
      <c r="BK43" s="397"/>
      <c r="BL43" s="397"/>
      <c r="BM43" s="397"/>
      <c r="BN43" s="397"/>
      <c r="BO43" s="397"/>
      <c r="BP43" s="397"/>
      <c r="BQ43" s="458"/>
      <c r="BR43" s="467"/>
      <c r="BS43" s="490">
        <f t="shared" si="8"/>
        <v>0</v>
      </c>
    </row>
    <row r="44" spans="1:71" hidden="1" x14ac:dyDescent="0.3">
      <c r="A44" s="8">
        <f t="shared" si="9"/>
        <v>3213</v>
      </c>
      <c r="B44" s="9">
        <f t="shared" si="10"/>
        <v>12</v>
      </c>
      <c r="C44" s="45" t="str">
        <f t="shared" si="4"/>
        <v>091</v>
      </c>
      <c r="D44" s="45" t="str">
        <f t="shared" si="5"/>
        <v>0912</v>
      </c>
      <c r="E44" s="39" t="s">
        <v>137</v>
      </c>
      <c r="F44" s="40">
        <v>121</v>
      </c>
      <c r="G44" s="41">
        <v>12</v>
      </c>
      <c r="H44" s="42">
        <v>3213</v>
      </c>
      <c r="I44" s="46">
        <v>936</v>
      </c>
      <c r="J44" s="46">
        <v>936</v>
      </c>
      <c r="K44" s="44" t="s">
        <v>90</v>
      </c>
      <c r="L44" s="44"/>
      <c r="M44" s="44"/>
      <c r="N44" s="397">
        <f>SUM(P44:BQ44)</f>
        <v>0</v>
      </c>
      <c r="O44" s="49">
        <v>121</v>
      </c>
      <c r="P44" s="397"/>
      <c r="Q44" s="397"/>
      <c r="R44" s="397"/>
      <c r="S44" s="397"/>
      <c r="T44" s="397"/>
      <c r="U44" s="397"/>
      <c r="V44" s="397"/>
      <c r="W44" s="397"/>
      <c r="X44" s="397"/>
      <c r="Y44" s="397"/>
      <c r="Z44" s="397"/>
      <c r="AA44" s="397"/>
      <c r="AB44" s="397"/>
      <c r="AC44" s="397"/>
      <c r="AD44" s="397"/>
      <c r="AE44" s="397"/>
      <c r="AF44" s="397"/>
      <c r="AG44" s="397"/>
      <c r="AH44" s="397"/>
      <c r="AI44" s="397"/>
      <c r="AJ44" s="397"/>
      <c r="AK44" s="397"/>
      <c r="AL44" s="397"/>
      <c r="AM44" s="397"/>
      <c r="AN44" s="397"/>
      <c r="AO44" s="397"/>
      <c r="AP44" s="397"/>
      <c r="AQ44" s="397"/>
      <c r="AR44" s="397"/>
      <c r="AS44" s="397"/>
      <c r="AT44" s="397"/>
      <c r="AU44" s="397"/>
      <c r="AV44" s="397"/>
      <c r="AW44" s="397"/>
      <c r="AX44" s="397"/>
      <c r="AY44" s="397"/>
      <c r="AZ44" s="397"/>
      <c r="BA44" s="397"/>
      <c r="BB44" s="397"/>
      <c r="BC44" s="397"/>
      <c r="BD44" s="397"/>
      <c r="BE44" s="397"/>
      <c r="BF44" s="397"/>
      <c r="BG44" s="397"/>
      <c r="BH44" s="397"/>
      <c r="BI44" s="397"/>
      <c r="BJ44" s="397"/>
      <c r="BK44" s="397"/>
      <c r="BL44" s="397"/>
      <c r="BM44" s="397"/>
      <c r="BN44" s="397"/>
      <c r="BO44" s="397"/>
      <c r="BP44" s="397"/>
      <c r="BQ44" s="458"/>
      <c r="BR44" s="467"/>
      <c r="BS44" s="490">
        <f t="shared" si="8"/>
        <v>0</v>
      </c>
    </row>
    <row r="45" spans="1:71" hidden="1" x14ac:dyDescent="0.3">
      <c r="A45" s="8">
        <f t="shared" si="9"/>
        <v>3214</v>
      </c>
      <c r="B45" s="9">
        <f t="shared" si="10"/>
        <v>12</v>
      </c>
      <c r="C45" s="45" t="str">
        <f t="shared" si="4"/>
        <v>091</v>
      </c>
      <c r="D45" s="45" t="str">
        <f t="shared" si="5"/>
        <v>0912</v>
      </c>
      <c r="E45" s="39" t="s">
        <v>137</v>
      </c>
      <c r="F45" s="40">
        <v>121</v>
      </c>
      <c r="G45" s="41">
        <v>12</v>
      </c>
      <c r="H45" s="42">
        <v>3214</v>
      </c>
      <c r="I45" s="46">
        <v>937</v>
      </c>
      <c r="J45" s="46">
        <v>937</v>
      </c>
      <c r="K45" s="44" t="s">
        <v>77</v>
      </c>
      <c r="L45" s="44"/>
      <c r="M45" s="44"/>
      <c r="N45" s="397">
        <f>SUM(P45:BQ45)</f>
        <v>0</v>
      </c>
      <c r="O45" s="49">
        <v>121</v>
      </c>
      <c r="P45" s="397"/>
      <c r="Q45" s="397"/>
      <c r="R45" s="397"/>
      <c r="S45" s="397"/>
      <c r="T45" s="397"/>
      <c r="U45" s="397"/>
      <c r="V45" s="397"/>
      <c r="W45" s="397"/>
      <c r="X45" s="397"/>
      <c r="Y45" s="397"/>
      <c r="Z45" s="397"/>
      <c r="AA45" s="397"/>
      <c r="AB45" s="397"/>
      <c r="AC45" s="397"/>
      <c r="AD45" s="397"/>
      <c r="AE45" s="397"/>
      <c r="AF45" s="397"/>
      <c r="AG45" s="397"/>
      <c r="AH45" s="397"/>
      <c r="AI45" s="397"/>
      <c r="AJ45" s="397"/>
      <c r="AK45" s="397"/>
      <c r="AL45" s="397"/>
      <c r="AM45" s="397"/>
      <c r="AN45" s="397"/>
      <c r="AO45" s="397"/>
      <c r="AP45" s="397"/>
      <c r="AQ45" s="397"/>
      <c r="AR45" s="397"/>
      <c r="AS45" s="397"/>
      <c r="AT45" s="397"/>
      <c r="AU45" s="397"/>
      <c r="AV45" s="397"/>
      <c r="AW45" s="397"/>
      <c r="AX45" s="397"/>
      <c r="AY45" s="397"/>
      <c r="AZ45" s="397"/>
      <c r="BA45" s="397"/>
      <c r="BB45" s="397"/>
      <c r="BC45" s="397"/>
      <c r="BD45" s="397"/>
      <c r="BE45" s="397"/>
      <c r="BF45" s="397"/>
      <c r="BG45" s="397"/>
      <c r="BH45" s="397"/>
      <c r="BI45" s="397"/>
      <c r="BJ45" s="397"/>
      <c r="BK45" s="397"/>
      <c r="BL45" s="397"/>
      <c r="BM45" s="397"/>
      <c r="BN45" s="397"/>
      <c r="BO45" s="397"/>
      <c r="BP45" s="397"/>
      <c r="BQ45" s="458"/>
      <c r="BR45" s="467"/>
      <c r="BS45" s="490">
        <f t="shared" si="8"/>
        <v>0</v>
      </c>
    </row>
    <row r="46" spans="1:71" hidden="1" x14ac:dyDescent="0.3">
      <c r="A46" s="8">
        <f t="shared" si="9"/>
        <v>322</v>
      </c>
      <c r="B46" s="9" t="str">
        <f t="shared" si="10"/>
        <v xml:space="preserve"> </v>
      </c>
      <c r="C46" s="45" t="str">
        <f t="shared" si="4"/>
        <v xml:space="preserve">  </v>
      </c>
      <c r="D46" s="45" t="str">
        <f t="shared" si="5"/>
        <v xml:space="preserve">  </v>
      </c>
      <c r="E46" s="39"/>
      <c r="F46" s="40"/>
      <c r="G46" s="41"/>
      <c r="H46" s="42">
        <v>322</v>
      </c>
      <c r="I46" s="43"/>
      <c r="J46" s="43"/>
      <c r="K46" s="44" t="s">
        <v>78</v>
      </c>
      <c r="L46" s="44"/>
      <c r="M46" s="44"/>
      <c r="N46" s="108">
        <f>SUM(N47:N51)</f>
        <v>0</v>
      </c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  <c r="BK46" s="108"/>
      <c r="BL46" s="108"/>
      <c r="BM46" s="108"/>
      <c r="BN46" s="108"/>
      <c r="BO46" s="108"/>
      <c r="BP46" s="108"/>
      <c r="BQ46" s="453">
        <v>0</v>
      </c>
      <c r="BR46" s="467"/>
      <c r="BS46" s="490">
        <f t="shared" si="8"/>
        <v>0</v>
      </c>
    </row>
    <row r="47" spans="1:71" ht="26.4" hidden="1" x14ac:dyDescent="0.3">
      <c r="A47" s="8">
        <f t="shared" si="9"/>
        <v>3221</v>
      </c>
      <c r="B47" s="9">
        <f t="shared" si="10"/>
        <v>12</v>
      </c>
      <c r="C47" s="45" t="str">
        <f t="shared" si="4"/>
        <v>091</v>
      </c>
      <c r="D47" s="45" t="str">
        <f t="shared" si="5"/>
        <v>0912</v>
      </c>
      <c r="E47" s="39" t="s">
        <v>137</v>
      </c>
      <c r="F47" s="40">
        <v>121</v>
      </c>
      <c r="G47" s="41">
        <v>12</v>
      </c>
      <c r="H47" s="42">
        <v>3221</v>
      </c>
      <c r="I47" s="46">
        <v>938</v>
      </c>
      <c r="J47" s="46">
        <v>938</v>
      </c>
      <c r="K47" s="44" t="s">
        <v>79</v>
      </c>
      <c r="L47" s="44"/>
      <c r="M47" s="44"/>
      <c r="N47" s="397">
        <f>SUM(P47:BQ47)</f>
        <v>0</v>
      </c>
      <c r="O47" s="49">
        <v>121</v>
      </c>
      <c r="P47" s="397"/>
      <c r="Q47" s="397"/>
      <c r="R47" s="397"/>
      <c r="S47" s="397"/>
      <c r="T47" s="397"/>
      <c r="U47" s="397"/>
      <c r="V47" s="397"/>
      <c r="W47" s="397"/>
      <c r="X47" s="397"/>
      <c r="Y47" s="397"/>
      <c r="Z47" s="397"/>
      <c r="AA47" s="397"/>
      <c r="AB47" s="397"/>
      <c r="AC47" s="397"/>
      <c r="AD47" s="397"/>
      <c r="AE47" s="397"/>
      <c r="AF47" s="397"/>
      <c r="AG47" s="397"/>
      <c r="AH47" s="397"/>
      <c r="AI47" s="397"/>
      <c r="AJ47" s="397"/>
      <c r="AK47" s="397"/>
      <c r="AL47" s="397"/>
      <c r="AM47" s="397"/>
      <c r="AN47" s="397"/>
      <c r="AO47" s="397"/>
      <c r="AP47" s="397"/>
      <c r="AQ47" s="397"/>
      <c r="AR47" s="397"/>
      <c r="AS47" s="397"/>
      <c r="AT47" s="397"/>
      <c r="AU47" s="397"/>
      <c r="AV47" s="397"/>
      <c r="AW47" s="397"/>
      <c r="AX47" s="397"/>
      <c r="AY47" s="397"/>
      <c r="AZ47" s="397"/>
      <c r="BA47" s="397"/>
      <c r="BB47" s="397"/>
      <c r="BC47" s="397"/>
      <c r="BD47" s="397"/>
      <c r="BE47" s="397"/>
      <c r="BF47" s="397"/>
      <c r="BG47" s="397"/>
      <c r="BH47" s="397"/>
      <c r="BI47" s="397"/>
      <c r="BJ47" s="397"/>
      <c r="BK47" s="397"/>
      <c r="BL47" s="397"/>
      <c r="BM47" s="397"/>
      <c r="BN47" s="397"/>
      <c r="BO47" s="397"/>
      <c r="BP47" s="397"/>
      <c r="BQ47" s="458"/>
      <c r="BR47" s="467"/>
      <c r="BS47" s="490">
        <f t="shared" si="8"/>
        <v>0</v>
      </c>
    </row>
    <row r="48" spans="1:71" hidden="1" x14ac:dyDescent="0.3">
      <c r="A48" s="8">
        <f t="shared" si="9"/>
        <v>3223</v>
      </c>
      <c r="B48" s="9">
        <f t="shared" si="10"/>
        <v>12</v>
      </c>
      <c r="C48" s="45" t="str">
        <f t="shared" si="4"/>
        <v>091</v>
      </c>
      <c r="D48" s="45" t="str">
        <f t="shared" si="5"/>
        <v>0912</v>
      </c>
      <c r="E48" s="39" t="s">
        <v>137</v>
      </c>
      <c r="F48" s="40">
        <v>121</v>
      </c>
      <c r="G48" s="41">
        <v>12</v>
      </c>
      <c r="H48" s="42">
        <v>3223</v>
      </c>
      <c r="I48" s="46">
        <v>939</v>
      </c>
      <c r="J48" s="46">
        <v>939</v>
      </c>
      <c r="K48" s="44" t="s">
        <v>80</v>
      </c>
      <c r="L48" s="44"/>
      <c r="M48" s="44"/>
      <c r="N48" s="397">
        <f>SUM(P48:BQ48)</f>
        <v>0</v>
      </c>
      <c r="O48" s="49">
        <v>121</v>
      </c>
      <c r="P48" s="397"/>
      <c r="Q48" s="397"/>
      <c r="R48" s="397"/>
      <c r="S48" s="397"/>
      <c r="T48" s="397"/>
      <c r="U48" s="397"/>
      <c r="V48" s="397"/>
      <c r="W48" s="397"/>
      <c r="X48" s="397"/>
      <c r="Y48" s="397"/>
      <c r="Z48" s="397"/>
      <c r="AA48" s="397"/>
      <c r="AB48" s="397"/>
      <c r="AC48" s="397"/>
      <c r="AD48" s="397"/>
      <c r="AE48" s="397"/>
      <c r="AF48" s="397"/>
      <c r="AG48" s="397"/>
      <c r="AH48" s="397"/>
      <c r="AI48" s="397"/>
      <c r="AJ48" s="397"/>
      <c r="AK48" s="397"/>
      <c r="AL48" s="397"/>
      <c r="AM48" s="397"/>
      <c r="AN48" s="397"/>
      <c r="AO48" s="397"/>
      <c r="AP48" s="397"/>
      <c r="AQ48" s="397"/>
      <c r="AR48" s="397"/>
      <c r="AS48" s="397"/>
      <c r="AT48" s="397"/>
      <c r="AU48" s="397"/>
      <c r="AV48" s="397"/>
      <c r="AW48" s="397"/>
      <c r="AX48" s="397"/>
      <c r="AY48" s="397"/>
      <c r="AZ48" s="397"/>
      <c r="BA48" s="397"/>
      <c r="BB48" s="397"/>
      <c r="BC48" s="397"/>
      <c r="BD48" s="397"/>
      <c r="BE48" s="397"/>
      <c r="BF48" s="397"/>
      <c r="BG48" s="397"/>
      <c r="BH48" s="397"/>
      <c r="BI48" s="397"/>
      <c r="BJ48" s="397"/>
      <c r="BK48" s="397"/>
      <c r="BL48" s="397"/>
      <c r="BM48" s="397"/>
      <c r="BN48" s="397"/>
      <c r="BO48" s="397"/>
      <c r="BP48" s="397"/>
      <c r="BQ48" s="458"/>
      <c r="BR48" s="467"/>
      <c r="BS48" s="490">
        <f t="shared" si="8"/>
        <v>0</v>
      </c>
    </row>
    <row r="49" spans="1:71" ht="26.4" hidden="1" x14ac:dyDescent="0.3">
      <c r="A49" s="8">
        <f t="shared" si="9"/>
        <v>3224</v>
      </c>
      <c r="B49" s="9">
        <f t="shared" si="10"/>
        <v>12</v>
      </c>
      <c r="C49" s="45" t="str">
        <f t="shared" si="4"/>
        <v>091</v>
      </c>
      <c r="D49" s="45" t="str">
        <f t="shared" si="5"/>
        <v>0912</v>
      </c>
      <c r="E49" s="39" t="s">
        <v>137</v>
      </c>
      <c r="F49" s="40">
        <v>121</v>
      </c>
      <c r="G49" s="41">
        <v>12</v>
      </c>
      <c r="H49" s="42">
        <v>3224</v>
      </c>
      <c r="I49" s="46">
        <v>940</v>
      </c>
      <c r="J49" s="46">
        <v>940</v>
      </c>
      <c r="K49" s="44" t="s">
        <v>91</v>
      </c>
      <c r="L49" s="44"/>
      <c r="M49" s="44"/>
      <c r="N49" s="397">
        <f>SUM(P49:BQ49)</f>
        <v>0</v>
      </c>
      <c r="O49" s="49">
        <v>121</v>
      </c>
      <c r="P49" s="397"/>
      <c r="Q49" s="397"/>
      <c r="R49" s="397"/>
      <c r="S49" s="397"/>
      <c r="T49" s="397"/>
      <c r="U49" s="397"/>
      <c r="V49" s="397"/>
      <c r="W49" s="397"/>
      <c r="X49" s="397"/>
      <c r="Y49" s="397"/>
      <c r="Z49" s="397"/>
      <c r="AA49" s="397"/>
      <c r="AB49" s="397"/>
      <c r="AC49" s="397"/>
      <c r="AD49" s="397"/>
      <c r="AE49" s="397"/>
      <c r="AF49" s="397"/>
      <c r="AG49" s="397"/>
      <c r="AH49" s="397"/>
      <c r="AI49" s="397"/>
      <c r="AJ49" s="397"/>
      <c r="AK49" s="397"/>
      <c r="AL49" s="397"/>
      <c r="AM49" s="397"/>
      <c r="AN49" s="397"/>
      <c r="AO49" s="397"/>
      <c r="AP49" s="397"/>
      <c r="AQ49" s="397"/>
      <c r="AR49" s="397"/>
      <c r="AS49" s="397"/>
      <c r="AT49" s="397"/>
      <c r="AU49" s="397"/>
      <c r="AV49" s="397"/>
      <c r="AW49" s="397"/>
      <c r="AX49" s="397"/>
      <c r="AY49" s="397"/>
      <c r="AZ49" s="397"/>
      <c r="BA49" s="397"/>
      <c r="BB49" s="397"/>
      <c r="BC49" s="397"/>
      <c r="BD49" s="397"/>
      <c r="BE49" s="397"/>
      <c r="BF49" s="397"/>
      <c r="BG49" s="397"/>
      <c r="BH49" s="397"/>
      <c r="BI49" s="397"/>
      <c r="BJ49" s="397"/>
      <c r="BK49" s="397"/>
      <c r="BL49" s="397"/>
      <c r="BM49" s="397"/>
      <c r="BN49" s="397"/>
      <c r="BO49" s="397"/>
      <c r="BP49" s="397"/>
      <c r="BQ49" s="458"/>
      <c r="BR49" s="467"/>
      <c r="BS49" s="490">
        <f t="shared" si="8"/>
        <v>0</v>
      </c>
    </row>
    <row r="50" spans="1:71" hidden="1" x14ac:dyDescent="0.3">
      <c r="A50" s="8">
        <f t="shared" si="9"/>
        <v>3225</v>
      </c>
      <c r="B50" s="9">
        <f t="shared" si="10"/>
        <v>12</v>
      </c>
      <c r="C50" s="45" t="str">
        <f t="shared" si="4"/>
        <v>091</v>
      </c>
      <c r="D50" s="45" t="str">
        <f t="shared" si="5"/>
        <v>0912</v>
      </c>
      <c r="E50" s="39" t="s">
        <v>137</v>
      </c>
      <c r="F50" s="40">
        <v>121</v>
      </c>
      <c r="G50" s="41">
        <v>12</v>
      </c>
      <c r="H50" s="42">
        <v>3225</v>
      </c>
      <c r="I50" s="46">
        <v>941</v>
      </c>
      <c r="J50" s="46">
        <v>941</v>
      </c>
      <c r="K50" s="44" t="s">
        <v>81</v>
      </c>
      <c r="L50" s="44"/>
      <c r="M50" s="44"/>
      <c r="N50" s="397">
        <f>SUM(P50:BQ50)</f>
        <v>0</v>
      </c>
      <c r="O50" s="49">
        <v>121</v>
      </c>
      <c r="P50" s="397"/>
      <c r="Q50" s="397"/>
      <c r="R50" s="397"/>
      <c r="S50" s="397"/>
      <c r="T50" s="397"/>
      <c r="U50" s="397"/>
      <c r="V50" s="397"/>
      <c r="W50" s="397"/>
      <c r="X50" s="397"/>
      <c r="Y50" s="397"/>
      <c r="Z50" s="397"/>
      <c r="AA50" s="397"/>
      <c r="AB50" s="397"/>
      <c r="AC50" s="397"/>
      <c r="AD50" s="397"/>
      <c r="AE50" s="397"/>
      <c r="AF50" s="397"/>
      <c r="AG50" s="397"/>
      <c r="AH50" s="397"/>
      <c r="AI50" s="397"/>
      <c r="AJ50" s="397"/>
      <c r="AK50" s="397"/>
      <c r="AL50" s="397"/>
      <c r="AM50" s="397"/>
      <c r="AN50" s="397"/>
      <c r="AO50" s="397"/>
      <c r="AP50" s="397"/>
      <c r="AQ50" s="397"/>
      <c r="AR50" s="397"/>
      <c r="AS50" s="397"/>
      <c r="AT50" s="397"/>
      <c r="AU50" s="397"/>
      <c r="AV50" s="397"/>
      <c r="AW50" s="397"/>
      <c r="AX50" s="397"/>
      <c r="AY50" s="397"/>
      <c r="AZ50" s="397"/>
      <c r="BA50" s="397"/>
      <c r="BB50" s="397"/>
      <c r="BC50" s="397"/>
      <c r="BD50" s="397"/>
      <c r="BE50" s="397"/>
      <c r="BF50" s="397"/>
      <c r="BG50" s="397"/>
      <c r="BH50" s="397"/>
      <c r="BI50" s="397"/>
      <c r="BJ50" s="397"/>
      <c r="BK50" s="397"/>
      <c r="BL50" s="397"/>
      <c r="BM50" s="397"/>
      <c r="BN50" s="397"/>
      <c r="BO50" s="397"/>
      <c r="BP50" s="397"/>
      <c r="BQ50" s="458"/>
      <c r="BR50" s="467"/>
      <c r="BS50" s="490">
        <f t="shared" si="8"/>
        <v>0</v>
      </c>
    </row>
    <row r="51" spans="1:71" ht="26.4" hidden="1" x14ac:dyDescent="0.3">
      <c r="A51" s="8">
        <f t="shared" si="9"/>
        <v>3227</v>
      </c>
      <c r="B51" s="9">
        <f t="shared" si="10"/>
        <v>12</v>
      </c>
      <c r="C51" s="45" t="str">
        <f t="shared" si="4"/>
        <v>091</v>
      </c>
      <c r="D51" s="45" t="str">
        <f t="shared" si="5"/>
        <v>0912</v>
      </c>
      <c r="E51" s="39" t="s">
        <v>137</v>
      </c>
      <c r="F51" s="40">
        <v>121</v>
      </c>
      <c r="G51" s="41">
        <v>12</v>
      </c>
      <c r="H51" s="42">
        <v>3227</v>
      </c>
      <c r="I51" s="46">
        <v>942</v>
      </c>
      <c r="J51" s="46">
        <v>942</v>
      </c>
      <c r="K51" s="44" t="s">
        <v>109</v>
      </c>
      <c r="L51" s="44"/>
      <c r="M51" s="44"/>
      <c r="N51" s="397">
        <f>SUM(P51:BQ51)</f>
        <v>0</v>
      </c>
      <c r="O51" s="49">
        <v>121</v>
      </c>
      <c r="P51" s="397"/>
      <c r="Q51" s="397"/>
      <c r="R51" s="397"/>
      <c r="S51" s="397"/>
      <c r="T51" s="397"/>
      <c r="U51" s="397"/>
      <c r="V51" s="397"/>
      <c r="W51" s="397"/>
      <c r="X51" s="397"/>
      <c r="Y51" s="397"/>
      <c r="Z51" s="397"/>
      <c r="AA51" s="397"/>
      <c r="AB51" s="397"/>
      <c r="AC51" s="397"/>
      <c r="AD51" s="397"/>
      <c r="AE51" s="397"/>
      <c r="AF51" s="397"/>
      <c r="AG51" s="397"/>
      <c r="AH51" s="397"/>
      <c r="AI51" s="397"/>
      <c r="AJ51" s="397"/>
      <c r="AK51" s="397"/>
      <c r="AL51" s="397"/>
      <c r="AM51" s="397"/>
      <c r="AN51" s="397"/>
      <c r="AO51" s="397"/>
      <c r="AP51" s="397"/>
      <c r="AQ51" s="397"/>
      <c r="AR51" s="397"/>
      <c r="AS51" s="397"/>
      <c r="AT51" s="397"/>
      <c r="AU51" s="397"/>
      <c r="AV51" s="397"/>
      <c r="AW51" s="397"/>
      <c r="AX51" s="397"/>
      <c r="AY51" s="397"/>
      <c r="AZ51" s="397"/>
      <c r="BA51" s="397"/>
      <c r="BB51" s="397"/>
      <c r="BC51" s="397"/>
      <c r="BD51" s="397"/>
      <c r="BE51" s="397"/>
      <c r="BF51" s="397"/>
      <c r="BG51" s="397"/>
      <c r="BH51" s="397"/>
      <c r="BI51" s="397"/>
      <c r="BJ51" s="397"/>
      <c r="BK51" s="397"/>
      <c r="BL51" s="397"/>
      <c r="BM51" s="397"/>
      <c r="BN51" s="397"/>
      <c r="BO51" s="397"/>
      <c r="BP51" s="397"/>
      <c r="BQ51" s="458"/>
      <c r="BR51" s="467"/>
      <c r="BS51" s="490">
        <f t="shared" si="8"/>
        <v>0</v>
      </c>
    </row>
    <row r="52" spans="1:71" hidden="1" x14ac:dyDescent="0.3">
      <c r="A52" s="8">
        <f t="shared" si="9"/>
        <v>323</v>
      </c>
      <c r="B52" s="9" t="str">
        <f t="shared" si="10"/>
        <v xml:space="preserve"> </v>
      </c>
      <c r="C52" s="45" t="str">
        <f t="shared" si="4"/>
        <v xml:space="preserve">  </v>
      </c>
      <c r="D52" s="45" t="str">
        <f t="shared" si="5"/>
        <v xml:space="preserve">  </v>
      </c>
      <c r="E52" s="39"/>
      <c r="F52" s="40"/>
      <c r="G52" s="41"/>
      <c r="H52" s="42">
        <v>323</v>
      </c>
      <c r="I52" s="43"/>
      <c r="J52" s="43"/>
      <c r="K52" s="44" t="s">
        <v>57</v>
      </c>
      <c r="L52" s="44"/>
      <c r="M52" s="44"/>
      <c r="N52" s="108">
        <f>SUM(N53:N61)</f>
        <v>0</v>
      </c>
      <c r="O52" s="1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08"/>
      <c r="BQ52" s="453">
        <v>0</v>
      </c>
      <c r="BR52" s="467"/>
      <c r="BS52" s="490">
        <f t="shared" si="8"/>
        <v>0</v>
      </c>
    </row>
    <row r="53" spans="1:71" hidden="1" x14ac:dyDescent="0.3">
      <c r="A53" s="8">
        <f t="shared" si="9"/>
        <v>3231</v>
      </c>
      <c r="B53" s="9">
        <f t="shared" si="10"/>
        <v>12</v>
      </c>
      <c r="C53" s="45" t="str">
        <f t="shared" si="4"/>
        <v>091</v>
      </c>
      <c r="D53" s="45" t="str">
        <f t="shared" si="5"/>
        <v>0912</v>
      </c>
      <c r="E53" s="39" t="s">
        <v>137</v>
      </c>
      <c r="F53" s="40">
        <v>121</v>
      </c>
      <c r="G53" s="41">
        <v>12</v>
      </c>
      <c r="H53" s="42">
        <v>3231</v>
      </c>
      <c r="I53" s="46">
        <v>943</v>
      </c>
      <c r="J53" s="46">
        <v>943</v>
      </c>
      <c r="K53" s="44" t="s">
        <v>58</v>
      </c>
      <c r="L53" s="44"/>
      <c r="M53" s="44"/>
      <c r="N53" s="397">
        <f t="shared" ref="N53:N61" si="20">SUM(P53:BQ53)</f>
        <v>0</v>
      </c>
      <c r="O53" s="49">
        <v>121</v>
      </c>
      <c r="P53" s="397"/>
      <c r="Q53" s="397"/>
      <c r="R53" s="397"/>
      <c r="S53" s="397"/>
      <c r="T53" s="397"/>
      <c r="U53" s="397"/>
      <c r="V53" s="397"/>
      <c r="W53" s="397"/>
      <c r="X53" s="397"/>
      <c r="Y53" s="397"/>
      <c r="Z53" s="397"/>
      <c r="AA53" s="397"/>
      <c r="AB53" s="397"/>
      <c r="AC53" s="397"/>
      <c r="AD53" s="397"/>
      <c r="AE53" s="397"/>
      <c r="AF53" s="397"/>
      <c r="AG53" s="397"/>
      <c r="AH53" s="397"/>
      <c r="AI53" s="397"/>
      <c r="AJ53" s="397"/>
      <c r="AK53" s="397"/>
      <c r="AL53" s="397"/>
      <c r="AM53" s="397"/>
      <c r="AN53" s="397"/>
      <c r="AO53" s="397"/>
      <c r="AP53" s="397"/>
      <c r="AQ53" s="397"/>
      <c r="AR53" s="397"/>
      <c r="AS53" s="397"/>
      <c r="AT53" s="397"/>
      <c r="AU53" s="397"/>
      <c r="AV53" s="397"/>
      <c r="AW53" s="397"/>
      <c r="AX53" s="397"/>
      <c r="AY53" s="397"/>
      <c r="AZ53" s="397"/>
      <c r="BA53" s="397"/>
      <c r="BB53" s="397"/>
      <c r="BC53" s="397"/>
      <c r="BD53" s="397"/>
      <c r="BE53" s="397"/>
      <c r="BF53" s="397"/>
      <c r="BG53" s="397"/>
      <c r="BH53" s="397"/>
      <c r="BI53" s="397"/>
      <c r="BJ53" s="397"/>
      <c r="BK53" s="397"/>
      <c r="BL53" s="397"/>
      <c r="BM53" s="397"/>
      <c r="BN53" s="397"/>
      <c r="BO53" s="397"/>
      <c r="BP53" s="397"/>
      <c r="BQ53" s="458"/>
      <c r="BR53" s="467"/>
      <c r="BS53" s="490">
        <f t="shared" si="8"/>
        <v>0</v>
      </c>
    </row>
    <row r="54" spans="1:71" ht="26.4" hidden="1" x14ac:dyDescent="0.3">
      <c r="A54" s="8">
        <f t="shared" si="9"/>
        <v>3232</v>
      </c>
      <c r="B54" s="9">
        <f t="shared" si="10"/>
        <v>12</v>
      </c>
      <c r="C54" s="45" t="str">
        <f t="shared" si="4"/>
        <v>091</v>
      </c>
      <c r="D54" s="45" t="str">
        <f t="shared" si="5"/>
        <v>0912</v>
      </c>
      <c r="E54" s="39" t="s">
        <v>137</v>
      </c>
      <c r="F54" s="40">
        <v>121</v>
      </c>
      <c r="G54" s="41">
        <v>12</v>
      </c>
      <c r="H54" s="42">
        <v>3232</v>
      </c>
      <c r="I54" s="46">
        <v>944</v>
      </c>
      <c r="J54" s="46">
        <v>944</v>
      </c>
      <c r="K54" s="44" t="s">
        <v>97</v>
      </c>
      <c r="L54" s="44"/>
      <c r="M54" s="44"/>
      <c r="N54" s="397">
        <f t="shared" si="20"/>
        <v>0</v>
      </c>
      <c r="O54" s="49">
        <v>121</v>
      </c>
      <c r="P54" s="397"/>
      <c r="Q54" s="397"/>
      <c r="R54" s="397"/>
      <c r="S54" s="397"/>
      <c r="T54" s="397"/>
      <c r="U54" s="397"/>
      <c r="V54" s="397"/>
      <c r="W54" s="397"/>
      <c r="X54" s="397"/>
      <c r="Y54" s="397"/>
      <c r="Z54" s="397"/>
      <c r="AA54" s="397"/>
      <c r="AB54" s="397"/>
      <c r="AC54" s="397"/>
      <c r="AD54" s="397"/>
      <c r="AE54" s="397"/>
      <c r="AF54" s="397"/>
      <c r="AG54" s="397"/>
      <c r="AH54" s="397"/>
      <c r="AI54" s="397"/>
      <c r="AJ54" s="397"/>
      <c r="AK54" s="397"/>
      <c r="AL54" s="397"/>
      <c r="AM54" s="397"/>
      <c r="AN54" s="397"/>
      <c r="AO54" s="397"/>
      <c r="AP54" s="397"/>
      <c r="AQ54" s="397"/>
      <c r="AR54" s="397"/>
      <c r="AS54" s="397"/>
      <c r="AT54" s="397"/>
      <c r="AU54" s="397"/>
      <c r="AV54" s="397"/>
      <c r="AW54" s="397"/>
      <c r="AX54" s="397"/>
      <c r="AY54" s="397"/>
      <c r="AZ54" s="397"/>
      <c r="BA54" s="397"/>
      <c r="BB54" s="397"/>
      <c r="BC54" s="397"/>
      <c r="BD54" s="397"/>
      <c r="BE54" s="397"/>
      <c r="BF54" s="397"/>
      <c r="BG54" s="397"/>
      <c r="BH54" s="397"/>
      <c r="BI54" s="397"/>
      <c r="BJ54" s="397"/>
      <c r="BK54" s="397"/>
      <c r="BL54" s="397"/>
      <c r="BM54" s="397"/>
      <c r="BN54" s="397"/>
      <c r="BO54" s="397"/>
      <c r="BP54" s="397"/>
      <c r="BQ54" s="458"/>
      <c r="BR54" s="467"/>
      <c r="BS54" s="490">
        <f t="shared" si="8"/>
        <v>0</v>
      </c>
    </row>
    <row r="55" spans="1:71" hidden="1" x14ac:dyDescent="0.3">
      <c r="A55" s="8">
        <f t="shared" si="9"/>
        <v>3233</v>
      </c>
      <c r="B55" s="9">
        <f t="shared" si="10"/>
        <v>12</v>
      </c>
      <c r="C55" s="45" t="str">
        <f t="shared" si="4"/>
        <v>091</v>
      </c>
      <c r="D55" s="45" t="str">
        <f t="shared" si="5"/>
        <v>0912</v>
      </c>
      <c r="E55" s="39" t="s">
        <v>137</v>
      </c>
      <c r="F55" s="40">
        <v>121</v>
      </c>
      <c r="G55" s="41">
        <v>12</v>
      </c>
      <c r="H55" s="42">
        <v>3233</v>
      </c>
      <c r="I55" s="46">
        <v>945</v>
      </c>
      <c r="J55" s="46">
        <v>945</v>
      </c>
      <c r="K55" s="44" t="s">
        <v>59</v>
      </c>
      <c r="L55" s="44"/>
      <c r="M55" s="44"/>
      <c r="N55" s="397">
        <f t="shared" si="20"/>
        <v>0</v>
      </c>
      <c r="O55" s="49">
        <v>121</v>
      </c>
      <c r="P55" s="397"/>
      <c r="Q55" s="397"/>
      <c r="R55" s="397"/>
      <c r="S55" s="397"/>
      <c r="T55" s="397"/>
      <c r="U55" s="397"/>
      <c r="V55" s="397"/>
      <c r="W55" s="397"/>
      <c r="X55" s="397"/>
      <c r="Y55" s="397"/>
      <c r="Z55" s="397"/>
      <c r="AA55" s="397"/>
      <c r="AB55" s="397"/>
      <c r="AC55" s="397"/>
      <c r="AD55" s="397"/>
      <c r="AE55" s="397"/>
      <c r="AF55" s="397"/>
      <c r="AG55" s="397"/>
      <c r="AH55" s="397"/>
      <c r="AI55" s="397"/>
      <c r="AJ55" s="397"/>
      <c r="AK55" s="397"/>
      <c r="AL55" s="397"/>
      <c r="AM55" s="397"/>
      <c r="AN55" s="397"/>
      <c r="AO55" s="397"/>
      <c r="AP55" s="397"/>
      <c r="AQ55" s="397"/>
      <c r="AR55" s="397"/>
      <c r="AS55" s="397"/>
      <c r="AT55" s="397"/>
      <c r="AU55" s="397"/>
      <c r="AV55" s="397"/>
      <c r="AW55" s="397"/>
      <c r="AX55" s="397"/>
      <c r="AY55" s="397"/>
      <c r="AZ55" s="397"/>
      <c r="BA55" s="397"/>
      <c r="BB55" s="397"/>
      <c r="BC55" s="397"/>
      <c r="BD55" s="397"/>
      <c r="BE55" s="397"/>
      <c r="BF55" s="397"/>
      <c r="BG55" s="397"/>
      <c r="BH55" s="397"/>
      <c r="BI55" s="397"/>
      <c r="BJ55" s="397"/>
      <c r="BK55" s="397"/>
      <c r="BL55" s="397"/>
      <c r="BM55" s="397"/>
      <c r="BN55" s="397"/>
      <c r="BO55" s="397"/>
      <c r="BP55" s="397"/>
      <c r="BQ55" s="458"/>
      <c r="BR55" s="467"/>
      <c r="BS55" s="490">
        <f t="shared" si="8"/>
        <v>0</v>
      </c>
    </row>
    <row r="56" spans="1:71" hidden="1" x14ac:dyDescent="0.3">
      <c r="A56" s="8">
        <f t="shared" si="9"/>
        <v>3234</v>
      </c>
      <c r="B56" s="9">
        <f t="shared" si="10"/>
        <v>12</v>
      </c>
      <c r="C56" s="45" t="str">
        <f t="shared" si="4"/>
        <v>091</v>
      </c>
      <c r="D56" s="45" t="str">
        <f t="shared" si="5"/>
        <v>0912</v>
      </c>
      <c r="E56" s="39" t="s">
        <v>137</v>
      </c>
      <c r="F56" s="40">
        <v>121</v>
      </c>
      <c r="G56" s="41">
        <v>12</v>
      </c>
      <c r="H56" s="42">
        <v>3234</v>
      </c>
      <c r="I56" s="46">
        <v>946</v>
      </c>
      <c r="J56" s="46">
        <v>946</v>
      </c>
      <c r="K56" s="44" t="s">
        <v>82</v>
      </c>
      <c r="L56" s="44"/>
      <c r="M56" s="44"/>
      <c r="N56" s="397">
        <f t="shared" si="20"/>
        <v>0</v>
      </c>
      <c r="O56" s="49">
        <v>121</v>
      </c>
      <c r="P56" s="397"/>
      <c r="Q56" s="397"/>
      <c r="R56" s="397"/>
      <c r="S56" s="397"/>
      <c r="T56" s="397"/>
      <c r="U56" s="397"/>
      <c r="V56" s="397"/>
      <c r="W56" s="397"/>
      <c r="X56" s="397"/>
      <c r="Y56" s="397"/>
      <c r="Z56" s="397"/>
      <c r="AA56" s="397"/>
      <c r="AB56" s="397"/>
      <c r="AC56" s="397"/>
      <c r="AD56" s="397"/>
      <c r="AE56" s="397"/>
      <c r="AF56" s="397"/>
      <c r="AG56" s="397"/>
      <c r="AH56" s="397"/>
      <c r="AI56" s="397"/>
      <c r="AJ56" s="397"/>
      <c r="AK56" s="397"/>
      <c r="AL56" s="397"/>
      <c r="AM56" s="397"/>
      <c r="AN56" s="397"/>
      <c r="AO56" s="397"/>
      <c r="AP56" s="397"/>
      <c r="AQ56" s="397"/>
      <c r="AR56" s="397"/>
      <c r="AS56" s="397"/>
      <c r="AT56" s="397"/>
      <c r="AU56" s="397"/>
      <c r="AV56" s="397"/>
      <c r="AW56" s="397"/>
      <c r="AX56" s="397"/>
      <c r="AY56" s="397"/>
      <c r="AZ56" s="397"/>
      <c r="BA56" s="397"/>
      <c r="BB56" s="397"/>
      <c r="BC56" s="397"/>
      <c r="BD56" s="397"/>
      <c r="BE56" s="397"/>
      <c r="BF56" s="397"/>
      <c r="BG56" s="397"/>
      <c r="BH56" s="397"/>
      <c r="BI56" s="397"/>
      <c r="BJ56" s="397"/>
      <c r="BK56" s="397"/>
      <c r="BL56" s="397"/>
      <c r="BM56" s="397"/>
      <c r="BN56" s="397"/>
      <c r="BO56" s="397"/>
      <c r="BP56" s="397"/>
      <c r="BQ56" s="458"/>
      <c r="BR56" s="467"/>
      <c r="BS56" s="490">
        <f t="shared" si="8"/>
        <v>0</v>
      </c>
    </row>
    <row r="57" spans="1:71" hidden="1" x14ac:dyDescent="0.3">
      <c r="A57" s="8">
        <f t="shared" si="9"/>
        <v>3235</v>
      </c>
      <c r="B57" s="9">
        <f t="shared" si="10"/>
        <v>12</v>
      </c>
      <c r="C57" s="45" t="str">
        <f t="shared" si="4"/>
        <v>091</v>
      </c>
      <c r="D57" s="45" t="str">
        <f t="shared" si="5"/>
        <v>0912</v>
      </c>
      <c r="E57" s="39" t="s">
        <v>137</v>
      </c>
      <c r="F57" s="40">
        <v>121</v>
      </c>
      <c r="G57" s="41">
        <v>12</v>
      </c>
      <c r="H57" s="42">
        <v>3235</v>
      </c>
      <c r="I57" s="46">
        <v>947</v>
      </c>
      <c r="J57" s="46">
        <v>947</v>
      </c>
      <c r="K57" s="44" t="s">
        <v>60</v>
      </c>
      <c r="L57" s="44"/>
      <c r="M57" s="44"/>
      <c r="N57" s="397">
        <f t="shared" si="20"/>
        <v>0</v>
      </c>
      <c r="O57" s="49">
        <v>121</v>
      </c>
      <c r="P57" s="397"/>
      <c r="Q57" s="397"/>
      <c r="R57" s="397"/>
      <c r="S57" s="397"/>
      <c r="T57" s="397"/>
      <c r="U57" s="397"/>
      <c r="V57" s="397"/>
      <c r="W57" s="397"/>
      <c r="X57" s="397"/>
      <c r="Y57" s="397"/>
      <c r="Z57" s="397"/>
      <c r="AA57" s="397"/>
      <c r="AB57" s="397"/>
      <c r="AC57" s="397"/>
      <c r="AD57" s="397"/>
      <c r="AE57" s="397"/>
      <c r="AF57" s="397"/>
      <c r="AG57" s="397"/>
      <c r="AH57" s="397"/>
      <c r="AI57" s="397"/>
      <c r="AJ57" s="397"/>
      <c r="AK57" s="397"/>
      <c r="AL57" s="397"/>
      <c r="AM57" s="397"/>
      <c r="AN57" s="397"/>
      <c r="AO57" s="397"/>
      <c r="AP57" s="397"/>
      <c r="AQ57" s="397"/>
      <c r="AR57" s="397"/>
      <c r="AS57" s="397"/>
      <c r="AT57" s="397"/>
      <c r="AU57" s="397"/>
      <c r="AV57" s="397"/>
      <c r="AW57" s="397"/>
      <c r="AX57" s="397"/>
      <c r="AY57" s="397"/>
      <c r="AZ57" s="397"/>
      <c r="BA57" s="397"/>
      <c r="BB57" s="397"/>
      <c r="BC57" s="397"/>
      <c r="BD57" s="397"/>
      <c r="BE57" s="397"/>
      <c r="BF57" s="397"/>
      <c r="BG57" s="397"/>
      <c r="BH57" s="397"/>
      <c r="BI57" s="397"/>
      <c r="BJ57" s="397"/>
      <c r="BK57" s="397"/>
      <c r="BL57" s="397"/>
      <c r="BM57" s="397"/>
      <c r="BN57" s="397"/>
      <c r="BO57" s="397"/>
      <c r="BP57" s="397"/>
      <c r="BQ57" s="458"/>
      <c r="BR57" s="467"/>
      <c r="BS57" s="490">
        <f t="shared" si="8"/>
        <v>0</v>
      </c>
    </row>
    <row r="58" spans="1:71" hidden="1" x14ac:dyDescent="0.3">
      <c r="A58" s="8">
        <f t="shared" si="9"/>
        <v>3236</v>
      </c>
      <c r="B58" s="9">
        <f t="shared" si="10"/>
        <v>12</v>
      </c>
      <c r="C58" s="45" t="str">
        <f t="shared" si="4"/>
        <v>091</v>
      </c>
      <c r="D58" s="45" t="str">
        <f t="shared" si="5"/>
        <v>0912</v>
      </c>
      <c r="E58" s="39" t="s">
        <v>137</v>
      </c>
      <c r="F58" s="40">
        <v>121</v>
      </c>
      <c r="G58" s="41">
        <v>12</v>
      </c>
      <c r="H58" s="42">
        <v>3236</v>
      </c>
      <c r="I58" s="46">
        <v>948</v>
      </c>
      <c r="J58" s="46">
        <v>948</v>
      </c>
      <c r="K58" s="44" t="s">
        <v>110</v>
      </c>
      <c r="L58" s="44"/>
      <c r="M58" s="44"/>
      <c r="N58" s="397">
        <f t="shared" si="20"/>
        <v>0</v>
      </c>
      <c r="O58" s="49">
        <v>121</v>
      </c>
      <c r="P58" s="397"/>
      <c r="Q58" s="397"/>
      <c r="R58" s="397"/>
      <c r="S58" s="397"/>
      <c r="T58" s="397"/>
      <c r="U58" s="397"/>
      <c r="V58" s="397"/>
      <c r="W58" s="397"/>
      <c r="X58" s="397"/>
      <c r="Y58" s="397"/>
      <c r="Z58" s="397"/>
      <c r="AA58" s="397"/>
      <c r="AB58" s="397"/>
      <c r="AC58" s="397"/>
      <c r="AD58" s="397"/>
      <c r="AE58" s="397"/>
      <c r="AF58" s="397"/>
      <c r="AG58" s="397"/>
      <c r="AH58" s="397"/>
      <c r="AI58" s="397"/>
      <c r="AJ58" s="397"/>
      <c r="AK58" s="397"/>
      <c r="AL58" s="397"/>
      <c r="AM58" s="397"/>
      <c r="AN58" s="397"/>
      <c r="AO58" s="397"/>
      <c r="AP58" s="397"/>
      <c r="AQ58" s="397"/>
      <c r="AR58" s="397"/>
      <c r="AS58" s="397"/>
      <c r="AT58" s="397"/>
      <c r="AU58" s="397"/>
      <c r="AV58" s="397"/>
      <c r="AW58" s="397"/>
      <c r="AX58" s="397"/>
      <c r="AY58" s="397"/>
      <c r="AZ58" s="397"/>
      <c r="BA58" s="397"/>
      <c r="BB58" s="397"/>
      <c r="BC58" s="397"/>
      <c r="BD58" s="397"/>
      <c r="BE58" s="397"/>
      <c r="BF58" s="397"/>
      <c r="BG58" s="397"/>
      <c r="BH58" s="397"/>
      <c r="BI58" s="397"/>
      <c r="BJ58" s="397"/>
      <c r="BK58" s="397"/>
      <c r="BL58" s="397"/>
      <c r="BM58" s="397"/>
      <c r="BN58" s="397"/>
      <c r="BO58" s="397"/>
      <c r="BP58" s="397"/>
      <c r="BQ58" s="458"/>
      <c r="BR58" s="467"/>
      <c r="BS58" s="490">
        <f t="shared" si="8"/>
        <v>0</v>
      </c>
    </row>
    <row r="59" spans="1:71" hidden="1" x14ac:dyDescent="0.3">
      <c r="A59" s="8">
        <f t="shared" si="9"/>
        <v>3237</v>
      </c>
      <c r="B59" s="9">
        <f t="shared" si="10"/>
        <v>12</v>
      </c>
      <c r="C59" s="45" t="str">
        <f t="shared" si="4"/>
        <v>091</v>
      </c>
      <c r="D59" s="45" t="str">
        <f t="shared" si="5"/>
        <v>0912</v>
      </c>
      <c r="E59" s="39" t="s">
        <v>137</v>
      </c>
      <c r="F59" s="40">
        <v>121</v>
      </c>
      <c r="G59" s="41">
        <v>12</v>
      </c>
      <c r="H59" s="42">
        <v>3237</v>
      </c>
      <c r="I59" s="46">
        <v>949</v>
      </c>
      <c r="J59" s="46">
        <v>949</v>
      </c>
      <c r="K59" s="44" t="s">
        <v>61</v>
      </c>
      <c r="L59" s="44"/>
      <c r="M59" s="44"/>
      <c r="N59" s="397">
        <f t="shared" si="20"/>
        <v>0</v>
      </c>
      <c r="O59" s="49">
        <v>121</v>
      </c>
      <c r="P59" s="397"/>
      <c r="Q59" s="397"/>
      <c r="R59" s="397"/>
      <c r="S59" s="397"/>
      <c r="T59" s="397"/>
      <c r="U59" s="397"/>
      <c r="V59" s="397"/>
      <c r="W59" s="397"/>
      <c r="X59" s="397"/>
      <c r="Y59" s="397"/>
      <c r="Z59" s="397"/>
      <c r="AA59" s="397"/>
      <c r="AB59" s="397"/>
      <c r="AC59" s="397"/>
      <c r="AD59" s="397"/>
      <c r="AE59" s="397"/>
      <c r="AF59" s="397"/>
      <c r="AG59" s="397"/>
      <c r="AH59" s="397"/>
      <c r="AI59" s="397"/>
      <c r="AJ59" s="397"/>
      <c r="AK59" s="397"/>
      <c r="AL59" s="397"/>
      <c r="AM59" s="397"/>
      <c r="AN59" s="397"/>
      <c r="AO59" s="397"/>
      <c r="AP59" s="397"/>
      <c r="AQ59" s="397"/>
      <c r="AR59" s="397"/>
      <c r="AS59" s="397"/>
      <c r="AT59" s="397"/>
      <c r="AU59" s="397"/>
      <c r="AV59" s="397"/>
      <c r="AW59" s="397"/>
      <c r="AX59" s="397"/>
      <c r="AY59" s="397"/>
      <c r="AZ59" s="397"/>
      <c r="BA59" s="397"/>
      <c r="BB59" s="397"/>
      <c r="BC59" s="397"/>
      <c r="BD59" s="397"/>
      <c r="BE59" s="397"/>
      <c r="BF59" s="397"/>
      <c r="BG59" s="397"/>
      <c r="BH59" s="397"/>
      <c r="BI59" s="397"/>
      <c r="BJ59" s="397"/>
      <c r="BK59" s="397"/>
      <c r="BL59" s="397"/>
      <c r="BM59" s="397"/>
      <c r="BN59" s="397"/>
      <c r="BO59" s="397"/>
      <c r="BP59" s="397"/>
      <c r="BQ59" s="458"/>
      <c r="BR59" s="467"/>
      <c r="BS59" s="490">
        <f t="shared" si="8"/>
        <v>0</v>
      </c>
    </row>
    <row r="60" spans="1:71" hidden="1" x14ac:dyDescent="0.3">
      <c r="A60" s="8">
        <f t="shared" si="9"/>
        <v>3238</v>
      </c>
      <c r="B60" s="9">
        <f t="shared" si="10"/>
        <v>12</v>
      </c>
      <c r="C60" s="45" t="str">
        <f t="shared" si="4"/>
        <v>091</v>
      </c>
      <c r="D60" s="45" t="str">
        <f t="shared" si="5"/>
        <v>0912</v>
      </c>
      <c r="E60" s="39" t="s">
        <v>137</v>
      </c>
      <c r="F60" s="40">
        <v>121</v>
      </c>
      <c r="G60" s="41">
        <v>12</v>
      </c>
      <c r="H60" s="42">
        <v>3238</v>
      </c>
      <c r="I60" s="46">
        <v>950</v>
      </c>
      <c r="J60" s="46">
        <v>950</v>
      </c>
      <c r="K60" s="44" t="s">
        <v>115</v>
      </c>
      <c r="L60" s="44"/>
      <c r="M60" s="44"/>
      <c r="N60" s="397">
        <f t="shared" si="20"/>
        <v>0</v>
      </c>
      <c r="O60" s="49">
        <v>121</v>
      </c>
      <c r="P60" s="397"/>
      <c r="Q60" s="397"/>
      <c r="R60" s="397"/>
      <c r="S60" s="397"/>
      <c r="T60" s="397"/>
      <c r="U60" s="397"/>
      <c r="V60" s="397"/>
      <c r="W60" s="397"/>
      <c r="X60" s="397"/>
      <c r="Y60" s="397"/>
      <c r="Z60" s="397"/>
      <c r="AA60" s="397"/>
      <c r="AB60" s="397"/>
      <c r="AC60" s="397"/>
      <c r="AD60" s="397"/>
      <c r="AE60" s="397"/>
      <c r="AF60" s="397"/>
      <c r="AG60" s="397"/>
      <c r="AH60" s="397"/>
      <c r="AI60" s="397"/>
      <c r="AJ60" s="397"/>
      <c r="AK60" s="397"/>
      <c r="AL60" s="397"/>
      <c r="AM60" s="397"/>
      <c r="AN60" s="397"/>
      <c r="AO60" s="397"/>
      <c r="AP60" s="397"/>
      <c r="AQ60" s="397"/>
      <c r="AR60" s="397"/>
      <c r="AS60" s="397"/>
      <c r="AT60" s="397"/>
      <c r="AU60" s="397"/>
      <c r="AV60" s="397"/>
      <c r="AW60" s="397"/>
      <c r="AX60" s="397"/>
      <c r="AY60" s="397"/>
      <c r="AZ60" s="397"/>
      <c r="BA60" s="397"/>
      <c r="BB60" s="397"/>
      <c r="BC60" s="397"/>
      <c r="BD60" s="397"/>
      <c r="BE60" s="397"/>
      <c r="BF60" s="397"/>
      <c r="BG60" s="397"/>
      <c r="BH60" s="397"/>
      <c r="BI60" s="397"/>
      <c r="BJ60" s="397"/>
      <c r="BK60" s="397"/>
      <c r="BL60" s="397"/>
      <c r="BM60" s="397"/>
      <c r="BN60" s="397"/>
      <c r="BO60" s="397"/>
      <c r="BP60" s="397"/>
      <c r="BQ60" s="458"/>
      <c r="BR60" s="467"/>
      <c r="BS60" s="490">
        <f t="shared" si="8"/>
        <v>0</v>
      </c>
    </row>
    <row r="61" spans="1:71" hidden="1" x14ac:dyDescent="0.3">
      <c r="A61" s="8">
        <f t="shared" si="9"/>
        <v>3239</v>
      </c>
      <c r="B61" s="9">
        <f t="shared" si="10"/>
        <v>12</v>
      </c>
      <c r="C61" s="45" t="str">
        <f t="shared" si="4"/>
        <v>091</v>
      </c>
      <c r="D61" s="45" t="str">
        <f t="shared" si="5"/>
        <v>0912</v>
      </c>
      <c r="E61" s="39" t="s">
        <v>137</v>
      </c>
      <c r="F61" s="40">
        <v>121</v>
      </c>
      <c r="G61" s="41">
        <v>12</v>
      </c>
      <c r="H61" s="42">
        <v>3239</v>
      </c>
      <c r="I61" s="46">
        <v>951</v>
      </c>
      <c r="J61" s="46">
        <v>951</v>
      </c>
      <c r="K61" s="44" t="s">
        <v>62</v>
      </c>
      <c r="L61" s="44"/>
      <c r="M61" s="44"/>
      <c r="N61" s="397">
        <f t="shared" si="20"/>
        <v>0</v>
      </c>
      <c r="O61" s="49">
        <v>121</v>
      </c>
      <c r="P61" s="397"/>
      <c r="Q61" s="397"/>
      <c r="R61" s="397"/>
      <c r="S61" s="397"/>
      <c r="T61" s="397"/>
      <c r="U61" s="397"/>
      <c r="V61" s="397"/>
      <c r="W61" s="397"/>
      <c r="X61" s="397"/>
      <c r="Y61" s="397"/>
      <c r="Z61" s="397"/>
      <c r="AA61" s="397"/>
      <c r="AB61" s="397"/>
      <c r="AC61" s="397"/>
      <c r="AD61" s="397"/>
      <c r="AE61" s="397"/>
      <c r="AF61" s="397"/>
      <c r="AG61" s="397"/>
      <c r="AH61" s="397"/>
      <c r="AI61" s="397"/>
      <c r="AJ61" s="397"/>
      <c r="AK61" s="397"/>
      <c r="AL61" s="397"/>
      <c r="AM61" s="397"/>
      <c r="AN61" s="397"/>
      <c r="AO61" s="397"/>
      <c r="AP61" s="397"/>
      <c r="AQ61" s="397"/>
      <c r="AR61" s="397"/>
      <c r="AS61" s="397"/>
      <c r="AT61" s="397"/>
      <c r="AU61" s="397"/>
      <c r="AV61" s="397"/>
      <c r="AW61" s="397"/>
      <c r="AX61" s="397"/>
      <c r="AY61" s="397"/>
      <c r="AZ61" s="397"/>
      <c r="BA61" s="397"/>
      <c r="BB61" s="397"/>
      <c r="BC61" s="397"/>
      <c r="BD61" s="397"/>
      <c r="BE61" s="397"/>
      <c r="BF61" s="397"/>
      <c r="BG61" s="397"/>
      <c r="BH61" s="397"/>
      <c r="BI61" s="397"/>
      <c r="BJ61" s="397"/>
      <c r="BK61" s="397"/>
      <c r="BL61" s="397"/>
      <c r="BM61" s="397"/>
      <c r="BN61" s="397"/>
      <c r="BO61" s="397"/>
      <c r="BP61" s="397"/>
      <c r="BQ61" s="458"/>
      <c r="BR61" s="467"/>
      <c r="BS61" s="490">
        <f t="shared" si="8"/>
        <v>0</v>
      </c>
    </row>
    <row r="62" spans="1:71" ht="26.4" hidden="1" x14ac:dyDescent="0.3">
      <c r="A62" s="8">
        <f t="shared" si="9"/>
        <v>324</v>
      </c>
      <c r="B62" s="9" t="str">
        <f t="shared" si="10"/>
        <v xml:space="preserve"> </v>
      </c>
      <c r="C62" s="45" t="str">
        <f t="shared" si="4"/>
        <v xml:space="preserve">  </v>
      </c>
      <c r="D62" s="45" t="str">
        <f t="shared" si="5"/>
        <v xml:space="preserve">  </v>
      </c>
      <c r="E62" s="39"/>
      <c r="F62" s="40"/>
      <c r="G62" s="41"/>
      <c r="H62" s="42">
        <v>324</v>
      </c>
      <c r="I62" s="43"/>
      <c r="J62" s="43"/>
      <c r="K62" s="44" t="s">
        <v>92</v>
      </c>
      <c r="L62" s="44"/>
      <c r="M62" s="44"/>
      <c r="N62" s="108">
        <f>SUM(N63)</f>
        <v>0</v>
      </c>
      <c r="O62" s="1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08"/>
      <c r="AT62" s="108"/>
      <c r="AU62" s="108"/>
      <c r="AV62" s="108"/>
      <c r="AW62" s="108"/>
      <c r="AX62" s="108"/>
      <c r="AY62" s="108"/>
      <c r="AZ62" s="108"/>
      <c r="BA62" s="108"/>
      <c r="BB62" s="108"/>
      <c r="BC62" s="108"/>
      <c r="BD62" s="108"/>
      <c r="BE62" s="108"/>
      <c r="BF62" s="108"/>
      <c r="BG62" s="108"/>
      <c r="BH62" s="108"/>
      <c r="BI62" s="108"/>
      <c r="BJ62" s="108"/>
      <c r="BK62" s="108"/>
      <c r="BL62" s="108"/>
      <c r="BM62" s="108"/>
      <c r="BN62" s="108"/>
      <c r="BO62" s="108"/>
      <c r="BP62" s="108"/>
      <c r="BQ62" s="453">
        <v>0</v>
      </c>
      <c r="BR62" s="467"/>
      <c r="BS62" s="490">
        <f t="shared" si="8"/>
        <v>0</v>
      </c>
    </row>
    <row r="63" spans="1:71" ht="26.4" hidden="1" x14ac:dyDescent="0.3">
      <c r="A63" s="8">
        <f t="shared" si="9"/>
        <v>3241</v>
      </c>
      <c r="B63" s="9">
        <f t="shared" si="10"/>
        <v>12</v>
      </c>
      <c r="C63" s="45" t="str">
        <f t="shared" si="4"/>
        <v>091</v>
      </c>
      <c r="D63" s="45" t="str">
        <f t="shared" si="5"/>
        <v>0912</v>
      </c>
      <c r="E63" s="39" t="s">
        <v>137</v>
      </c>
      <c r="F63" s="40">
        <v>121</v>
      </c>
      <c r="G63" s="41">
        <v>12</v>
      </c>
      <c r="H63" s="42">
        <v>3241</v>
      </c>
      <c r="I63" s="46">
        <v>952</v>
      </c>
      <c r="J63" s="46">
        <v>952</v>
      </c>
      <c r="K63" s="44" t="s">
        <v>92</v>
      </c>
      <c r="L63" s="44"/>
      <c r="M63" s="44"/>
      <c r="N63" s="397">
        <f>SUM(P63:BQ63)</f>
        <v>0</v>
      </c>
      <c r="O63" s="49">
        <v>121</v>
      </c>
      <c r="P63" s="397"/>
      <c r="Q63" s="397"/>
      <c r="R63" s="397"/>
      <c r="S63" s="397"/>
      <c r="T63" s="397"/>
      <c r="U63" s="397"/>
      <c r="V63" s="397"/>
      <c r="W63" s="397"/>
      <c r="X63" s="397"/>
      <c r="Y63" s="397"/>
      <c r="Z63" s="397"/>
      <c r="AA63" s="397"/>
      <c r="AB63" s="397"/>
      <c r="AC63" s="397"/>
      <c r="AD63" s="397"/>
      <c r="AE63" s="397"/>
      <c r="AF63" s="397"/>
      <c r="AG63" s="397"/>
      <c r="AH63" s="397"/>
      <c r="AI63" s="397"/>
      <c r="AJ63" s="397"/>
      <c r="AK63" s="397"/>
      <c r="AL63" s="397"/>
      <c r="AM63" s="397"/>
      <c r="AN63" s="397"/>
      <c r="AO63" s="397"/>
      <c r="AP63" s="397"/>
      <c r="AQ63" s="397"/>
      <c r="AR63" s="397"/>
      <c r="AS63" s="397"/>
      <c r="AT63" s="397"/>
      <c r="AU63" s="397"/>
      <c r="AV63" s="397"/>
      <c r="AW63" s="397"/>
      <c r="AX63" s="397"/>
      <c r="AY63" s="397"/>
      <c r="AZ63" s="397"/>
      <c r="BA63" s="397"/>
      <c r="BB63" s="397"/>
      <c r="BC63" s="397"/>
      <c r="BD63" s="397"/>
      <c r="BE63" s="397"/>
      <c r="BF63" s="397"/>
      <c r="BG63" s="397"/>
      <c r="BH63" s="397"/>
      <c r="BI63" s="397"/>
      <c r="BJ63" s="397"/>
      <c r="BK63" s="397"/>
      <c r="BL63" s="397"/>
      <c r="BM63" s="397"/>
      <c r="BN63" s="397"/>
      <c r="BO63" s="397"/>
      <c r="BP63" s="397"/>
      <c r="BQ63" s="458"/>
      <c r="BR63" s="467"/>
      <c r="BS63" s="490">
        <f t="shared" si="8"/>
        <v>0</v>
      </c>
    </row>
    <row r="64" spans="1:71" ht="26.4" hidden="1" x14ac:dyDescent="0.3">
      <c r="A64" s="8">
        <f t="shared" si="9"/>
        <v>329</v>
      </c>
      <c r="B64" s="9" t="str">
        <f t="shared" si="10"/>
        <v xml:space="preserve"> </v>
      </c>
      <c r="C64" s="45" t="str">
        <f t="shared" si="4"/>
        <v xml:space="preserve">  </v>
      </c>
      <c r="D64" s="45" t="str">
        <f t="shared" si="5"/>
        <v xml:space="preserve">  </v>
      </c>
      <c r="E64" s="39"/>
      <c r="F64" s="40"/>
      <c r="G64" s="41"/>
      <c r="H64" s="42">
        <v>329</v>
      </c>
      <c r="I64" s="43"/>
      <c r="J64" s="43"/>
      <c r="K64" s="44" t="s">
        <v>63</v>
      </c>
      <c r="L64" s="44"/>
      <c r="M64" s="44"/>
      <c r="N64" s="108">
        <f>SUM(N65:N69)</f>
        <v>0</v>
      </c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  <c r="AZ64" s="108"/>
      <c r="BA64" s="108"/>
      <c r="BB64" s="108"/>
      <c r="BC64" s="108"/>
      <c r="BD64" s="108"/>
      <c r="BE64" s="108"/>
      <c r="BF64" s="108"/>
      <c r="BG64" s="108"/>
      <c r="BH64" s="108"/>
      <c r="BI64" s="108"/>
      <c r="BJ64" s="108"/>
      <c r="BK64" s="108"/>
      <c r="BL64" s="108"/>
      <c r="BM64" s="108"/>
      <c r="BN64" s="108"/>
      <c r="BO64" s="108"/>
      <c r="BP64" s="108"/>
      <c r="BQ64" s="453">
        <v>0</v>
      </c>
      <c r="BR64" s="467"/>
      <c r="BS64" s="490">
        <f t="shared" si="8"/>
        <v>0</v>
      </c>
    </row>
    <row r="65" spans="1:71" hidden="1" x14ac:dyDescent="0.3">
      <c r="A65" s="8">
        <f t="shared" si="9"/>
        <v>3292</v>
      </c>
      <c r="B65" s="9">
        <f t="shared" si="10"/>
        <v>12</v>
      </c>
      <c r="C65" s="45" t="str">
        <f t="shared" si="4"/>
        <v>091</v>
      </c>
      <c r="D65" s="45" t="str">
        <f t="shared" si="5"/>
        <v>0912</v>
      </c>
      <c r="E65" s="39" t="s">
        <v>137</v>
      </c>
      <c r="F65" s="40">
        <v>121</v>
      </c>
      <c r="G65" s="41">
        <v>12</v>
      </c>
      <c r="H65" s="42">
        <v>3292</v>
      </c>
      <c r="I65" s="46">
        <v>953</v>
      </c>
      <c r="J65" s="46">
        <v>953</v>
      </c>
      <c r="K65" s="44" t="s">
        <v>93</v>
      </c>
      <c r="L65" s="44"/>
      <c r="M65" s="44"/>
      <c r="N65" s="397">
        <f>SUM(P65:BQ65)</f>
        <v>0</v>
      </c>
      <c r="O65" s="49">
        <v>121</v>
      </c>
      <c r="P65" s="397"/>
      <c r="Q65" s="397"/>
      <c r="R65" s="397"/>
      <c r="S65" s="397"/>
      <c r="T65" s="397"/>
      <c r="U65" s="397"/>
      <c r="V65" s="397"/>
      <c r="W65" s="397"/>
      <c r="X65" s="397"/>
      <c r="Y65" s="397"/>
      <c r="Z65" s="397"/>
      <c r="AA65" s="397"/>
      <c r="AB65" s="397"/>
      <c r="AC65" s="397"/>
      <c r="AD65" s="397"/>
      <c r="AE65" s="397"/>
      <c r="AF65" s="397"/>
      <c r="AG65" s="397"/>
      <c r="AH65" s="397"/>
      <c r="AI65" s="397"/>
      <c r="AJ65" s="397"/>
      <c r="AK65" s="397"/>
      <c r="AL65" s="397"/>
      <c r="AM65" s="397"/>
      <c r="AN65" s="397"/>
      <c r="AO65" s="397"/>
      <c r="AP65" s="397"/>
      <c r="AQ65" s="397"/>
      <c r="AR65" s="397"/>
      <c r="AS65" s="397"/>
      <c r="AT65" s="397"/>
      <c r="AU65" s="397"/>
      <c r="AV65" s="397"/>
      <c r="AW65" s="397"/>
      <c r="AX65" s="397"/>
      <c r="AY65" s="397"/>
      <c r="AZ65" s="397"/>
      <c r="BA65" s="397"/>
      <c r="BB65" s="397"/>
      <c r="BC65" s="397"/>
      <c r="BD65" s="397"/>
      <c r="BE65" s="397"/>
      <c r="BF65" s="397"/>
      <c r="BG65" s="397"/>
      <c r="BH65" s="397"/>
      <c r="BI65" s="397"/>
      <c r="BJ65" s="397"/>
      <c r="BK65" s="397"/>
      <c r="BL65" s="397"/>
      <c r="BM65" s="397"/>
      <c r="BN65" s="397"/>
      <c r="BO65" s="397"/>
      <c r="BP65" s="397"/>
      <c r="BQ65" s="458"/>
      <c r="BR65" s="467"/>
      <c r="BS65" s="490">
        <f t="shared" si="8"/>
        <v>0</v>
      </c>
    </row>
    <row r="66" spans="1:71" hidden="1" x14ac:dyDescent="0.3">
      <c r="A66" s="8">
        <f t="shared" si="9"/>
        <v>3293</v>
      </c>
      <c r="B66" s="9">
        <f t="shared" si="10"/>
        <v>12</v>
      </c>
      <c r="C66" s="45" t="str">
        <f t="shared" si="4"/>
        <v>091</v>
      </c>
      <c r="D66" s="45" t="str">
        <f t="shared" si="5"/>
        <v>0912</v>
      </c>
      <c r="E66" s="39" t="s">
        <v>137</v>
      </c>
      <c r="F66" s="40">
        <v>121</v>
      </c>
      <c r="G66" s="41">
        <v>12</v>
      </c>
      <c r="H66" s="42">
        <v>3293</v>
      </c>
      <c r="I66" s="46">
        <v>954</v>
      </c>
      <c r="J66" s="46">
        <v>954</v>
      </c>
      <c r="K66" s="44" t="s">
        <v>65</v>
      </c>
      <c r="L66" s="44"/>
      <c r="M66" s="44"/>
      <c r="N66" s="397">
        <f>SUM(P66:BQ66)</f>
        <v>0</v>
      </c>
      <c r="O66" s="49">
        <v>121</v>
      </c>
      <c r="P66" s="397"/>
      <c r="Q66" s="397"/>
      <c r="R66" s="397"/>
      <c r="S66" s="397"/>
      <c r="T66" s="397"/>
      <c r="U66" s="397"/>
      <c r="V66" s="397"/>
      <c r="W66" s="397"/>
      <c r="X66" s="397"/>
      <c r="Y66" s="397"/>
      <c r="Z66" s="397"/>
      <c r="AA66" s="397"/>
      <c r="AB66" s="397"/>
      <c r="AC66" s="397"/>
      <c r="AD66" s="397"/>
      <c r="AE66" s="397"/>
      <c r="AF66" s="397"/>
      <c r="AG66" s="397"/>
      <c r="AH66" s="397"/>
      <c r="AI66" s="397"/>
      <c r="AJ66" s="397"/>
      <c r="AK66" s="397"/>
      <c r="AL66" s="397"/>
      <c r="AM66" s="397"/>
      <c r="AN66" s="397"/>
      <c r="AO66" s="397"/>
      <c r="AP66" s="397"/>
      <c r="AQ66" s="397"/>
      <c r="AR66" s="397"/>
      <c r="AS66" s="397"/>
      <c r="AT66" s="397"/>
      <c r="AU66" s="397"/>
      <c r="AV66" s="397"/>
      <c r="AW66" s="397"/>
      <c r="AX66" s="397"/>
      <c r="AY66" s="397"/>
      <c r="AZ66" s="397"/>
      <c r="BA66" s="397"/>
      <c r="BB66" s="397"/>
      <c r="BC66" s="397"/>
      <c r="BD66" s="397"/>
      <c r="BE66" s="397"/>
      <c r="BF66" s="397"/>
      <c r="BG66" s="397"/>
      <c r="BH66" s="397"/>
      <c r="BI66" s="397"/>
      <c r="BJ66" s="397"/>
      <c r="BK66" s="397"/>
      <c r="BL66" s="397"/>
      <c r="BM66" s="397"/>
      <c r="BN66" s="397"/>
      <c r="BO66" s="397"/>
      <c r="BP66" s="397"/>
      <c r="BQ66" s="458"/>
      <c r="BR66" s="467"/>
      <c r="BS66" s="490">
        <f t="shared" si="8"/>
        <v>0</v>
      </c>
    </row>
    <row r="67" spans="1:71" hidden="1" x14ac:dyDescent="0.3">
      <c r="A67" s="8">
        <f t="shared" si="9"/>
        <v>3294</v>
      </c>
      <c r="B67" s="9">
        <f t="shared" si="10"/>
        <v>12</v>
      </c>
      <c r="C67" s="45" t="str">
        <f t="shared" si="4"/>
        <v>091</v>
      </c>
      <c r="D67" s="45" t="str">
        <f t="shared" si="5"/>
        <v>0912</v>
      </c>
      <c r="E67" s="39" t="s">
        <v>137</v>
      </c>
      <c r="F67" s="40">
        <v>121</v>
      </c>
      <c r="G67" s="41">
        <v>12</v>
      </c>
      <c r="H67" s="42">
        <v>3294</v>
      </c>
      <c r="I67" s="46">
        <v>955</v>
      </c>
      <c r="J67" s="46">
        <v>955</v>
      </c>
      <c r="K67" s="5" t="s">
        <v>94</v>
      </c>
      <c r="L67" s="5"/>
      <c r="M67" s="5"/>
      <c r="N67" s="397">
        <f>SUM(P67:BQ67)</f>
        <v>0</v>
      </c>
      <c r="O67" s="49">
        <v>121</v>
      </c>
      <c r="P67" s="397"/>
      <c r="Q67" s="397"/>
      <c r="R67" s="397"/>
      <c r="S67" s="397"/>
      <c r="T67" s="397"/>
      <c r="U67" s="397"/>
      <c r="V67" s="397"/>
      <c r="W67" s="397"/>
      <c r="X67" s="397"/>
      <c r="Y67" s="397"/>
      <c r="Z67" s="397"/>
      <c r="AA67" s="397"/>
      <c r="AB67" s="397"/>
      <c r="AC67" s="397"/>
      <c r="AD67" s="397"/>
      <c r="AE67" s="397"/>
      <c r="AF67" s="397"/>
      <c r="AG67" s="397"/>
      <c r="AH67" s="397"/>
      <c r="AI67" s="397"/>
      <c r="AJ67" s="397"/>
      <c r="AK67" s="397"/>
      <c r="AL67" s="397"/>
      <c r="AM67" s="397"/>
      <c r="AN67" s="397"/>
      <c r="AO67" s="397"/>
      <c r="AP67" s="397"/>
      <c r="AQ67" s="397"/>
      <c r="AR67" s="397"/>
      <c r="AS67" s="397"/>
      <c r="AT67" s="397"/>
      <c r="AU67" s="397"/>
      <c r="AV67" s="397"/>
      <c r="AW67" s="397"/>
      <c r="AX67" s="397"/>
      <c r="AY67" s="397"/>
      <c r="AZ67" s="397"/>
      <c r="BA67" s="397"/>
      <c r="BB67" s="397"/>
      <c r="BC67" s="397"/>
      <c r="BD67" s="397"/>
      <c r="BE67" s="397"/>
      <c r="BF67" s="397"/>
      <c r="BG67" s="397"/>
      <c r="BH67" s="397"/>
      <c r="BI67" s="397"/>
      <c r="BJ67" s="397"/>
      <c r="BK67" s="397"/>
      <c r="BL67" s="397"/>
      <c r="BM67" s="397"/>
      <c r="BN67" s="397"/>
      <c r="BO67" s="397"/>
      <c r="BP67" s="397"/>
      <c r="BQ67" s="458"/>
      <c r="BR67" s="467"/>
      <c r="BS67" s="490">
        <f t="shared" si="8"/>
        <v>0</v>
      </c>
    </row>
    <row r="68" spans="1:71" hidden="1" x14ac:dyDescent="0.3">
      <c r="A68" s="8">
        <f t="shared" si="9"/>
        <v>3295</v>
      </c>
      <c r="B68" s="9">
        <f t="shared" si="10"/>
        <v>12</v>
      </c>
      <c r="C68" s="45" t="str">
        <f t="shared" si="4"/>
        <v>091</v>
      </c>
      <c r="D68" s="45" t="str">
        <f t="shared" si="5"/>
        <v>0912</v>
      </c>
      <c r="E68" s="39" t="s">
        <v>137</v>
      </c>
      <c r="F68" s="40">
        <v>121</v>
      </c>
      <c r="G68" s="41">
        <v>12</v>
      </c>
      <c r="H68" s="42">
        <v>3295</v>
      </c>
      <c r="I68" s="46">
        <v>956</v>
      </c>
      <c r="J68" s="46">
        <v>956</v>
      </c>
      <c r="K68" s="44" t="s">
        <v>95</v>
      </c>
      <c r="L68" s="44"/>
      <c r="M68" s="44"/>
      <c r="N68" s="397">
        <f>SUM(P68:BQ68)</f>
        <v>0</v>
      </c>
      <c r="O68" s="49">
        <v>121</v>
      </c>
      <c r="P68" s="397"/>
      <c r="Q68" s="397"/>
      <c r="R68" s="397"/>
      <c r="S68" s="397"/>
      <c r="T68" s="397"/>
      <c r="U68" s="397"/>
      <c r="V68" s="397"/>
      <c r="W68" s="397"/>
      <c r="X68" s="397"/>
      <c r="Y68" s="397"/>
      <c r="Z68" s="397"/>
      <c r="AA68" s="397"/>
      <c r="AB68" s="397"/>
      <c r="AC68" s="397"/>
      <c r="AD68" s="397"/>
      <c r="AE68" s="397"/>
      <c r="AF68" s="397"/>
      <c r="AG68" s="397"/>
      <c r="AH68" s="397"/>
      <c r="AI68" s="397"/>
      <c r="AJ68" s="397"/>
      <c r="AK68" s="397"/>
      <c r="AL68" s="397"/>
      <c r="AM68" s="397"/>
      <c r="AN68" s="397"/>
      <c r="AO68" s="397"/>
      <c r="AP68" s="397"/>
      <c r="AQ68" s="397"/>
      <c r="AR68" s="397"/>
      <c r="AS68" s="397"/>
      <c r="AT68" s="397"/>
      <c r="AU68" s="397"/>
      <c r="AV68" s="397"/>
      <c r="AW68" s="397"/>
      <c r="AX68" s="397"/>
      <c r="AY68" s="397"/>
      <c r="AZ68" s="397"/>
      <c r="BA68" s="397"/>
      <c r="BB68" s="397"/>
      <c r="BC68" s="397"/>
      <c r="BD68" s="397"/>
      <c r="BE68" s="397"/>
      <c r="BF68" s="397"/>
      <c r="BG68" s="397"/>
      <c r="BH68" s="397"/>
      <c r="BI68" s="397"/>
      <c r="BJ68" s="397"/>
      <c r="BK68" s="397"/>
      <c r="BL68" s="397"/>
      <c r="BM68" s="397"/>
      <c r="BN68" s="397"/>
      <c r="BO68" s="397"/>
      <c r="BP68" s="397"/>
      <c r="BQ68" s="458"/>
      <c r="BR68" s="467"/>
      <c r="BS68" s="490">
        <f t="shared" si="8"/>
        <v>0</v>
      </c>
    </row>
    <row r="69" spans="1:71" ht="26.4" hidden="1" x14ac:dyDescent="0.3">
      <c r="A69" s="8">
        <f t="shared" si="9"/>
        <v>3299</v>
      </c>
      <c r="B69" s="9">
        <f t="shared" si="10"/>
        <v>12</v>
      </c>
      <c r="C69" s="45" t="str">
        <f t="shared" si="4"/>
        <v>091</v>
      </c>
      <c r="D69" s="45" t="str">
        <f t="shared" si="5"/>
        <v>0912</v>
      </c>
      <c r="E69" s="39" t="s">
        <v>137</v>
      </c>
      <c r="F69" s="40">
        <v>121</v>
      </c>
      <c r="G69" s="41">
        <v>12</v>
      </c>
      <c r="H69" s="42">
        <v>3299</v>
      </c>
      <c r="I69" s="46">
        <v>957</v>
      </c>
      <c r="J69" s="46">
        <v>957</v>
      </c>
      <c r="K69" s="44" t="s">
        <v>63</v>
      </c>
      <c r="L69" s="44"/>
      <c r="M69" s="44"/>
      <c r="N69" s="397">
        <f>SUM(P69:BQ69)</f>
        <v>0</v>
      </c>
      <c r="O69" s="49">
        <v>121</v>
      </c>
      <c r="P69" s="397"/>
      <c r="Q69" s="397"/>
      <c r="R69" s="397"/>
      <c r="S69" s="397"/>
      <c r="T69" s="397"/>
      <c r="U69" s="397"/>
      <c r="V69" s="397"/>
      <c r="W69" s="397"/>
      <c r="X69" s="397"/>
      <c r="Y69" s="397"/>
      <c r="Z69" s="397"/>
      <c r="AA69" s="397"/>
      <c r="AB69" s="397"/>
      <c r="AC69" s="397"/>
      <c r="AD69" s="397"/>
      <c r="AE69" s="397"/>
      <c r="AF69" s="397"/>
      <c r="AG69" s="397"/>
      <c r="AH69" s="397"/>
      <c r="AI69" s="397"/>
      <c r="AJ69" s="397"/>
      <c r="AK69" s="397"/>
      <c r="AL69" s="397"/>
      <c r="AM69" s="397"/>
      <c r="AN69" s="397"/>
      <c r="AO69" s="397"/>
      <c r="AP69" s="397"/>
      <c r="AQ69" s="397"/>
      <c r="AR69" s="397"/>
      <c r="AS69" s="397"/>
      <c r="AT69" s="397"/>
      <c r="AU69" s="397"/>
      <c r="AV69" s="397"/>
      <c r="AW69" s="397"/>
      <c r="AX69" s="397"/>
      <c r="AY69" s="397"/>
      <c r="AZ69" s="397"/>
      <c r="BA69" s="397"/>
      <c r="BB69" s="397"/>
      <c r="BC69" s="397"/>
      <c r="BD69" s="397"/>
      <c r="BE69" s="397"/>
      <c r="BF69" s="397"/>
      <c r="BG69" s="397"/>
      <c r="BH69" s="397"/>
      <c r="BI69" s="397"/>
      <c r="BJ69" s="397"/>
      <c r="BK69" s="397"/>
      <c r="BL69" s="397"/>
      <c r="BM69" s="397"/>
      <c r="BN69" s="397"/>
      <c r="BO69" s="397"/>
      <c r="BP69" s="397"/>
      <c r="BQ69" s="458"/>
      <c r="BR69" s="467"/>
      <c r="BS69" s="490">
        <f t="shared" si="8"/>
        <v>0</v>
      </c>
    </row>
    <row r="70" spans="1:71" hidden="1" x14ac:dyDescent="0.3">
      <c r="A70" s="8">
        <f t="shared" si="9"/>
        <v>34</v>
      </c>
      <c r="B70" s="9" t="str">
        <f t="shared" si="10"/>
        <v xml:space="preserve"> </v>
      </c>
      <c r="C70" s="45" t="str">
        <f t="shared" si="4"/>
        <v xml:space="preserve">  </v>
      </c>
      <c r="D70" s="45" t="str">
        <f t="shared" si="5"/>
        <v xml:space="preserve">  </v>
      </c>
      <c r="E70" s="39"/>
      <c r="F70" s="40"/>
      <c r="G70" s="41"/>
      <c r="H70" s="42">
        <v>34</v>
      </c>
      <c r="I70" s="43"/>
      <c r="J70" s="43"/>
      <c r="K70" s="44" t="s">
        <v>83</v>
      </c>
      <c r="L70" s="44"/>
      <c r="M70" s="44"/>
      <c r="N70" s="108">
        <f>SUM(N71)</f>
        <v>0</v>
      </c>
      <c r="O70" s="1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8"/>
      <c r="AK70" s="108"/>
      <c r="AL70" s="108"/>
      <c r="AM70" s="108"/>
      <c r="AN70" s="108"/>
      <c r="AO70" s="108"/>
      <c r="AP70" s="108"/>
      <c r="AQ70" s="108"/>
      <c r="AR70" s="108"/>
      <c r="AS70" s="108"/>
      <c r="AT70" s="108"/>
      <c r="AU70" s="108"/>
      <c r="AV70" s="108"/>
      <c r="AW70" s="108"/>
      <c r="AX70" s="108"/>
      <c r="AY70" s="108"/>
      <c r="AZ70" s="108"/>
      <c r="BA70" s="108"/>
      <c r="BB70" s="108"/>
      <c r="BC70" s="108"/>
      <c r="BD70" s="108"/>
      <c r="BE70" s="108"/>
      <c r="BF70" s="108"/>
      <c r="BG70" s="108"/>
      <c r="BH70" s="108"/>
      <c r="BI70" s="108"/>
      <c r="BJ70" s="108"/>
      <c r="BK70" s="108"/>
      <c r="BL70" s="108"/>
      <c r="BM70" s="108"/>
      <c r="BN70" s="108"/>
      <c r="BO70" s="108"/>
      <c r="BP70" s="108"/>
      <c r="BQ70" s="453">
        <v>0</v>
      </c>
      <c r="BR70" s="467"/>
      <c r="BS70" s="490">
        <f t="shared" si="8"/>
        <v>0</v>
      </c>
    </row>
    <row r="71" spans="1:71" hidden="1" x14ac:dyDescent="0.3">
      <c r="A71" s="8">
        <f t="shared" si="9"/>
        <v>343</v>
      </c>
      <c r="B71" s="9" t="str">
        <f t="shared" si="10"/>
        <v xml:space="preserve"> </v>
      </c>
      <c r="C71" s="45" t="str">
        <f t="shared" si="4"/>
        <v xml:space="preserve">  </v>
      </c>
      <c r="D71" s="45" t="str">
        <f t="shared" si="5"/>
        <v xml:space="preserve">  </v>
      </c>
      <c r="E71" s="39"/>
      <c r="F71" s="40"/>
      <c r="G71" s="41"/>
      <c r="H71" s="42">
        <v>343</v>
      </c>
      <c r="I71" s="43"/>
      <c r="J71" s="43"/>
      <c r="K71" s="44" t="s">
        <v>84</v>
      </c>
      <c r="L71" s="44"/>
      <c r="M71" s="44"/>
      <c r="N71" s="108">
        <f>SUM(N72:N74)</f>
        <v>0</v>
      </c>
      <c r="O71" s="1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8"/>
      <c r="AK71" s="108"/>
      <c r="AL71" s="108"/>
      <c r="AM71" s="108"/>
      <c r="AN71" s="108"/>
      <c r="AO71" s="108"/>
      <c r="AP71" s="108"/>
      <c r="AQ71" s="108"/>
      <c r="AR71" s="108"/>
      <c r="AS71" s="108"/>
      <c r="AT71" s="108"/>
      <c r="AU71" s="108"/>
      <c r="AV71" s="108"/>
      <c r="AW71" s="108"/>
      <c r="AX71" s="108"/>
      <c r="AY71" s="108"/>
      <c r="AZ71" s="108"/>
      <c r="BA71" s="108"/>
      <c r="BB71" s="108"/>
      <c r="BC71" s="108"/>
      <c r="BD71" s="108"/>
      <c r="BE71" s="108"/>
      <c r="BF71" s="108"/>
      <c r="BG71" s="108"/>
      <c r="BH71" s="108"/>
      <c r="BI71" s="108"/>
      <c r="BJ71" s="108"/>
      <c r="BK71" s="108"/>
      <c r="BL71" s="108"/>
      <c r="BM71" s="108"/>
      <c r="BN71" s="108"/>
      <c r="BO71" s="108"/>
      <c r="BP71" s="108"/>
      <c r="BQ71" s="453">
        <v>0</v>
      </c>
      <c r="BR71" s="467"/>
      <c r="BS71" s="490">
        <f t="shared" si="8"/>
        <v>0</v>
      </c>
    </row>
    <row r="72" spans="1:71" ht="26.4" hidden="1" x14ac:dyDescent="0.3">
      <c r="A72" s="8">
        <f t="shared" si="9"/>
        <v>3431</v>
      </c>
      <c r="B72" s="9">
        <f t="shared" si="10"/>
        <v>12</v>
      </c>
      <c r="C72" s="45" t="str">
        <f t="shared" si="4"/>
        <v>091</v>
      </c>
      <c r="D72" s="45" t="str">
        <f t="shared" si="5"/>
        <v>0912</v>
      </c>
      <c r="E72" s="39" t="s">
        <v>137</v>
      </c>
      <c r="F72" s="40">
        <v>121</v>
      </c>
      <c r="G72" s="41">
        <v>12</v>
      </c>
      <c r="H72" s="42">
        <v>3431</v>
      </c>
      <c r="I72" s="46">
        <v>958</v>
      </c>
      <c r="J72" s="46">
        <v>958</v>
      </c>
      <c r="K72" s="44" t="s">
        <v>85</v>
      </c>
      <c r="L72" s="44"/>
      <c r="M72" s="44"/>
      <c r="N72" s="397">
        <f>SUM(P72:BQ72)</f>
        <v>0</v>
      </c>
      <c r="O72" s="49">
        <v>121</v>
      </c>
      <c r="P72" s="397"/>
      <c r="Q72" s="397"/>
      <c r="R72" s="397"/>
      <c r="S72" s="397"/>
      <c r="T72" s="397"/>
      <c r="U72" s="397"/>
      <c r="V72" s="397"/>
      <c r="W72" s="397"/>
      <c r="X72" s="397"/>
      <c r="Y72" s="397"/>
      <c r="Z72" s="397"/>
      <c r="AA72" s="397"/>
      <c r="AB72" s="397"/>
      <c r="AC72" s="397"/>
      <c r="AD72" s="397"/>
      <c r="AE72" s="397"/>
      <c r="AF72" s="397"/>
      <c r="AG72" s="397"/>
      <c r="AH72" s="397"/>
      <c r="AI72" s="397"/>
      <c r="AJ72" s="397"/>
      <c r="AK72" s="397"/>
      <c r="AL72" s="397"/>
      <c r="AM72" s="397"/>
      <c r="AN72" s="397"/>
      <c r="AO72" s="397"/>
      <c r="AP72" s="397"/>
      <c r="AQ72" s="397"/>
      <c r="AR72" s="397"/>
      <c r="AS72" s="397"/>
      <c r="AT72" s="397"/>
      <c r="AU72" s="397"/>
      <c r="AV72" s="397"/>
      <c r="AW72" s="397"/>
      <c r="AX72" s="397"/>
      <c r="AY72" s="397"/>
      <c r="AZ72" s="397"/>
      <c r="BA72" s="397"/>
      <c r="BB72" s="397"/>
      <c r="BC72" s="397"/>
      <c r="BD72" s="397"/>
      <c r="BE72" s="397"/>
      <c r="BF72" s="397"/>
      <c r="BG72" s="397"/>
      <c r="BH72" s="397"/>
      <c r="BI72" s="397"/>
      <c r="BJ72" s="397"/>
      <c r="BK72" s="397"/>
      <c r="BL72" s="397"/>
      <c r="BM72" s="397"/>
      <c r="BN72" s="397"/>
      <c r="BO72" s="397"/>
      <c r="BP72" s="397"/>
      <c r="BQ72" s="458"/>
      <c r="BR72" s="467"/>
      <c r="BS72" s="490">
        <f t="shared" si="8"/>
        <v>0</v>
      </c>
    </row>
    <row r="73" spans="1:71" hidden="1" x14ac:dyDescent="0.3">
      <c r="A73" s="8">
        <f t="shared" si="9"/>
        <v>3433</v>
      </c>
      <c r="B73" s="9">
        <f t="shared" si="10"/>
        <v>12</v>
      </c>
      <c r="C73" s="45" t="str">
        <f t="shared" si="4"/>
        <v>091</v>
      </c>
      <c r="D73" s="45" t="str">
        <f t="shared" si="5"/>
        <v>0912</v>
      </c>
      <c r="E73" s="39" t="s">
        <v>137</v>
      </c>
      <c r="F73" s="40">
        <v>121</v>
      </c>
      <c r="G73" s="41">
        <v>12</v>
      </c>
      <c r="H73" s="42">
        <v>3433</v>
      </c>
      <c r="I73" s="46">
        <v>959</v>
      </c>
      <c r="J73" s="46">
        <v>959</v>
      </c>
      <c r="K73" s="44" t="s">
        <v>126</v>
      </c>
      <c r="L73" s="44"/>
      <c r="M73" s="44"/>
      <c r="N73" s="397">
        <f>SUM(P73:BQ73)</f>
        <v>0</v>
      </c>
      <c r="O73" s="49">
        <v>121</v>
      </c>
      <c r="P73" s="397"/>
      <c r="Q73" s="397"/>
      <c r="R73" s="397"/>
      <c r="S73" s="397"/>
      <c r="T73" s="397"/>
      <c r="U73" s="397"/>
      <c r="V73" s="397"/>
      <c r="W73" s="397"/>
      <c r="X73" s="397"/>
      <c r="Y73" s="397"/>
      <c r="Z73" s="397"/>
      <c r="AA73" s="397"/>
      <c r="AB73" s="397"/>
      <c r="AC73" s="397"/>
      <c r="AD73" s="397"/>
      <c r="AE73" s="397"/>
      <c r="AF73" s="397"/>
      <c r="AG73" s="397"/>
      <c r="AH73" s="397"/>
      <c r="AI73" s="397"/>
      <c r="AJ73" s="397"/>
      <c r="AK73" s="397"/>
      <c r="AL73" s="397"/>
      <c r="AM73" s="397"/>
      <c r="AN73" s="397"/>
      <c r="AO73" s="397"/>
      <c r="AP73" s="397"/>
      <c r="AQ73" s="397"/>
      <c r="AR73" s="397"/>
      <c r="AS73" s="397"/>
      <c r="AT73" s="397"/>
      <c r="AU73" s="397"/>
      <c r="AV73" s="397"/>
      <c r="AW73" s="397"/>
      <c r="AX73" s="397"/>
      <c r="AY73" s="397"/>
      <c r="AZ73" s="397"/>
      <c r="BA73" s="397"/>
      <c r="BB73" s="397"/>
      <c r="BC73" s="397"/>
      <c r="BD73" s="397"/>
      <c r="BE73" s="397"/>
      <c r="BF73" s="397"/>
      <c r="BG73" s="397"/>
      <c r="BH73" s="397"/>
      <c r="BI73" s="397"/>
      <c r="BJ73" s="397"/>
      <c r="BK73" s="397"/>
      <c r="BL73" s="397"/>
      <c r="BM73" s="397"/>
      <c r="BN73" s="397"/>
      <c r="BO73" s="397"/>
      <c r="BP73" s="397"/>
      <c r="BQ73" s="458"/>
      <c r="BR73" s="467"/>
      <c r="BS73" s="490">
        <f t="shared" si="8"/>
        <v>0</v>
      </c>
    </row>
    <row r="74" spans="1:71" ht="26.4" hidden="1" x14ac:dyDescent="0.3">
      <c r="A74" s="8">
        <f t="shared" si="9"/>
        <v>3434</v>
      </c>
      <c r="B74" s="9">
        <f t="shared" si="10"/>
        <v>12</v>
      </c>
      <c r="C74" s="45" t="str">
        <f t="shared" si="4"/>
        <v>091</v>
      </c>
      <c r="D74" s="45" t="str">
        <f t="shared" si="5"/>
        <v>0912</v>
      </c>
      <c r="E74" s="39" t="s">
        <v>137</v>
      </c>
      <c r="F74" s="40">
        <v>121</v>
      </c>
      <c r="G74" s="41">
        <v>12</v>
      </c>
      <c r="H74" s="42">
        <v>3434</v>
      </c>
      <c r="I74" s="46">
        <v>960</v>
      </c>
      <c r="J74" s="46">
        <v>960</v>
      </c>
      <c r="K74" s="44" t="s">
        <v>127</v>
      </c>
      <c r="L74" s="44"/>
      <c r="M74" s="44"/>
      <c r="N74" s="397">
        <f>SUM(P74:BQ74)</f>
        <v>0</v>
      </c>
      <c r="O74" s="49">
        <v>121</v>
      </c>
      <c r="P74" s="397"/>
      <c r="Q74" s="397"/>
      <c r="R74" s="397"/>
      <c r="S74" s="397"/>
      <c r="T74" s="397"/>
      <c r="U74" s="397"/>
      <c r="V74" s="397"/>
      <c r="W74" s="397"/>
      <c r="X74" s="397"/>
      <c r="Y74" s="397"/>
      <c r="Z74" s="397"/>
      <c r="AA74" s="397"/>
      <c r="AB74" s="397"/>
      <c r="AC74" s="397"/>
      <c r="AD74" s="397"/>
      <c r="AE74" s="397"/>
      <c r="AF74" s="397"/>
      <c r="AG74" s="397"/>
      <c r="AH74" s="397"/>
      <c r="AI74" s="397"/>
      <c r="AJ74" s="397"/>
      <c r="AK74" s="397"/>
      <c r="AL74" s="397"/>
      <c r="AM74" s="397"/>
      <c r="AN74" s="397"/>
      <c r="AO74" s="397"/>
      <c r="AP74" s="397"/>
      <c r="AQ74" s="397"/>
      <c r="AR74" s="397"/>
      <c r="AS74" s="397"/>
      <c r="AT74" s="397"/>
      <c r="AU74" s="397"/>
      <c r="AV74" s="397"/>
      <c r="AW74" s="397"/>
      <c r="AX74" s="397"/>
      <c r="AY74" s="397"/>
      <c r="AZ74" s="397"/>
      <c r="BA74" s="397"/>
      <c r="BB74" s="397"/>
      <c r="BC74" s="397"/>
      <c r="BD74" s="397"/>
      <c r="BE74" s="397"/>
      <c r="BF74" s="397"/>
      <c r="BG74" s="397"/>
      <c r="BH74" s="397"/>
      <c r="BI74" s="397"/>
      <c r="BJ74" s="397"/>
      <c r="BK74" s="397"/>
      <c r="BL74" s="397"/>
      <c r="BM74" s="397"/>
      <c r="BN74" s="397"/>
      <c r="BO74" s="397"/>
      <c r="BP74" s="397"/>
      <c r="BQ74" s="458"/>
      <c r="BR74" s="467"/>
      <c r="BS74" s="490">
        <f t="shared" si="8"/>
        <v>0</v>
      </c>
    </row>
    <row r="75" spans="1:71" ht="26.4" hidden="1" x14ac:dyDescent="0.3">
      <c r="A75" s="8">
        <f t="shared" ref="A75:A77" si="21">H75</f>
        <v>37</v>
      </c>
      <c r="B75" s="9" t="str">
        <f t="shared" ref="B75:B77" si="22">IF(J75&gt;0,G75," ")</f>
        <v xml:space="preserve"> </v>
      </c>
      <c r="C75" s="45" t="str">
        <f t="shared" ref="C75:C77" si="23">IF(I75&gt;0,LEFT(E75,3),"  ")</f>
        <v xml:space="preserve">  </v>
      </c>
      <c r="D75" s="45" t="str">
        <f t="shared" ref="D75:D77" si="24">IF(I75&gt;0,LEFT(E75,4),"  ")</f>
        <v xml:space="preserve">  </v>
      </c>
      <c r="E75" s="39"/>
      <c r="F75" s="40"/>
      <c r="G75" s="41"/>
      <c r="H75" s="42">
        <v>37</v>
      </c>
      <c r="I75" s="43"/>
      <c r="J75" s="43"/>
      <c r="K75" s="44" t="s">
        <v>116</v>
      </c>
      <c r="L75" s="44"/>
      <c r="M75" s="44"/>
      <c r="N75" s="108">
        <f>SUM(N76)</f>
        <v>0</v>
      </c>
      <c r="O75" s="1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108"/>
      <c r="AK75" s="108"/>
      <c r="AL75" s="108"/>
      <c r="AM75" s="108"/>
      <c r="AN75" s="108"/>
      <c r="AO75" s="108"/>
      <c r="AP75" s="108"/>
      <c r="AQ75" s="108"/>
      <c r="AR75" s="108"/>
      <c r="AS75" s="108"/>
      <c r="AT75" s="108"/>
      <c r="AU75" s="108"/>
      <c r="AV75" s="108"/>
      <c r="AW75" s="108"/>
      <c r="AX75" s="108"/>
      <c r="AY75" s="108"/>
      <c r="AZ75" s="108"/>
      <c r="BA75" s="108"/>
      <c r="BB75" s="108"/>
      <c r="BC75" s="108"/>
      <c r="BD75" s="108"/>
      <c r="BE75" s="108"/>
      <c r="BF75" s="108"/>
      <c r="BG75" s="108"/>
      <c r="BH75" s="108"/>
      <c r="BI75" s="108"/>
      <c r="BJ75" s="108"/>
      <c r="BK75" s="108"/>
      <c r="BL75" s="108"/>
      <c r="BM75" s="108"/>
      <c r="BN75" s="108"/>
      <c r="BO75" s="108"/>
      <c r="BP75" s="108"/>
      <c r="BQ75" s="453">
        <v>0</v>
      </c>
      <c r="BR75" s="467"/>
      <c r="BS75" s="490">
        <f t="shared" si="8"/>
        <v>0</v>
      </c>
    </row>
    <row r="76" spans="1:71" ht="26.4" hidden="1" x14ac:dyDescent="0.3">
      <c r="A76" s="8">
        <f t="shared" si="21"/>
        <v>372</v>
      </c>
      <c r="B76" s="9" t="str">
        <f t="shared" si="22"/>
        <v xml:space="preserve"> </v>
      </c>
      <c r="C76" s="45" t="str">
        <f t="shared" si="23"/>
        <v xml:space="preserve">  </v>
      </c>
      <c r="D76" s="45" t="str">
        <f t="shared" si="24"/>
        <v xml:space="preserve">  </v>
      </c>
      <c r="E76" s="39"/>
      <c r="F76" s="40"/>
      <c r="G76" s="41"/>
      <c r="H76" s="42">
        <v>372</v>
      </c>
      <c r="I76" s="43"/>
      <c r="J76" s="43"/>
      <c r="K76" s="44" t="s">
        <v>117</v>
      </c>
      <c r="L76" s="44"/>
      <c r="M76" s="44"/>
      <c r="N76" s="108">
        <f>SUM(N77)</f>
        <v>0</v>
      </c>
      <c r="O76" s="1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8"/>
      <c r="AG76" s="108"/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8"/>
      <c r="AV76" s="108"/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8"/>
      <c r="BK76" s="108"/>
      <c r="BL76" s="108"/>
      <c r="BM76" s="108"/>
      <c r="BN76" s="108"/>
      <c r="BO76" s="108"/>
      <c r="BP76" s="108"/>
      <c r="BQ76" s="453">
        <v>0</v>
      </c>
      <c r="BR76" s="467"/>
      <c r="BS76" s="490">
        <f t="shared" si="8"/>
        <v>0</v>
      </c>
    </row>
    <row r="77" spans="1:71" ht="26.4" hidden="1" x14ac:dyDescent="0.3">
      <c r="A77" s="8">
        <f t="shared" si="21"/>
        <v>3722</v>
      </c>
      <c r="B77" s="9">
        <f t="shared" si="22"/>
        <v>12</v>
      </c>
      <c r="C77" s="45" t="str">
        <f t="shared" si="23"/>
        <v>091</v>
      </c>
      <c r="D77" s="45" t="str">
        <f t="shared" si="24"/>
        <v>0912</v>
      </c>
      <c r="E77" s="39" t="s">
        <v>137</v>
      </c>
      <c r="F77" s="40">
        <v>121</v>
      </c>
      <c r="G77" s="41">
        <v>12</v>
      </c>
      <c r="H77" s="42">
        <v>3722</v>
      </c>
      <c r="I77" s="48">
        <v>7047</v>
      </c>
      <c r="J77" s="46">
        <v>958</v>
      </c>
      <c r="K77" s="44" t="s">
        <v>179</v>
      </c>
      <c r="L77" s="44"/>
      <c r="M77" s="44"/>
      <c r="N77" s="397">
        <f>SUM(P77:BQ77)</f>
        <v>0</v>
      </c>
      <c r="O77" s="49">
        <v>121</v>
      </c>
      <c r="P77" s="397"/>
      <c r="Q77" s="397"/>
      <c r="R77" s="397"/>
      <c r="S77" s="397"/>
      <c r="T77" s="397"/>
      <c r="U77" s="397"/>
      <c r="V77" s="397"/>
      <c r="W77" s="397"/>
      <c r="X77" s="397"/>
      <c r="Y77" s="397"/>
      <c r="Z77" s="397"/>
      <c r="AA77" s="397"/>
      <c r="AB77" s="397"/>
      <c r="AC77" s="397"/>
      <c r="AD77" s="397"/>
      <c r="AE77" s="397"/>
      <c r="AF77" s="397"/>
      <c r="AG77" s="397"/>
      <c r="AH77" s="397"/>
      <c r="AI77" s="397"/>
      <c r="AJ77" s="397"/>
      <c r="AK77" s="397"/>
      <c r="AL77" s="397"/>
      <c r="AM77" s="397"/>
      <c r="AN77" s="397"/>
      <c r="AO77" s="397"/>
      <c r="AP77" s="397"/>
      <c r="AQ77" s="397"/>
      <c r="AR77" s="397"/>
      <c r="AS77" s="397"/>
      <c r="AT77" s="397"/>
      <c r="AU77" s="397"/>
      <c r="AV77" s="397"/>
      <c r="AW77" s="397"/>
      <c r="AX77" s="397"/>
      <c r="AY77" s="397"/>
      <c r="AZ77" s="397"/>
      <c r="BA77" s="397"/>
      <c r="BB77" s="397"/>
      <c r="BC77" s="397"/>
      <c r="BD77" s="397"/>
      <c r="BE77" s="397"/>
      <c r="BF77" s="397"/>
      <c r="BG77" s="397"/>
      <c r="BH77" s="397"/>
      <c r="BI77" s="397"/>
      <c r="BJ77" s="397"/>
      <c r="BK77" s="397"/>
      <c r="BL77" s="397"/>
      <c r="BM77" s="397"/>
      <c r="BN77" s="397"/>
      <c r="BO77" s="397"/>
      <c r="BP77" s="397"/>
      <c r="BQ77" s="458"/>
      <c r="BR77" s="467"/>
      <c r="BS77" s="490">
        <f t="shared" si="8"/>
        <v>0</v>
      </c>
    </row>
    <row r="78" spans="1:71" hidden="1" x14ac:dyDescent="0.3">
      <c r="A78" s="8">
        <f t="shared" si="9"/>
        <v>0</v>
      </c>
      <c r="B78" s="9" t="str">
        <f t="shared" si="10"/>
        <v xml:space="preserve"> </v>
      </c>
      <c r="C78" s="45" t="str">
        <f t="shared" si="4"/>
        <v xml:space="preserve">  </v>
      </c>
      <c r="D78" s="45" t="str">
        <f t="shared" si="5"/>
        <v xml:space="preserve">  </v>
      </c>
      <c r="E78" s="39"/>
      <c r="F78" s="40"/>
      <c r="G78" s="41"/>
      <c r="H78" s="42"/>
      <c r="I78" s="43"/>
      <c r="J78" s="43"/>
      <c r="K78" s="44"/>
      <c r="L78" s="44"/>
      <c r="M78" s="44"/>
      <c r="N78" s="108"/>
      <c r="O78" s="1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108"/>
      <c r="BB78" s="108"/>
      <c r="BC78" s="108"/>
      <c r="BD78" s="108"/>
      <c r="BE78" s="108"/>
      <c r="BF78" s="108"/>
      <c r="BG78" s="108"/>
      <c r="BH78" s="108"/>
      <c r="BI78" s="108"/>
      <c r="BJ78" s="108"/>
      <c r="BK78" s="108"/>
      <c r="BL78" s="108"/>
      <c r="BM78" s="108"/>
      <c r="BN78" s="108"/>
      <c r="BO78" s="108"/>
      <c r="BP78" s="108"/>
      <c r="BQ78" s="453"/>
      <c r="BR78" s="467"/>
      <c r="BS78" s="490">
        <f t="shared" ref="BS78:BS141" si="25">SUM(BR78+N78)</f>
        <v>0</v>
      </c>
    </row>
    <row r="79" spans="1:71" ht="39.6" hidden="1" x14ac:dyDescent="0.3">
      <c r="A79" s="8" t="str">
        <f t="shared" si="9"/>
        <v>A 7006 05</v>
      </c>
      <c r="B79" s="9" t="str">
        <f t="shared" si="10"/>
        <v xml:space="preserve"> </v>
      </c>
      <c r="C79" s="45" t="str">
        <f t="shared" si="4"/>
        <v xml:space="preserve">  </v>
      </c>
      <c r="D79" s="45" t="str">
        <f t="shared" si="5"/>
        <v xml:space="preserve">  </v>
      </c>
      <c r="E79" s="33" t="s">
        <v>137</v>
      </c>
      <c r="F79" s="34">
        <v>121</v>
      </c>
      <c r="G79" s="35"/>
      <c r="H79" s="36" t="s">
        <v>156</v>
      </c>
      <c r="I79" s="43"/>
      <c r="J79" s="43"/>
      <c r="K79" s="38" t="s">
        <v>157</v>
      </c>
      <c r="L79" s="38"/>
      <c r="M79" s="38"/>
      <c r="N79" s="113">
        <f t="shared" ref="N79:N80" si="26">SUM(N80)</f>
        <v>0</v>
      </c>
      <c r="O79" s="402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  <c r="AV79" s="113"/>
      <c r="AW79" s="113"/>
      <c r="AX79" s="113"/>
      <c r="AY79" s="113"/>
      <c r="AZ79" s="113"/>
      <c r="BA79" s="113"/>
      <c r="BB79" s="113"/>
      <c r="BC79" s="113"/>
      <c r="BD79" s="113"/>
      <c r="BE79" s="113"/>
      <c r="BF79" s="113"/>
      <c r="BG79" s="113"/>
      <c r="BH79" s="113"/>
      <c r="BI79" s="113"/>
      <c r="BJ79" s="113"/>
      <c r="BK79" s="113"/>
      <c r="BL79" s="113"/>
      <c r="BM79" s="113"/>
      <c r="BN79" s="113"/>
      <c r="BO79" s="113"/>
      <c r="BP79" s="113"/>
      <c r="BQ79" s="459">
        <v>0</v>
      </c>
      <c r="BR79" s="467"/>
      <c r="BS79" s="490">
        <f t="shared" si="25"/>
        <v>0</v>
      </c>
    </row>
    <row r="80" spans="1:71" hidden="1" x14ac:dyDescent="0.3">
      <c r="A80" s="8">
        <f t="shared" si="9"/>
        <v>3</v>
      </c>
      <c r="B80" s="9" t="str">
        <f t="shared" si="10"/>
        <v xml:space="preserve"> </v>
      </c>
      <c r="C80" s="45" t="str">
        <f t="shared" si="4"/>
        <v xml:space="preserve">  </v>
      </c>
      <c r="D80" s="45" t="str">
        <f t="shared" si="5"/>
        <v xml:space="preserve">  </v>
      </c>
      <c r="E80" s="39"/>
      <c r="F80" s="40"/>
      <c r="G80" s="41"/>
      <c r="H80" s="42">
        <v>3</v>
      </c>
      <c r="I80" s="43"/>
      <c r="J80" s="43"/>
      <c r="K80" s="44" t="s">
        <v>50</v>
      </c>
      <c r="L80" s="44"/>
      <c r="M80" s="44"/>
      <c r="N80" s="108">
        <f t="shared" si="26"/>
        <v>0</v>
      </c>
      <c r="O80" s="1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  <c r="AZ80" s="108"/>
      <c r="BA80" s="108"/>
      <c r="BB80" s="108"/>
      <c r="BC80" s="108"/>
      <c r="BD80" s="108"/>
      <c r="BE80" s="108"/>
      <c r="BF80" s="108"/>
      <c r="BG80" s="108"/>
      <c r="BH80" s="108"/>
      <c r="BI80" s="108"/>
      <c r="BJ80" s="108"/>
      <c r="BK80" s="108"/>
      <c r="BL80" s="108"/>
      <c r="BM80" s="108"/>
      <c r="BN80" s="108"/>
      <c r="BO80" s="108"/>
      <c r="BP80" s="108"/>
      <c r="BQ80" s="453">
        <v>0</v>
      </c>
      <c r="BR80" s="467"/>
      <c r="BS80" s="490">
        <f t="shared" si="25"/>
        <v>0</v>
      </c>
    </row>
    <row r="81" spans="1:71" hidden="1" x14ac:dyDescent="0.3">
      <c r="A81" s="8">
        <f t="shared" si="9"/>
        <v>32</v>
      </c>
      <c r="B81" s="9" t="str">
        <f t="shared" si="10"/>
        <v xml:space="preserve"> </v>
      </c>
      <c r="C81" s="45" t="str">
        <f t="shared" si="4"/>
        <v xml:space="preserve">  </v>
      </c>
      <c r="D81" s="45" t="str">
        <f t="shared" si="5"/>
        <v xml:space="preserve">  </v>
      </c>
      <c r="E81" s="39"/>
      <c r="F81" s="40"/>
      <c r="G81" s="41"/>
      <c r="H81" s="42">
        <v>32</v>
      </c>
      <c r="I81" s="43"/>
      <c r="J81" s="43"/>
      <c r="K81" s="44" t="s">
        <v>56</v>
      </c>
      <c r="L81" s="44"/>
      <c r="M81" s="44"/>
      <c r="N81" s="108">
        <f>SUM(N82,N86,N94)</f>
        <v>0</v>
      </c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  <c r="BH81" s="108"/>
      <c r="BI81" s="108"/>
      <c r="BJ81" s="108"/>
      <c r="BK81" s="108"/>
      <c r="BL81" s="108"/>
      <c r="BM81" s="108"/>
      <c r="BN81" s="108"/>
      <c r="BO81" s="108"/>
      <c r="BP81" s="108"/>
      <c r="BQ81" s="453">
        <v>0</v>
      </c>
      <c r="BR81" s="467"/>
      <c r="BS81" s="490">
        <f t="shared" si="25"/>
        <v>0</v>
      </c>
    </row>
    <row r="82" spans="1:71" hidden="1" x14ac:dyDescent="0.3">
      <c r="A82" s="8">
        <f t="shared" si="9"/>
        <v>322</v>
      </c>
      <c r="B82" s="9" t="str">
        <f t="shared" si="10"/>
        <v xml:space="preserve"> </v>
      </c>
      <c r="C82" s="45" t="str">
        <f t="shared" si="4"/>
        <v xml:space="preserve">  </v>
      </c>
      <c r="D82" s="45" t="str">
        <f t="shared" si="5"/>
        <v xml:space="preserve">  </v>
      </c>
      <c r="E82" s="39"/>
      <c r="F82" s="40"/>
      <c r="G82" s="41"/>
      <c r="H82" s="42">
        <v>322</v>
      </c>
      <c r="I82" s="43"/>
      <c r="J82" s="43"/>
      <c r="K82" s="44" t="s">
        <v>78</v>
      </c>
      <c r="L82" s="44"/>
      <c r="M82" s="44"/>
      <c r="N82" s="108">
        <f>SUM(N83:N85)</f>
        <v>0</v>
      </c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  <c r="BH82" s="108"/>
      <c r="BI82" s="108"/>
      <c r="BJ82" s="108"/>
      <c r="BK82" s="108"/>
      <c r="BL82" s="108"/>
      <c r="BM82" s="108"/>
      <c r="BN82" s="108"/>
      <c r="BO82" s="108"/>
      <c r="BP82" s="108"/>
      <c r="BQ82" s="453">
        <v>0</v>
      </c>
      <c r="BR82" s="467"/>
      <c r="BS82" s="490">
        <f t="shared" si="25"/>
        <v>0</v>
      </c>
    </row>
    <row r="83" spans="1:71" ht="26.4" hidden="1" x14ac:dyDescent="0.3">
      <c r="A83" s="8">
        <f t="shared" si="9"/>
        <v>3221</v>
      </c>
      <c r="B83" s="9">
        <f t="shared" si="10"/>
        <v>12</v>
      </c>
      <c r="C83" s="45" t="str">
        <f t="shared" si="4"/>
        <v>091</v>
      </c>
      <c r="D83" s="45" t="str">
        <f t="shared" si="5"/>
        <v>0912</v>
      </c>
      <c r="E83" s="39" t="s">
        <v>137</v>
      </c>
      <c r="F83" s="40">
        <v>121</v>
      </c>
      <c r="G83" s="41">
        <v>12</v>
      </c>
      <c r="H83" s="42">
        <v>3221</v>
      </c>
      <c r="I83" s="46">
        <v>961</v>
      </c>
      <c r="J83" s="46">
        <v>961</v>
      </c>
      <c r="K83" s="44" t="s">
        <v>79</v>
      </c>
      <c r="L83" s="44"/>
      <c r="M83" s="44"/>
      <c r="N83" s="397">
        <f>SUM(P83:BQ83)</f>
        <v>0</v>
      </c>
      <c r="O83" s="49">
        <v>121</v>
      </c>
      <c r="P83" s="397"/>
      <c r="Q83" s="397"/>
      <c r="R83" s="397"/>
      <c r="S83" s="397"/>
      <c r="T83" s="397"/>
      <c r="U83" s="397"/>
      <c r="V83" s="397"/>
      <c r="W83" s="397"/>
      <c r="X83" s="397"/>
      <c r="Y83" s="397"/>
      <c r="Z83" s="397"/>
      <c r="AA83" s="397"/>
      <c r="AB83" s="397"/>
      <c r="AC83" s="397"/>
      <c r="AD83" s="397"/>
      <c r="AE83" s="397"/>
      <c r="AF83" s="397"/>
      <c r="AG83" s="397"/>
      <c r="AH83" s="397"/>
      <c r="AI83" s="397"/>
      <c r="AJ83" s="397"/>
      <c r="AK83" s="397"/>
      <c r="AL83" s="397"/>
      <c r="AM83" s="397"/>
      <c r="AN83" s="397"/>
      <c r="AO83" s="397"/>
      <c r="AP83" s="397"/>
      <c r="AQ83" s="397"/>
      <c r="AR83" s="397"/>
      <c r="AS83" s="397"/>
      <c r="AT83" s="397"/>
      <c r="AU83" s="397"/>
      <c r="AV83" s="397"/>
      <c r="AW83" s="397"/>
      <c r="AX83" s="397"/>
      <c r="AY83" s="397"/>
      <c r="AZ83" s="397"/>
      <c r="BA83" s="397"/>
      <c r="BB83" s="397"/>
      <c r="BC83" s="397"/>
      <c r="BD83" s="397"/>
      <c r="BE83" s="397"/>
      <c r="BF83" s="397"/>
      <c r="BG83" s="397"/>
      <c r="BH83" s="397"/>
      <c r="BI83" s="397"/>
      <c r="BJ83" s="397"/>
      <c r="BK83" s="397"/>
      <c r="BL83" s="397"/>
      <c r="BM83" s="397"/>
      <c r="BN83" s="397"/>
      <c r="BO83" s="397"/>
      <c r="BP83" s="397"/>
      <c r="BQ83" s="458"/>
      <c r="BR83" s="467"/>
      <c r="BS83" s="490">
        <f t="shared" si="25"/>
        <v>0</v>
      </c>
    </row>
    <row r="84" spans="1:71" hidden="1" x14ac:dyDescent="0.3">
      <c r="A84" s="8">
        <f t="shared" si="9"/>
        <v>3223</v>
      </c>
      <c r="B84" s="9">
        <f t="shared" si="10"/>
        <v>12</v>
      </c>
      <c r="C84" s="45" t="str">
        <f t="shared" si="4"/>
        <v>091</v>
      </c>
      <c r="D84" s="45" t="str">
        <f t="shared" si="5"/>
        <v>0912</v>
      </c>
      <c r="E84" s="39" t="s">
        <v>137</v>
      </c>
      <c r="F84" s="40">
        <v>121</v>
      </c>
      <c r="G84" s="41">
        <v>12</v>
      </c>
      <c r="H84" s="42">
        <v>3223</v>
      </c>
      <c r="I84" s="46">
        <v>962</v>
      </c>
      <c r="J84" s="46">
        <v>962</v>
      </c>
      <c r="K84" s="44" t="s">
        <v>80</v>
      </c>
      <c r="L84" s="44"/>
      <c r="M84" s="44"/>
      <c r="N84" s="397">
        <f>SUM(P84:BQ84)</f>
        <v>0</v>
      </c>
      <c r="O84" s="49">
        <v>121</v>
      </c>
      <c r="P84" s="397"/>
      <c r="Q84" s="397"/>
      <c r="R84" s="397"/>
      <c r="S84" s="397"/>
      <c r="T84" s="397"/>
      <c r="U84" s="397"/>
      <c r="V84" s="397"/>
      <c r="W84" s="397"/>
      <c r="X84" s="397"/>
      <c r="Y84" s="397"/>
      <c r="Z84" s="397"/>
      <c r="AA84" s="397"/>
      <c r="AB84" s="397"/>
      <c r="AC84" s="397"/>
      <c r="AD84" s="397"/>
      <c r="AE84" s="397"/>
      <c r="AF84" s="397"/>
      <c r="AG84" s="397"/>
      <c r="AH84" s="397"/>
      <c r="AI84" s="397"/>
      <c r="AJ84" s="397"/>
      <c r="AK84" s="397"/>
      <c r="AL84" s="397"/>
      <c r="AM84" s="397"/>
      <c r="AN84" s="397"/>
      <c r="AO84" s="397"/>
      <c r="AP84" s="397"/>
      <c r="AQ84" s="397"/>
      <c r="AR84" s="397"/>
      <c r="AS84" s="397"/>
      <c r="AT84" s="397"/>
      <c r="AU84" s="397"/>
      <c r="AV84" s="397"/>
      <c r="AW84" s="397"/>
      <c r="AX84" s="397"/>
      <c r="AY84" s="397"/>
      <c r="AZ84" s="397"/>
      <c r="BA84" s="397"/>
      <c r="BB84" s="397"/>
      <c r="BC84" s="397"/>
      <c r="BD84" s="397"/>
      <c r="BE84" s="397"/>
      <c r="BF84" s="397"/>
      <c r="BG84" s="397"/>
      <c r="BH84" s="397"/>
      <c r="BI84" s="397"/>
      <c r="BJ84" s="397"/>
      <c r="BK84" s="397"/>
      <c r="BL84" s="397"/>
      <c r="BM84" s="397"/>
      <c r="BN84" s="397"/>
      <c r="BO84" s="397"/>
      <c r="BP84" s="397"/>
      <c r="BQ84" s="458"/>
      <c r="BR84" s="467"/>
      <c r="BS84" s="490">
        <f t="shared" si="25"/>
        <v>0</v>
      </c>
    </row>
    <row r="85" spans="1:71" hidden="1" x14ac:dyDescent="0.3">
      <c r="A85" s="8">
        <f t="shared" si="9"/>
        <v>3225</v>
      </c>
      <c r="B85" s="9">
        <f t="shared" si="10"/>
        <v>12</v>
      </c>
      <c r="C85" s="45" t="str">
        <f t="shared" si="4"/>
        <v>091</v>
      </c>
      <c r="D85" s="45" t="str">
        <f t="shared" si="5"/>
        <v>0912</v>
      </c>
      <c r="E85" s="39" t="s">
        <v>137</v>
      </c>
      <c r="F85" s="40">
        <v>121</v>
      </c>
      <c r="G85" s="41">
        <v>12</v>
      </c>
      <c r="H85" s="42">
        <v>3225</v>
      </c>
      <c r="I85" s="46">
        <v>963</v>
      </c>
      <c r="J85" s="46">
        <v>963</v>
      </c>
      <c r="K85" s="44" t="s">
        <v>81</v>
      </c>
      <c r="L85" s="44"/>
      <c r="M85" s="44"/>
      <c r="N85" s="397">
        <f>SUM(P85:BQ85)</f>
        <v>0</v>
      </c>
      <c r="O85" s="49">
        <v>121</v>
      </c>
      <c r="P85" s="397"/>
      <c r="Q85" s="397"/>
      <c r="R85" s="397"/>
      <c r="S85" s="397"/>
      <c r="T85" s="397"/>
      <c r="U85" s="397"/>
      <c r="V85" s="397"/>
      <c r="W85" s="397"/>
      <c r="X85" s="397"/>
      <c r="Y85" s="397"/>
      <c r="Z85" s="397"/>
      <c r="AA85" s="397"/>
      <c r="AB85" s="397"/>
      <c r="AC85" s="397"/>
      <c r="AD85" s="397"/>
      <c r="AE85" s="397"/>
      <c r="AF85" s="397"/>
      <c r="AG85" s="397"/>
      <c r="AH85" s="397"/>
      <c r="AI85" s="397"/>
      <c r="AJ85" s="397"/>
      <c r="AK85" s="397"/>
      <c r="AL85" s="397"/>
      <c r="AM85" s="397"/>
      <c r="AN85" s="397"/>
      <c r="AO85" s="397"/>
      <c r="AP85" s="397"/>
      <c r="AQ85" s="397"/>
      <c r="AR85" s="397"/>
      <c r="AS85" s="397"/>
      <c r="AT85" s="397"/>
      <c r="AU85" s="397"/>
      <c r="AV85" s="397"/>
      <c r="AW85" s="397"/>
      <c r="AX85" s="397"/>
      <c r="AY85" s="397"/>
      <c r="AZ85" s="397"/>
      <c r="BA85" s="397"/>
      <c r="BB85" s="397"/>
      <c r="BC85" s="397"/>
      <c r="BD85" s="397"/>
      <c r="BE85" s="397"/>
      <c r="BF85" s="397"/>
      <c r="BG85" s="397"/>
      <c r="BH85" s="397"/>
      <c r="BI85" s="397"/>
      <c r="BJ85" s="397"/>
      <c r="BK85" s="397"/>
      <c r="BL85" s="397"/>
      <c r="BM85" s="397"/>
      <c r="BN85" s="397"/>
      <c r="BO85" s="397"/>
      <c r="BP85" s="397"/>
      <c r="BQ85" s="458"/>
      <c r="BR85" s="467"/>
      <c r="BS85" s="490">
        <f t="shared" si="25"/>
        <v>0</v>
      </c>
    </row>
    <row r="86" spans="1:71" hidden="1" x14ac:dyDescent="0.3">
      <c r="A86" s="8">
        <f t="shared" si="9"/>
        <v>323</v>
      </c>
      <c r="B86" s="9" t="str">
        <f t="shared" si="10"/>
        <v xml:space="preserve"> </v>
      </c>
      <c r="C86" s="45" t="str">
        <f t="shared" si="4"/>
        <v xml:space="preserve">  </v>
      </c>
      <c r="D86" s="45" t="str">
        <f t="shared" si="5"/>
        <v xml:space="preserve">  </v>
      </c>
      <c r="E86" s="39"/>
      <c r="F86" s="40"/>
      <c r="G86" s="41"/>
      <c r="H86" s="42">
        <v>323</v>
      </c>
      <c r="I86" s="43"/>
      <c r="J86" s="43"/>
      <c r="K86" s="44" t="s">
        <v>57</v>
      </c>
      <c r="L86" s="44"/>
      <c r="M86" s="44"/>
      <c r="N86" s="108">
        <f>SUM(N87:N93)</f>
        <v>0</v>
      </c>
      <c r="O86" s="1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  <c r="AT86" s="108"/>
      <c r="AU86" s="108"/>
      <c r="AV86" s="108"/>
      <c r="AW86" s="108"/>
      <c r="AX86" s="108"/>
      <c r="AY86" s="108"/>
      <c r="AZ86" s="108"/>
      <c r="BA86" s="108"/>
      <c r="BB86" s="108"/>
      <c r="BC86" s="108"/>
      <c r="BD86" s="108"/>
      <c r="BE86" s="108"/>
      <c r="BF86" s="108"/>
      <c r="BG86" s="108"/>
      <c r="BH86" s="108"/>
      <c r="BI86" s="108"/>
      <c r="BJ86" s="108"/>
      <c r="BK86" s="108"/>
      <c r="BL86" s="108"/>
      <c r="BM86" s="108"/>
      <c r="BN86" s="108"/>
      <c r="BO86" s="108"/>
      <c r="BP86" s="108"/>
      <c r="BQ86" s="453">
        <v>0</v>
      </c>
      <c r="BR86" s="467"/>
      <c r="BS86" s="490">
        <f t="shared" si="25"/>
        <v>0</v>
      </c>
    </row>
    <row r="87" spans="1:71" hidden="1" x14ac:dyDescent="0.3">
      <c r="A87" s="8">
        <f t="shared" si="9"/>
        <v>3231</v>
      </c>
      <c r="B87" s="9">
        <f t="shared" si="10"/>
        <v>12</v>
      </c>
      <c r="C87" s="45" t="str">
        <f t="shared" ref="C87:C168" si="27">IF(I87&gt;0,LEFT(E87,3),"  ")</f>
        <v>091</v>
      </c>
      <c r="D87" s="45" t="str">
        <f t="shared" ref="D87:D168" si="28">IF(I87&gt;0,LEFT(E87,4),"  ")</f>
        <v>0912</v>
      </c>
      <c r="E87" s="39" t="s">
        <v>137</v>
      </c>
      <c r="F87" s="40">
        <v>121</v>
      </c>
      <c r="G87" s="41">
        <v>12</v>
      </c>
      <c r="H87" s="42">
        <v>3231</v>
      </c>
      <c r="I87" s="46">
        <v>964</v>
      </c>
      <c r="J87" s="46">
        <v>964</v>
      </c>
      <c r="K87" s="44" t="s">
        <v>58</v>
      </c>
      <c r="L87" s="44"/>
      <c r="M87" s="44"/>
      <c r="N87" s="397">
        <f t="shared" ref="N87:N93" si="29">SUM(P87:BQ87)</f>
        <v>0</v>
      </c>
      <c r="O87" s="49">
        <v>121</v>
      </c>
      <c r="P87" s="397"/>
      <c r="Q87" s="397"/>
      <c r="R87" s="397"/>
      <c r="S87" s="397"/>
      <c r="T87" s="397"/>
      <c r="U87" s="397"/>
      <c r="V87" s="397"/>
      <c r="W87" s="397"/>
      <c r="X87" s="397"/>
      <c r="Y87" s="397"/>
      <c r="Z87" s="397"/>
      <c r="AA87" s="397"/>
      <c r="AB87" s="397"/>
      <c r="AC87" s="397"/>
      <c r="AD87" s="397"/>
      <c r="AE87" s="397"/>
      <c r="AF87" s="397"/>
      <c r="AG87" s="397"/>
      <c r="AH87" s="397"/>
      <c r="AI87" s="397"/>
      <c r="AJ87" s="397"/>
      <c r="AK87" s="397"/>
      <c r="AL87" s="397"/>
      <c r="AM87" s="397"/>
      <c r="AN87" s="397"/>
      <c r="AO87" s="397"/>
      <c r="AP87" s="397"/>
      <c r="AQ87" s="397"/>
      <c r="AR87" s="397"/>
      <c r="AS87" s="397"/>
      <c r="AT87" s="397"/>
      <c r="AU87" s="397"/>
      <c r="AV87" s="397"/>
      <c r="AW87" s="397"/>
      <c r="AX87" s="397"/>
      <c r="AY87" s="397"/>
      <c r="AZ87" s="397"/>
      <c r="BA87" s="397"/>
      <c r="BB87" s="397"/>
      <c r="BC87" s="397"/>
      <c r="BD87" s="397"/>
      <c r="BE87" s="397"/>
      <c r="BF87" s="397"/>
      <c r="BG87" s="397"/>
      <c r="BH87" s="397"/>
      <c r="BI87" s="397"/>
      <c r="BJ87" s="397"/>
      <c r="BK87" s="397"/>
      <c r="BL87" s="397"/>
      <c r="BM87" s="397"/>
      <c r="BN87" s="397"/>
      <c r="BO87" s="397"/>
      <c r="BP87" s="397"/>
      <c r="BQ87" s="458"/>
      <c r="BR87" s="467"/>
      <c r="BS87" s="490">
        <f t="shared" si="25"/>
        <v>0</v>
      </c>
    </row>
    <row r="88" spans="1:71" ht="26.4" hidden="1" x14ac:dyDescent="0.3">
      <c r="A88" s="8">
        <f t="shared" si="9"/>
        <v>3232</v>
      </c>
      <c r="B88" s="9">
        <f t="shared" si="10"/>
        <v>12</v>
      </c>
      <c r="C88" s="45" t="str">
        <f t="shared" si="27"/>
        <v>091</v>
      </c>
      <c r="D88" s="45" t="str">
        <f t="shared" si="28"/>
        <v>0912</v>
      </c>
      <c r="E88" s="39" t="s">
        <v>137</v>
      </c>
      <c r="F88" s="40">
        <v>121</v>
      </c>
      <c r="G88" s="41">
        <v>12</v>
      </c>
      <c r="H88" s="42">
        <v>3232</v>
      </c>
      <c r="I88" s="46">
        <v>965</v>
      </c>
      <c r="J88" s="46">
        <v>965</v>
      </c>
      <c r="K88" s="44" t="s">
        <v>97</v>
      </c>
      <c r="L88" s="44"/>
      <c r="M88" s="44"/>
      <c r="N88" s="397">
        <f t="shared" si="29"/>
        <v>0</v>
      </c>
      <c r="O88" s="49">
        <v>121</v>
      </c>
      <c r="P88" s="397"/>
      <c r="Q88" s="397"/>
      <c r="R88" s="397"/>
      <c r="S88" s="397"/>
      <c r="T88" s="397"/>
      <c r="U88" s="397"/>
      <c r="V88" s="397"/>
      <c r="W88" s="397"/>
      <c r="X88" s="397"/>
      <c r="Y88" s="397"/>
      <c r="Z88" s="397"/>
      <c r="AA88" s="397"/>
      <c r="AB88" s="397"/>
      <c r="AC88" s="397"/>
      <c r="AD88" s="397"/>
      <c r="AE88" s="397"/>
      <c r="AF88" s="397"/>
      <c r="AG88" s="397"/>
      <c r="AH88" s="397"/>
      <c r="AI88" s="397"/>
      <c r="AJ88" s="397"/>
      <c r="AK88" s="397"/>
      <c r="AL88" s="397"/>
      <c r="AM88" s="397"/>
      <c r="AN88" s="397"/>
      <c r="AO88" s="397"/>
      <c r="AP88" s="397"/>
      <c r="AQ88" s="397"/>
      <c r="AR88" s="397"/>
      <c r="AS88" s="397"/>
      <c r="AT88" s="397"/>
      <c r="AU88" s="397"/>
      <c r="AV88" s="397"/>
      <c r="AW88" s="397"/>
      <c r="AX88" s="397"/>
      <c r="AY88" s="397"/>
      <c r="AZ88" s="397"/>
      <c r="BA88" s="397"/>
      <c r="BB88" s="397"/>
      <c r="BC88" s="397"/>
      <c r="BD88" s="397"/>
      <c r="BE88" s="397"/>
      <c r="BF88" s="397"/>
      <c r="BG88" s="397"/>
      <c r="BH88" s="397"/>
      <c r="BI88" s="397"/>
      <c r="BJ88" s="397"/>
      <c r="BK88" s="397"/>
      <c r="BL88" s="397"/>
      <c r="BM88" s="397"/>
      <c r="BN88" s="397"/>
      <c r="BO88" s="397"/>
      <c r="BP88" s="397"/>
      <c r="BQ88" s="458"/>
      <c r="BR88" s="467"/>
      <c r="BS88" s="490">
        <f t="shared" si="25"/>
        <v>0</v>
      </c>
    </row>
    <row r="89" spans="1:71" hidden="1" x14ac:dyDescent="0.3">
      <c r="A89" s="8">
        <f t="shared" si="9"/>
        <v>3234</v>
      </c>
      <c r="B89" s="9">
        <f t="shared" si="10"/>
        <v>12</v>
      </c>
      <c r="C89" s="45" t="str">
        <f t="shared" si="27"/>
        <v>091</v>
      </c>
      <c r="D89" s="45" t="str">
        <f t="shared" si="28"/>
        <v>0912</v>
      </c>
      <c r="E89" s="39" t="s">
        <v>137</v>
      </c>
      <c r="F89" s="40">
        <v>121</v>
      </c>
      <c r="G89" s="41">
        <v>12</v>
      </c>
      <c r="H89" s="42">
        <v>3234</v>
      </c>
      <c r="I89" s="46">
        <v>966</v>
      </c>
      <c r="J89" s="46">
        <v>966</v>
      </c>
      <c r="K89" s="44" t="s">
        <v>82</v>
      </c>
      <c r="L89" s="44"/>
      <c r="M89" s="44"/>
      <c r="N89" s="397">
        <f t="shared" si="29"/>
        <v>0</v>
      </c>
      <c r="O89" s="49">
        <v>121</v>
      </c>
      <c r="P89" s="397"/>
      <c r="Q89" s="397"/>
      <c r="R89" s="397"/>
      <c r="S89" s="397"/>
      <c r="T89" s="397"/>
      <c r="U89" s="397"/>
      <c r="V89" s="397"/>
      <c r="W89" s="397"/>
      <c r="X89" s="397"/>
      <c r="Y89" s="397"/>
      <c r="Z89" s="397"/>
      <c r="AA89" s="397"/>
      <c r="AB89" s="397"/>
      <c r="AC89" s="397"/>
      <c r="AD89" s="397"/>
      <c r="AE89" s="397"/>
      <c r="AF89" s="397"/>
      <c r="AG89" s="397"/>
      <c r="AH89" s="397"/>
      <c r="AI89" s="397"/>
      <c r="AJ89" s="397"/>
      <c r="AK89" s="397"/>
      <c r="AL89" s="397"/>
      <c r="AM89" s="397"/>
      <c r="AN89" s="397"/>
      <c r="AO89" s="397"/>
      <c r="AP89" s="397"/>
      <c r="AQ89" s="397"/>
      <c r="AR89" s="397"/>
      <c r="AS89" s="397"/>
      <c r="AT89" s="397"/>
      <c r="AU89" s="397"/>
      <c r="AV89" s="397"/>
      <c r="AW89" s="397"/>
      <c r="AX89" s="397"/>
      <c r="AY89" s="397"/>
      <c r="AZ89" s="397"/>
      <c r="BA89" s="397"/>
      <c r="BB89" s="397"/>
      <c r="BC89" s="397"/>
      <c r="BD89" s="397"/>
      <c r="BE89" s="397"/>
      <c r="BF89" s="397"/>
      <c r="BG89" s="397"/>
      <c r="BH89" s="397"/>
      <c r="BI89" s="397"/>
      <c r="BJ89" s="397"/>
      <c r="BK89" s="397"/>
      <c r="BL89" s="397"/>
      <c r="BM89" s="397"/>
      <c r="BN89" s="397"/>
      <c r="BO89" s="397"/>
      <c r="BP89" s="397"/>
      <c r="BQ89" s="458"/>
      <c r="BR89" s="467"/>
      <c r="BS89" s="490">
        <f t="shared" si="25"/>
        <v>0</v>
      </c>
    </row>
    <row r="90" spans="1:71" hidden="1" x14ac:dyDescent="0.3">
      <c r="A90" s="8">
        <f t="shared" si="9"/>
        <v>3235</v>
      </c>
      <c r="B90" s="9">
        <f t="shared" si="10"/>
        <v>12</v>
      </c>
      <c r="C90" s="45" t="str">
        <f t="shared" si="27"/>
        <v>091</v>
      </c>
      <c r="D90" s="45" t="str">
        <f t="shared" si="28"/>
        <v>0912</v>
      </c>
      <c r="E90" s="39" t="s">
        <v>137</v>
      </c>
      <c r="F90" s="40">
        <v>121</v>
      </c>
      <c r="G90" s="41">
        <v>12</v>
      </c>
      <c r="H90" s="42">
        <v>3235</v>
      </c>
      <c r="I90" s="46">
        <v>967</v>
      </c>
      <c r="J90" s="46">
        <v>967</v>
      </c>
      <c r="K90" s="44" t="s">
        <v>60</v>
      </c>
      <c r="L90" s="44"/>
      <c r="M90" s="44"/>
      <c r="N90" s="397">
        <f t="shared" si="29"/>
        <v>0</v>
      </c>
      <c r="O90" s="49">
        <v>121</v>
      </c>
      <c r="P90" s="397"/>
      <c r="Q90" s="397"/>
      <c r="R90" s="397"/>
      <c r="S90" s="397"/>
      <c r="T90" s="397"/>
      <c r="U90" s="397"/>
      <c r="V90" s="397"/>
      <c r="W90" s="397"/>
      <c r="X90" s="397"/>
      <c r="Y90" s="397"/>
      <c r="Z90" s="397"/>
      <c r="AA90" s="397"/>
      <c r="AB90" s="397"/>
      <c r="AC90" s="397"/>
      <c r="AD90" s="397"/>
      <c r="AE90" s="397"/>
      <c r="AF90" s="397"/>
      <c r="AG90" s="397"/>
      <c r="AH90" s="397"/>
      <c r="AI90" s="397"/>
      <c r="AJ90" s="397"/>
      <c r="AK90" s="397"/>
      <c r="AL90" s="397"/>
      <c r="AM90" s="397"/>
      <c r="AN90" s="397"/>
      <c r="AO90" s="397"/>
      <c r="AP90" s="397"/>
      <c r="AQ90" s="397"/>
      <c r="AR90" s="397"/>
      <c r="AS90" s="397"/>
      <c r="AT90" s="397"/>
      <c r="AU90" s="397"/>
      <c r="AV90" s="397"/>
      <c r="AW90" s="397"/>
      <c r="AX90" s="397"/>
      <c r="AY90" s="397"/>
      <c r="AZ90" s="397"/>
      <c r="BA90" s="397"/>
      <c r="BB90" s="397"/>
      <c r="BC90" s="397"/>
      <c r="BD90" s="397"/>
      <c r="BE90" s="397"/>
      <c r="BF90" s="397"/>
      <c r="BG90" s="397"/>
      <c r="BH90" s="397"/>
      <c r="BI90" s="397"/>
      <c r="BJ90" s="397"/>
      <c r="BK90" s="397"/>
      <c r="BL90" s="397"/>
      <c r="BM90" s="397"/>
      <c r="BN90" s="397"/>
      <c r="BO90" s="397"/>
      <c r="BP90" s="397"/>
      <c r="BQ90" s="458"/>
      <c r="BR90" s="467"/>
      <c r="BS90" s="490">
        <f t="shared" si="25"/>
        <v>0</v>
      </c>
    </row>
    <row r="91" spans="1:71" hidden="1" x14ac:dyDescent="0.3">
      <c r="A91" s="8">
        <f t="shared" si="9"/>
        <v>3236</v>
      </c>
      <c r="B91" s="9">
        <f t="shared" si="10"/>
        <v>12</v>
      </c>
      <c r="C91" s="45" t="str">
        <f t="shared" si="27"/>
        <v>091</v>
      </c>
      <c r="D91" s="45" t="str">
        <f t="shared" si="28"/>
        <v>0912</v>
      </c>
      <c r="E91" s="39" t="s">
        <v>137</v>
      </c>
      <c r="F91" s="40">
        <v>121</v>
      </c>
      <c r="G91" s="41">
        <v>12</v>
      </c>
      <c r="H91" s="42">
        <v>3236</v>
      </c>
      <c r="I91" s="46">
        <v>968</v>
      </c>
      <c r="J91" s="46">
        <v>968</v>
      </c>
      <c r="K91" s="44" t="s">
        <v>110</v>
      </c>
      <c r="L91" s="44"/>
      <c r="M91" s="44"/>
      <c r="N91" s="397">
        <f t="shared" si="29"/>
        <v>0</v>
      </c>
      <c r="O91" s="49">
        <v>121</v>
      </c>
      <c r="P91" s="397"/>
      <c r="Q91" s="397"/>
      <c r="R91" s="397"/>
      <c r="S91" s="397"/>
      <c r="T91" s="397"/>
      <c r="U91" s="397"/>
      <c r="V91" s="397"/>
      <c r="W91" s="397"/>
      <c r="X91" s="397"/>
      <c r="Y91" s="397"/>
      <c r="Z91" s="397"/>
      <c r="AA91" s="397"/>
      <c r="AB91" s="397"/>
      <c r="AC91" s="397"/>
      <c r="AD91" s="397"/>
      <c r="AE91" s="397"/>
      <c r="AF91" s="397"/>
      <c r="AG91" s="397"/>
      <c r="AH91" s="397"/>
      <c r="AI91" s="397"/>
      <c r="AJ91" s="397"/>
      <c r="AK91" s="397"/>
      <c r="AL91" s="397"/>
      <c r="AM91" s="397"/>
      <c r="AN91" s="397"/>
      <c r="AO91" s="397"/>
      <c r="AP91" s="397"/>
      <c r="AQ91" s="397"/>
      <c r="AR91" s="397"/>
      <c r="AS91" s="397"/>
      <c r="AT91" s="397"/>
      <c r="AU91" s="397"/>
      <c r="AV91" s="397"/>
      <c r="AW91" s="397"/>
      <c r="AX91" s="397"/>
      <c r="AY91" s="397"/>
      <c r="AZ91" s="397"/>
      <c r="BA91" s="397"/>
      <c r="BB91" s="397"/>
      <c r="BC91" s="397"/>
      <c r="BD91" s="397"/>
      <c r="BE91" s="397"/>
      <c r="BF91" s="397"/>
      <c r="BG91" s="397"/>
      <c r="BH91" s="397"/>
      <c r="BI91" s="397"/>
      <c r="BJ91" s="397"/>
      <c r="BK91" s="397"/>
      <c r="BL91" s="397"/>
      <c r="BM91" s="397"/>
      <c r="BN91" s="397"/>
      <c r="BO91" s="397"/>
      <c r="BP91" s="397"/>
      <c r="BQ91" s="458"/>
      <c r="BR91" s="467"/>
      <c r="BS91" s="490">
        <f t="shared" si="25"/>
        <v>0</v>
      </c>
    </row>
    <row r="92" spans="1:71" hidden="1" x14ac:dyDescent="0.3">
      <c r="A92" s="8">
        <f t="shared" si="9"/>
        <v>3237</v>
      </c>
      <c r="B92" s="9">
        <f t="shared" si="10"/>
        <v>12</v>
      </c>
      <c r="C92" s="45" t="str">
        <f t="shared" si="27"/>
        <v>091</v>
      </c>
      <c r="D92" s="45" t="str">
        <f t="shared" si="28"/>
        <v>0912</v>
      </c>
      <c r="E92" s="39" t="s">
        <v>137</v>
      </c>
      <c r="F92" s="40">
        <v>121</v>
      </c>
      <c r="G92" s="41">
        <v>12</v>
      </c>
      <c r="H92" s="42">
        <v>3237</v>
      </c>
      <c r="I92" s="46">
        <v>969</v>
      </c>
      <c r="J92" s="46">
        <v>969</v>
      </c>
      <c r="K92" s="44" t="s">
        <v>61</v>
      </c>
      <c r="L92" s="44"/>
      <c r="M92" s="44"/>
      <c r="N92" s="397">
        <f t="shared" si="29"/>
        <v>0</v>
      </c>
      <c r="O92" s="49">
        <v>121</v>
      </c>
      <c r="P92" s="397"/>
      <c r="Q92" s="397"/>
      <c r="R92" s="397"/>
      <c r="S92" s="397"/>
      <c r="T92" s="397"/>
      <c r="U92" s="397"/>
      <c r="V92" s="397"/>
      <c r="W92" s="397"/>
      <c r="X92" s="397"/>
      <c r="Y92" s="397"/>
      <c r="Z92" s="397"/>
      <c r="AA92" s="397"/>
      <c r="AB92" s="397"/>
      <c r="AC92" s="397"/>
      <c r="AD92" s="397"/>
      <c r="AE92" s="397"/>
      <c r="AF92" s="397"/>
      <c r="AG92" s="397"/>
      <c r="AH92" s="397"/>
      <c r="AI92" s="397"/>
      <c r="AJ92" s="397"/>
      <c r="AK92" s="397"/>
      <c r="AL92" s="397"/>
      <c r="AM92" s="397"/>
      <c r="AN92" s="397"/>
      <c r="AO92" s="397"/>
      <c r="AP92" s="397"/>
      <c r="AQ92" s="397"/>
      <c r="AR92" s="397"/>
      <c r="AS92" s="397"/>
      <c r="AT92" s="397"/>
      <c r="AU92" s="397"/>
      <c r="AV92" s="397"/>
      <c r="AW92" s="397"/>
      <c r="AX92" s="397"/>
      <c r="AY92" s="397"/>
      <c r="AZ92" s="397"/>
      <c r="BA92" s="397"/>
      <c r="BB92" s="397"/>
      <c r="BC92" s="397"/>
      <c r="BD92" s="397"/>
      <c r="BE92" s="397"/>
      <c r="BF92" s="397"/>
      <c r="BG92" s="397"/>
      <c r="BH92" s="397"/>
      <c r="BI92" s="397"/>
      <c r="BJ92" s="397"/>
      <c r="BK92" s="397"/>
      <c r="BL92" s="397"/>
      <c r="BM92" s="397"/>
      <c r="BN92" s="397"/>
      <c r="BO92" s="397"/>
      <c r="BP92" s="397"/>
      <c r="BQ92" s="458"/>
      <c r="BR92" s="467"/>
      <c r="BS92" s="490">
        <f t="shared" si="25"/>
        <v>0</v>
      </c>
    </row>
    <row r="93" spans="1:71" hidden="1" x14ac:dyDescent="0.3">
      <c r="A93" s="8">
        <f t="shared" si="9"/>
        <v>3239</v>
      </c>
      <c r="B93" s="9">
        <f t="shared" si="10"/>
        <v>12</v>
      </c>
      <c r="C93" s="45" t="str">
        <f t="shared" si="27"/>
        <v>091</v>
      </c>
      <c r="D93" s="45" t="str">
        <f t="shared" si="28"/>
        <v>0912</v>
      </c>
      <c r="E93" s="39" t="s">
        <v>137</v>
      </c>
      <c r="F93" s="40">
        <v>121</v>
      </c>
      <c r="G93" s="41">
        <v>12</v>
      </c>
      <c r="H93" s="42">
        <v>3239</v>
      </c>
      <c r="I93" s="46">
        <v>970</v>
      </c>
      <c r="J93" s="46">
        <v>970</v>
      </c>
      <c r="K93" s="44" t="s">
        <v>62</v>
      </c>
      <c r="L93" s="44"/>
      <c r="M93" s="44"/>
      <c r="N93" s="397">
        <f t="shared" si="29"/>
        <v>0</v>
      </c>
      <c r="O93" s="49">
        <v>121</v>
      </c>
      <c r="P93" s="397"/>
      <c r="Q93" s="397"/>
      <c r="R93" s="397"/>
      <c r="S93" s="397"/>
      <c r="T93" s="397"/>
      <c r="U93" s="397"/>
      <c r="V93" s="397"/>
      <c r="W93" s="397"/>
      <c r="X93" s="397"/>
      <c r="Y93" s="397"/>
      <c r="Z93" s="397"/>
      <c r="AA93" s="397"/>
      <c r="AB93" s="397"/>
      <c r="AC93" s="397"/>
      <c r="AD93" s="397"/>
      <c r="AE93" s="397"/>
      <c r="AF93" s="397"/>
      <c r="AG93" s="397"/>
      <c r="AH93" s="397"/>
      <c r="AI93" s="397"/>
      <c r="AJ93" s="397"/>
      <c r="AK93" s="397"/>
      <c r="AL93" s="397"/>
      <c r="AM93" s="397"/>
      <c r="AN93" s="397"/>
      <c r="AO93" s="397"/>
      <c r="AP93" s="397"/>
      <c r="AQ93" s="397"/>
      <c r="AR93" s="397"/>
      <c r="AS93" s="397"/>
      <c r="AT93" s="397"/>
      <c r="AU93" s="397"/>
      <c r="AV93" s="397"/>
      <c r="AW93" s="397"/>
      <c r="AX93" s="397"/>
      <c r="AY93" s="397"/>
      <c r="AZ93" s="397"/>
      <c r="BA93" s="397"/>
      <c r="BB93" s="397"/>
      <c r="BC93" s="397"/>
      <c r="BD93" s="397"/>
      <c r="BE93" s="397"/>
      <c r="BF93" s="397"/>
      <c r="BG93" s="397"/>
      <c r="BH93" s="397"/>
      <c r="BI93" s="397"/>
      <c r="BJ93" s="397"/>
      <c r="BK93" s="397"/>
      <c r="BL93" s="397"/>
      <c r="BM93" s="397"/>
      <c r="BN93" s="397"/>
      <c r="BO93" s="397"/>
      <c r="BP93" s="397"/>
      <c r="BQ93" s="458"/>
      <c r="BR93" s="467"/>
      <c r="BS93" s="490">
        <f t="shared" si="25"/>
        <v>0</v>
      </c>
    </row>
    <row r="94" spans="1:71" ht="26.4" hidden="1" x14ac:dyDescent="0.3">
      <c r="A94" s="8">
        <f t="shared" si="9"/>
        <v>329</v>
      </c>
      <c r="B94" s="9" t="str">
        <f t="shared" si="10"/>
        <v xml:space="preserve"> </v>
      </c>
      <c r="C94" s="45" t="str">
        <f t="shared" si="27"/>
        <v xml:space="preserve">  </v>
      </c>
      <c r="D94" s="45" t="str">
        <f t="shared" si="28"/>
        <v xml:space="preserve">  </v>
      </c>
      <c r="E94" s="39"/>
      <c r="F94" s="40"/>
      <c r="G94" s="41"/>
      <c r="H94" s="42">
        <v>329</v>
      </c>
      <c r="I94" s="43"/>
      <c r="J94" s="43"/>
      <c r="K94" s="44" t="s">
        <v>63</v>
      </c>
      <c r="L94" s="44"/>
      <c r="M94" s="44"/>
      <c r="N94" s="108">
        <f>SUM(N95:N95)</f>
        <v>0</v>
      </c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8"/>
      <c r="AH94" s="108"/>
      <c r="AI94" s="108"/>
      <c r="AJ94" s="108"/>
      <c r="AK94" s="108"/>
      <c r="AL94" s="108"/>
      <c r="AM94" s="108"/>
      <c r="AN94" s="108"/>
      <c r="AO94" s="108"/>
      <c r="AP94" s="108"/>
      <c r="AQ94" s="108"/>
      <c r="AR94" s="108"/>
      <c r="AS94" s="108"/>
      <c r="AT94" s="108"/>
      <c r="AU94" s="108"/>
      <c r="AV94" s="108"/>
      <c r="AW94" s="108"/>
      <c r="AX94" s="108"/>
      <c r="AY94" s="108"/>
      <c r="AZ94" s="108"/>
      <c r="BA94" s="108"/>
      <c r="BB94" s="108"/>
      <c r="BC94" s="108"/>
      <c r="BD94" s="108"/>
      <c r="BE94" s="108"/>
      <c r="BF94" s="108"/>
      <c r="BG94" s="108"/>
      <c r="BH94" s="108"/>
      <c r="BI94" s="108"/>
      <c r="BJ94" s="108"/>
      <c r="BK94" s="108"/>
      <c r="BL94" s="108"/>
      <c r="BM94" s="108"/>
      <c r="BN94" s="108"/>
      <c r="BO94" s="108"/>
      <c r="BP94" s="108"/>
      <c r="BQ94" s="453">
        <v>0</v>
      </c>
      <c r="BR94" s="467"/>
      <c r="BS94" s="490">
        <f t="shared" si="25"/>
        <v>0</v>
      </c>
    </row>
    <row r="95" spans="1:71" hidden="1" x14ac:dyDescent="0.3">
      <c r="A95" s="8">
        <f t="shared" si="9"/>
        <v>3292</v>
      </c>
      <c r="B95" s="9">
        <f t="shared" si="10"/>
        <v>12</v>
      </c>
      <c r="C95" s="45" t="str">
        <f t="shared" si="27"/>
        <v>091</v>
      </c>
      <c r="D95" s="45" t="str">
        <f t="shared" si="28"/>
        <v>0912</v>
      </c>
      <c r="E95" s="39" t="s">
        <v>137</v>
      </c>
      <c r="F95" s="40">
        <v>121</v>
      </c>
      <c r="G95" s="41">
        <v>12</v>
      </c>
      <c r="H95" s="42">
        <v>3292</v>
      </c>
      <c r="I95" s="46">
        <v>971</v>
      </c>
      <c r="J95" s="46">
        <v>971</v>
      </c>
      <c r="K95" s="44" t="s">
        <v>93</v>
      </c>
      <c r="L95" s="44"/>
      <c r="M95" s="44"/>
      <c r="N95" s="397">
        <f>SUM(P95:BQ95)</f>
        <v>0</v>
      </c>
      <c r="O95" s="49">
        <v>121</v>
      </c>
      <c r="P95" s="397"/>
      <c r="Q95" s="397"/>
      <c r="R95" s="397"/>
      <c r="S95" s="397"/>
      <c r="T95" s="397"/>
      <c r="U95" s="397"/>
      <c r="V95" s="397"/>
      <c r="W95" s="397"/>
      <c r="X95" s="397"/>
      <c r="Y95" s="397"/>
      <c r="Z95" s="397"/>
      <c r="AA95" s="397"/>
      <c r="AB95" s="397"/>
      <c r="AC95" s="397"/>
      <c r="AD95" s="397"/>
      <c r="AE95" s="397"/>
      <c r="AF95" s="397"/>
      <c r="AG95" s="397"/>
      <c r="AH95" s="397"/>
      <c r="AI95" s="397"/>
      <c r="AJ95" s="397"/>
      <c r="AK95" s="397"/>
      <c r="AL95" s="397"/>
      <c r="AM95" s="397"/>
      <c r="AN95" s="397"/>
      <c r="AO95" s="397"/>
      <c r="AP95" s="397"/>
      <c r="AQ95" s="397"/>
      <c r="AR95" s="397"/>
      <c r="AS95" s="397"/>
      <c r="AT95" s="397"/>
      <c r="AU95" s="397"/>
      <c r="AV95" s="397"/>
      <c r="AW95" s="397"/>
      <c r="AX95" s="397"/>
      <c r="AY95" s="397"/>
      <c r="AZ95" s="397"/>
      <c r="BA95" s="397"/>
      <c r="BB95" s="397"/>
      <c r="BC95" s="397"/>
      <c r="BD95" s="397"/>
      <c r="BE95" s="397"/>
      <c r="BF95" s="397"/>
      <c r="BG95" s="397"/>
      <c r="BH95" s="397"/>
      <c r="BI95" s="397"/>
      <c r="BJ95" s="397"/>
      <c r="BK95" s="397"/>
      <c r="BL95" s="397"/>
      <c r="BM95" s="397"/>
      <c r="BN95" s="397"/>
      <c r="BO95" s="397"/>
      <c r="BP95" s="397"/>
      <c r="BQ95" s="458"/>
      <c r="BR95" s="467"/>
      <c r="BS95" s="490">
        <f t="shared" si="25"/>
        <v>0</v>
      </c>
    </row>
    <row r="96" spans="1:71" hidden="1" x14ac:dyDescent="0.3">
      <c r="A96" s="8">
        <f t="shared" si="9"/>
        <v>0</v>
      </c>
      <c r="B96" s="9" t="str">
        <f t="shared" si="10"/>
        <v xml:space="preserve"> </v>
      </c>
      <c r="C96" s="45" t="str">
        <f t="shared" si="27"/>
        <v xml:space="preserve">  </v>
      </c>
      <c r="D96" s="45" t="str">
        <f t="shared" si="28"/>
        <v xml:space="preserve">  </v>
      </c>
      <c r="E96" s="39"/>
      <c r="F96" s="40"/>
      <c r="G96" s="41"/>
      <c r="H96" s="42"/>
      <c r="I96" s="43"/>
      <c r="J96" s="43"/>
      <c r="K96" s="44"/>
      <c r="L96" s="44"/>
      <c r="M96" s="44"/>
      <c r="N96" s="108"/>
      <c r="O96" s="1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08"/>
      <c r="AH96" s="108"/>
      <c r="AI96" s="108"/>
      <c r="AJ96" s="108"/>
      <c r="AK96" s="108"/>
      <c r="AL96" s="108"/>
      <c r="AM96" s="108"/>
      <c r="AN96" s="108"/>
      <c r="AO96" s="108"/>
      <c r="AP96" s="108"/>
      <c r="AQ96" s="108"/>
      <c r="AR96" s="108"/>
      <c r="AS96" s="108"/>
      <c r="AT96" s="108"/>
      <c r="AU96" s="108"/>
      <c r="AV96" s="108"/>
      <c r="AW96" s="108"/>
      <c r="AX96" s="108"/>
      <c r="AY96" s="108"/>
      <c r="AZ96" s="108"/>
      <c r="BA96" s="108"/>
      <c r="BB96" s="108"/>
      <c r="BC96" s="108"/>
      <c r="BD96" s="108"/>
      <c r="BE96" s="108"/>
      <c r="BF96" s="108"/>
      <c r="BG96" s="108"/>
      <c r="BH96" s="108"/>
      <c r="BI96" s="108"/>
      <c r="BJ96" s="108"/>
      <c r="BK96" s="108"/>
      <c r="BL96" s="108"/>
      <c r="BM96" s="108"/>
      <c r="BN96" s="108"/>
      <c r="BO96" s="108"/>
      <c r="BP96" s="108"/>
      <c r="BQ96" s="453"/>
      <c r="BR96" s="467"/>
      <c r="BS96" s="490">
        <f t="shared" si="25"/>
        <v>0</v>
      </c>
    </row>
    <row r="97" spans="1:71" ht="39.6" x14ac:dyDescent="0.3">
      <c r="A97" s="8" t="str">
        <f t="shared" si="9"/>
        <v>Program 7007</v>
      </c>
      <c r="B97" s="9" t="str">
        <f t="shared" si="10"/>
        <v xml:space="preserve"> </v>
      </c>
      <c r="C97" s="45" t="str">
        <f t="shared" si="27"/>
        <v xml:space="preserve">  </v>
      </c>
      <c r="D97" s="45" t="str">
        <f t="shared" si="28"/>
        <v xml:space="preserve">  </v>
      </c>
      <c r="E97" s="72"/>
      <c r="F97" s="71"/>
      <c r="G97" s="70"/>
      <c r="H97" s="29" t="s">
        <v>158</v>
      </c>
      <c r="I97" s="20"/>
      <c r="J97" s="20"/>
      <c r="K97" s="30" t="s">
        <v>159</v>
      </c>
      <c r="L97" s="435">
        <f>L98+L112+L119+L159</f>
        <v>1101975</v>
      </c>
      <c r="M97" s="435">
        <f>M98+M112+M119+M159</f>
        <v>114813</v>
      </c>
      <c r="N97" s="111">
        <f>SUM(N98,N112,N119,N159,N184)</f>
        <v>1216788</v>
      </c>
      <c r="O97" s="111">
        <f t="shared" ref="O97:BR97" si="30">SUM(O98,O112,O119,O159,O184)</f>
        <v>0</v>
      </c>
      <c r="P97" s="111">
        <f t="shared" si="30"/>
        <v>0</v>
      </c>
      <c r="Q97" s="111">
        <f t="shared" si="30"/>
        <v>0</v>
      </c>
      <c r="R97" s="111">
        <f t="shared" si="30"/>
        <v>0</v>
      </c>
      <c r="S97" s="111">
        <f t="shared" si="30"/>
        <v>0</v>
      </c>
      <c r="T97" s="111">
        <f t="shared" si="30"/>
        <v>0</v>
      </c>
      <c r="U97" s="111">
        <f t="shared" si="30"/>
        <v>0</v>
      </c>
      <c r="V97" s="111">
        <f t="shared" si="30"/>
        <v>0</v>
      </c>
      <c r="W97" s="111">
        <f t="shared" si="30"/>
        <v>0</v>
      </c>
      <c r="X97" s="111">
        <f t="shared" si="30"/>
        <v>0</v>
      </c>
      <c r="Y97" s="111">
        <f t="shared" si="30"/>
        <v>0</v>
      </c>
      <c r="Z97" s="111">
        <f t="shared" si="30"/>
        <v>0</v>
      </c>
      <c r="AA97" s="111">
        <f t="shared" si="30"/>
        <v>0</v>
      </c>
      <c r="AB97" s="111">
        <f t="shared" si="30"/>
        <v>0</v>
      </c>
      <c r="AC97" s="111">
        <f t="shared" si="30"/>
        <v>0</v>
      </c>
      <c r="AD97" s="111">
        <f t="shared" si="30"/>
        <v>0</v>
      </c>
      <c r="AE97" s="111">
        <f t="shared" si="30"/>
        <v>0</v>
      </c>
      <c r="AF97" s="111">
        <f t="shared" si="30"/>
        <v>0</v>
      </c>
      <c r="AG97" s="111">
        <f t="shared" si="30"/>
        <v>0</v>
      </c>
      <c r="AH97" s="111">
        <f t="shared" si="30"/>
        <v>0</v>
      </c>
      <c r="AI97" s="111">
        <f t="shared" si="30"/>
        <v>0</v>
      </c>
      <c r="AJ97" s="111">
        <f t="shared" si="30"/>
        <v>0</v>
      </c>
      <c r="AK97" s="111">
        <f t="shared" si="30"/>
        <v>0</v>
      </c>
      <c r="AL97" s="111">
        <f t="shared" si="30"/>
        <v>0</v>
      </c>
      <c r="AM97" s="111">
        <f t="shared" si="30"/>
        <v>0</v>
      </c>
      <c r="AN97" s="111">
        <f t="shared" si="30"/>
        <v>0</v>
      </c>
      <c r="AO97" s="111">
        <f t="shared" si="30"/>
        <v>0</v>
      </c>
      <c r="AP97" s="111">
        <f t="shared" si="30"/>
        <v>0</v>
      </c>
      <c r="AQ97" s="111">
        <f t="shared" si="30"/>
        <v>0</v>
      </c>
      <c r="AR97" s="111">
        <f t="shared" si="30"/>
        <v>0</v>
      </c>
      <c r="AS97" s="111">
        <f t="shared" si="30"/>
        <v>0</v>
      </c>
      <c r="AT97" s="111">
        <f t="shared" si="30"/>
        <v>0</v>
      </c>
      <c r="AU97" s="111">
        <f t="shared" si="30"/>
        <v>0</v>
      </c>
      <c r="AV97" s="111">
        <f t="shared" si="30"/>
        <v>0</v>
      </c>
      <c r="AW97" s="111">
        <f t="shared" si="30"/>
        <v>0</v>
      </c>
      <c r="AX97" s="111">
        <f t="shared" si="30"/>
        <v>0</v>
      </c>
      <c r="AY97" s="111">
        <f t="shared" si="30"/>
        <v>0</v>
      </c>
      <c r="AZ97" s="111">
        <f t="shared" si="30"/>
        <v>0</v>
      </c>
      <c r="BA97" s="111">
        <f t="shared" si="30"/>
        <v>0</v>
      </c>
      <c r="BB97" s="111">
        <f t="shared" si="30"/>
        <v>0</v>
      </c>
      <c r="BC97" s="111">
        <f t="shared" si="30"/>
        <v>0</v>
      </c>
      <c r="BD97" s="111">
        <f t="shared" si="30"/>
        <v>0</v>
      </c>
      <c r="BE97" s="111">
        <f t="shared" si="30"/>
        <v>0</v>
      </c>
      <c r="BF97" s="111">
        <f t="shared" si="30"/>
        <v>0</v>
      </c>
      <c r="BG97" s="111">
        <f t="shared" si="30"/>
        <v>0</v>
      </c>
      <c r="BH97" s="111">
        <f t="shared" si="30"/>
        <v>0</v>
      </c>
      <c r="BI97" s="111">
        <f t="shared" si="30"/>
        <v>0</v>
      </c>
      <c r="BJ97" s="111">
        <f t="shared" si="30"/>
        <v>0</v>
      </c>
      <c r="BK97" s="111">
        <f t="shared" si="30"/>
        <v>0</v>
      </c>
      <c r="BL97" s="111">
        <f t="shared" si="30"/>
        <v>0</v>
      </c>
      <c r="BM97" s="111">
        <f t="shared" si="30"/>
        <v>0</v>
      </c>
      <c r="BN97" s="111">
        <f t="shared" si="30"/>
        <v>0</v>
      </c>
      <c r="BO97" s="111">
        <f t="shared" si="30"/>
        <v>0</v>
      </c>
      <c r="BP97" s="111">
        <f t="shared" si="30"/>
        <v>0</v>
      </c>
      <c r="BQ97" s="111">
        <f t="shared" si="30"/>
        <v>1353784</v>
      </c>
      <c r="BR97" s="111">
        <f t="shared" si="30"/>
        <v>-95900</v>
      </c>
      <c r="BS97" s="492">
        <f t="shared" si="25"/>
        <v>1120888</v>
      </c>
    </row>
    <row r="98" spans="1:71" ht="39.6" x14ac:dyDescent="0.3">
      <c r="C98" s="45"/>
      <c r="D98" s="45"/>
      <c r="E98" s="33" t="s">
        <v>143</v>
      </c>
      <c r="F98" s="34">
        <v>121</v>
      </c>
      <c r="G98" s="35"/>
      <c r="H98" s="393" t="s">
        <v>3429</v>
      </c>
      <c r="I98" s="37"/>
      <c r="J98" s="37"/>
      <c r="K98" s="38" t="s">
        <v>3430</v>
      </c>
      <c r="L98" s="426">
        <f>L99</f>
        <v>1500</v>
      </c>
      <c r="M98" s="426">
        <f>M99</f>
        <v>128500</v>
      </c>
      <c r="N98" s="112">
        <f t="shared" ref="N98" si="31">SUM(N99)</f>
        <v>130000</v>
      </c>
      <c r="O98" s="3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  <c r="AA98" s="112"/>
      <c r="AB98" s="112"/>
      <c r="AC98" s="112"/>
      <c r="AD98" s="112"/>
      <c r="AE98" s="112"/>
      <c r="AF98" s="112"/>
      <c r="AG98" s="112"/>
      <c r="AH98" s="112"/>
      <c r="AI98" s="112"/>
      <c r="AJ98" s="112"/>
      <c r="AK98" s="112"/>
      <c r="AL98" s="112"/>
      <c r="AM98" s="112"/>
      <c r="AN98" s="112"/>
      <c r="AO98" s="112"/>
      <c r="AP98" s="112"/>
      <c r="AQ98" s="112"/>
      <c r="AR98" s="112"/>
      <c r="AS98" s="112"/>
      <c r="AT98" s="112"/>
      <c r="AU98" s="112"/>
      <c r="AV98" s="112"/>
      <c r="AW98" s="112"/>
      <c r="AX98" s="112"/>
      <c r="AY98" s="112"/>
      <c r="AZ98" s="112"/>
      <c r="BA98" s="112"/>
      <c r="BB98" s="112"/>
      <c r="BC98" s="112"/>
      <c r="BD98" s="112"/>
      <c r="BE98" s="112"/>
      <c r="BF98" s="112"/>
      <c r="BG98" s="112"/>
      <c r="BH98" s="112"/>
      <c r="BI98" s="112"/>
      <c r="BJ98" s="112"/>
      <c r="BK98" s="112"/>
      <c r="BL98" s="112"/>
      <c r="BM98" s="112"/>
      <c r="BN98" s="112"/>
      <c r="BO98" s="112"/>
      <c r="BP98" s="112"/>
      <c r="BQ98" s="457">
        <f t="shared" ref="BQ98" si="32">SUM(BQ99)</f>
        <v>122154</v>
      </c>
      <c r="BR98" s="505"/>
      <c r="BS98" s="489">
        <f t="shared" si="25"/>
        <v>130000</v>
      </c>
    </row>
    <row r="99" spans="1:71" ht="26.4" x14ac:dyDescent="0.3">
      <c r="C99" s="45"/>
      <c r="D99" s="45"/>
      <c r="E99" s="39"/>
      <c r="F99" s="40"/>
      <c r="G99" s="41"/>
      <c r="H99" s="42">
        <v>4</v>
      </c>
      <c r="I99" s="43"/>
      <c r="J99" s="43"/>
      <c r="K99" s="44" t="s">
        <v>71</v>
      </c>
      <c r="L99" s="425">
        <f>L100</f>
        <v>1500</v>
      </c>
      <c r="M99" s="425">
        <f>M100</f>
        <v>128500</v>
      </c>
      <c r="N99" s="108">
        <f>SUM(L99:M99)</f>
        <v>130000</v>
      </c>
      <c r="O99" s="395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  <c r="BA99" s="108"/>
      <c r="BB99" s="108"/>
      <c r="BC99" s="108"/>
      <c r="BD99" s="108"/>
      <c r="BE99" s="108"/>
      <c r="BF99" s="108"/>
      <c r="BG99" s="108"/>
      <c r="BH99" s="108"/>
      <c r="BI99" s="108"/>
      <c r="BJ99" s="108"/>
      <c r="BK99" s="108"/>
      <c r="BL99" s="108"/>
      <c r="BM99" s="108"/>
      <c r="BN99" s="108"/>
      <c r="BO99" s="108"/>
      <c r="BP99" s="108"/>
      <c r="BQ99" s="453">
        <v>122154</v>
      </c>
      <c r="BR99" s="467"/>
      <c r="BS99" s="490">
        <f t="shared" si="25"/>
        <v>130000</v>
      </c>
    </row>
    <row r="100" spans="1:71" ht="26.4" x14ac:dyDescent="0.3">
      <c r="C100" s="45"/>
      <c r="D100" s="45"/>
      <c r="E100" s="39"/>
      <c r="F100" s="40"/>
      <c r="G100" s="41"/>
      <c r="H100" s="42">
        <v>42</v>
      </c>
      <c r="I100" s="43"/>
      <c r="J100" s="43"/>
      <c r="K100" s="44" t="s">
        <v>72</v>
      </c>
      <c r="L100" s="425">
        <f>L103</f>
        <v>1500</v>
      </c>
      <c r="M100" s="425">
        <f>M103</f>
        <v>128500</v>
      </c>
      <c r="N100" s="108">
        <f t="shared" ref="N100:N163" si="33">SUM(L100:M100)</f>
        <v>130000</v>
      </c>
      <c r="O100" s="396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  <c r="AN100" s="108"/>
      <c r="AO100" s="108"/>
      <c r="AP100" s="108"/>
      <c r="AQ100" s="108"/>
      <c r="AR100" s="108"/>
      <c r="AS100" s="108"/>
      <c r="AT100" s="108"/>
      <c r="AU100" s="108"/>
      <c r="AV100" s="108"/>
      <c r="AW100" s="108"/>
      <c r="AX100" s="108"/>
      <c r="AY100" s="108"/>
      <c r="AZ100" s="108"/>
      <c r="BA100" s="108"/>
      <c r="BB100" s="108"/>
      <c r="BC100" s="108"/>
      <c r="BD100" s="108"/>
      <c r="BE100" s="108"/>
      <c r="BF100" s="108"/>
      <c r="BG100" s="108"/>
      <c r="BH100" s="108"/>
      <c r="BI100" s="108"/>
      <c r="BJ100" s="108"/>
      <c r="BK100" s="108"/>
      <c r="BL100" s="108"/>
      <c r="BM100" s="108"/>
      <c r="BN100" s="108"/>
      <c r="BO100" s="108"/>
      <c r="BP100" s="108"/>
      <c r="BQ100" s="453">
        <v>122154</v>
      </c>
      <c r="BR100" s="467"/>
      <c r="BS100" s="490">
        <f t="shared" si="25"/>
        <v>130000</v>
      </c>
    </row>
    <row r="101" spans="1:71" hidden="1" x14ac:dyDescent="0.3">
      <c r="C101" s="45"/>
      <c r="D101" s="45"/>
      <c r="E101" s="39"/>
      <c r="F101" s="40"/>
      <c r="G101" s="41"/>
      <c r="H101" s="42">
        <v>421</v>
      </c>
      <c r="I101" s="43"/>
      <c r="J101" s="43"/>
      <c r="K101" s="44" t="s">
        <v>120</v>
      </c>
      <c r="L101" s="425"/>
      <c r="M101" s="425"/>
      <c r="N101" s="108">
        <f t="shared" si="33"/>
        <v>0</v>
      </c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8"/>
      <c r="AF101" s="108"/>
      <c r="AG101" s="108"/>
      <c r="AH101" s="108"/>
      <c r="AI101" s="108"/>
      <c r="AJ101" s="108"/>
      <c r="AK101" s="108"/>
      <c r="AL101" s="108"/>
      <c r="AM101" s="108"/>
      <c r="AN101" s="108"/>
      <c r="AO101" s="108"/>
      <c r="AP101" s="108"/>
      <c r="AQ101" s="108"/>
      <c r="AR101" s="108"/>
      <c r="AS101" s="108"/>
      <c r="AT101" s="108"/>
      <c r="AU101" s="108"/>
      <c r="AV101" s="108"/>
      <c r="AW101" s="108"/>
      <c r="AX101" s="108"/>
      <c r="AY101" s="108"/>
      <c r="AZ101" s="108"/>
      <c r="BA101" s="108"/>
      <c r="BB101" s="108"/>
      <c r="BC101" s="108"/>
      <c r="BD101" s="108"/>
      <c r="BE101" s="108"/>
      <c r="BF101" s="108"/>
      <c r="BG101" s="108"/>
      <c r="BH101" s="108"/>
      <c r="BI101" s="108"/>
      <c r="BJ101" s="108"/>
      <c r="BK101" s="108"/>
      <c r="BL101" s="108"/>
      <c r="BM101" s="108"/>
      <c r="BN101" s="108"/>
      <c r="BO101" s="108"/>
      <c r="BP101" s="108"/>
      <c r="BQ101" s="453">
        <v>0</v>
      </c>
      <c r="BR101" s="467"/>
      <c r="BS101" s="490">
        <f t="shared" si="25"/>
        <v>0</v>
      </c>
    </row>
    <row r="102" spans="1:71" hidden="1" x14ac:dyDescent="0.3">
      <c r="C102" s="45"/>
      <c r="D102" s="45"/>
      <c r="E102" s="39" t="s">
        <v>143</v>
      </c>
      <c r="F102" s="40">
        <v>121</v>
      </c>
      <c r="G102" s="41">
        <v>12</v>
      </c>
      <c r="H102" s="42">
        <v>4212</v>
      </c>
      <c r="I102" s="394">
        <v>7009</v>
      </c>
      <c r="J102" s="46">
        <v>922</v>
      </c>
      <c r="K102" s="44" t="s">
        <v>148</v>
      </c>
      <c r="L102" s="425"/>
      <c r="M102" s="425"/>
      <c r="N102" s="108">
        <f t="shared" si="33"/>
        <v>0</v>
      </c>
      <c r="O102" s="49">
        <v>122</v>
      </c>
      <c r="P102" s="397"/>
      <c r="Q102" s="397"/>
      <c r="R102" s="397"/>
      <c r="S102" s="397"/>
      <c r="T102" s="397"/>
      <c r="U102" s="397"/>
      <c r="V102" s="397"/>
      <c r="W102" s="397"/>
      <c r="X102" s="397"/>
      <c r="Y102" s="397"/>
      <c r="Z102" s="397"/>
      <c r="AA102" s="397"/>
      <c r="AB102" s="397"/>
      <c r="AC102" s="397"/>
      <c r="AD102" s="397"/>
      <c r="AE102" s="397"/>
      <c r="AF102" s="397"/>
      <c r="AG102" s="397"/>
      <c r="AH102" s="397"/>
      <c r="AI102" s="397"/>
      <c r="AJ102" s="397"/>
      <c r="AK102" s="397"/>
      <c r="AL102" s="397"/>
      <c r="AM102" s="397"/>
      <c r="AN102" s="397"/>
      <c r="AO102" s="397"/>
      <c r="AP102" s="397"/>
      <c r="AQ102" s="397"/>
      <c r="AR102" s="397"/>
      <c r="AS102" s="397"/>
      <c r="AT102" s="397"/>
      <c r="AU102" s="397"/>
      <c r="AV102" s="397"/>
      <c r="AW102" s="397"/>
      <c r="AX102" s="397"/>
      <c r="AY102" s="397"/>
      <c r="AZ102" s="397"/>
      <c r="BA102" s="397"/>
      <c r="BB102" s="397"/>
      <c r="BC102" s="397"/>
      <c r="BD102" s="397"/>
      <c r="BE102" s="397"/>
      <c r="BF102" s="397"/>
      <c r="BG102" s="397"/>
      <c r="BH102" s="397"/>
      <c r="BI102" s="397"/>
      <c r="BJ102" s="397"/>
      <c r="BK102" s="397"/>
      <c r="BL102" s="397"/>
      <c r="BM102" s="397"/>
      <c r="BN102" s="397"/>
      <c r="BO102" s="397"/>
      <c r="BP102" s="397"/>
      <c r="BQ102" s="458"/>
      <c r="BR102" s="467"/>
      <c r="BS102" s="490">
        <f t="shared" si="25"/>
        <v>0</v>
      </c>
    </row>
    <row r="103" spans="1:71" x14ac:dyDescent="0.3">
      <c r="C103" s="45"/>
      <c r="D103" s="45"/>
      <c r="E103" s="39"/>
      <c r="F103" s="40"/>
      <c r="G103" s="41"/>
      <c r="H103" s="42">
        <v>422</v>
      </c>
      <c r="I103" s="43"/>
      <c r="J103" s="43"/>
      <c r="K103" s="44" t="s">
        <v>73</v>
      </c>
      <c r="L103" s="425">
        <v>1500</v>
      </c>
      <c r="M103" s="425">
        <v>128500</v>
      </c>
      <c r="N103" s="108">
        <f t="shared" si="33"/>
        <v>130000</v>
      </c>
      <c r="O103" s="1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8"/>
      <c r="AT103" s="108"/>
      <c r="AU103" s="108"/>
      <c r="AV103" s="108"/>
      <c r="AW103" s="108"/>
      <c r="AX103" s="108"/>
      <c r="AY103" s="108"/>
      <c r="AZ103" s="108"/>
      <c r="BA103" s="108"/>
      <c r="BB103" s="108"/>
      <c r="BC103" s="108"/>
      <c r="BD103" s="108"/>
      <c r="BE103" s="108"/>
      <c r="BF103" s="108"/>
      <c r="BG103" s="108"/>
      <c r="BH103" s="108"/>
      <c r="BI103" s="108"/>
      <c r="BJ103" s="108"/>
      <c r="BK103" s="108"/>
      <c r="BL103" s="108"/>
      <c r="BM103" s="108"/>
      <c r="BN103" s="108"/>
      <c r="BO103" s="108"/>
      <c r="BP103" s="108"/>
      <c r="BQ103" s="453">
        <v>122154</v>
      </c>
      <c r="BR103" s="467"/>
      <c r="BS103" s="490">
        <f t="shared" si="25"/>
        <v>130000</v>
      </c>
    </row>
    <row r="104" spans="1:71" hidden="1" x14ac:dyDescent="0.3">
      <c r="C104" s="45"/>
      <c r="D104" s="45"/>
      <c r="E104" s="39" t="s">
        <v>143</v>
      </c>
      <c r="F104" s="40">
        <v>121</v>
      </c>
      <c r="G104" s="41">
        <v>12</v>
      </c>
      <c r="H104" s="42">
        <v>4221</v>
      </c>
      <c r="I104" s="394">
        <v>7010</v>
      </c>
      <c r="J104" s="46">
        <v>923</v>
      </c>
      <c r="K104" s="44" t="s">
        <v>74</v>
      </c>
      <c r="L104" s="425"/>
      <c r="M104" s="425"/>
      <c r="N104" s="108">
        <f t="shared" si="33"/>
        <v>0</v>
      </c>
      <c r="O104" s="49">
        <v>122</v>
      </c>
      <c r="P104" s="397"/>
      <c r="Q104" s="397"/>
      <c r="R104" s="397"/>
      <c r="S104" s="397"/>
      <c r="T104" s="397"/>
      <c r="U104" s="397"/>
      <c r="V104" s="397"/>
      <c r="W104" s="397"/>
      <c r="X104" s="397"/>
      <c r="Y104" s="397"/>
      <c r="Z104" s="397"/>
      <c r="AA104" s="397"/>
      <c r="AB104" s="397"/>
      <c r="AC104" s="397"/>
      <c r="AD104" s="397"/>
      <c r="AE104" s="397"/>
      <c r="AF104" s="397"/>
      <c r="AG104" s="397"/>
      <c r="AH104" s="397"/>
      <c r="AI104" s="397"/>
      <c r="AJ104" s="397"/>
      <c r="AK104" s="397"/>
      <c r="AL104" s="397"/>
      <c r="AM104" s="397"/>
      <c r="AN104" s="397"/>
      <c r="AO104" s="397"/>
      <c r="AP104" s="397"/>
      <c r="AQ104" s="397"/>
      <c r="AR104" s="397"/>
      <c r="AS104" s="397"/>
      <c r="AT104" s="397"/>
      <c r="AU104" s="397"/>
      <c r="AV104" s="397"/>
      <c r="AW104" s="397"/>
      <c r="AX104" s="397"/>
      <c r="AY104" s="397"/>
      <c r="AZ104" s="397"/>
      <c r="BA104" s="397"/>
      <c r="BB104" s="397"/>
      <c r="BC104" s="397"/>
      <c r="BD104" s="397"/>
      <c r="BE104" s="397"/>
      <c r="BF104" s="397"/>
      <c r="BG104" s="397"/>
      <c r="BH104" s="397"/>
      <c r="BI104" s="397"/>
      <c r="BJ104" s="397"/>
      <c r="BK104" s="397"/>
      <c r="BL104" s="397"/>
      <c r="BM104" s="397"/>
      <c r="BN104" s="397"/>
      <c r="BO104" s="397"/>
      <c r="BP104" s="397"/>
      <c r="BQ104" s="458">
        <v>61776</v>
      </c>
      <c r="BR104" s="467"/>
      <c r="BS104" s="490">
        <f t="shared" si="25"/>
        <v>0</v>
      </c>
    </row>
    <row r="105" spans="1:71" hidden="1" x14ac:dyDescent="0.3">
      <c r="C105" s="45"/>
      <c r="D105" s="45"/>
      <c r="E105" s="39" t="s">
        <v>143</v>
      </c>
      <c r="F105" s="40">
        <v>121</v>
      </c>
      <c r="G105" s="41">
        <v>12</v>
      </c>
      <c r="H105" s="42">
        <v>4222</v>
      </c>
      <c r="I105" s="394">
        <v>7011</v>
      </c>
      <c r="J105" s="46">
        <v>924</v>
      </c>
      <c r="K105" s="44" t="s">
        <v>101</v>
      </c>
      <c r="L105" s="425"/>
      <c r="M105" s="425"/>
      <c r="N105" s="108">
        <f t="shared" si="33"/>
        <v>0</v>
      </c>
      <c r="O105" s="49">
        <v>122</v>
      </c>
      <c r="P105" s="397"/>
      <c r="Q105" s="397"/>
      <c r="R105" s="397"/>
      <c r="S105" s="397"/>
      <c r="T105" s="397"/>
      <c r="U105" s="397"/>
      <c r="V105" s="397"/>
      <c r="W105" s="397"/>
      <c r="X105" s="397"/>
      <c r="Y105" s="397"/>
      <c r="Z105" s="397"/>
      <c r="AA105" s="397"/>
      <c r="AB105" s="397"/>
      <c r="AC105" s="397"/>
      <c r="AD105" s="397"/>
      <c r="AE105" s="397"/>
      <c r="AF105" s="397"/>
      <c r="AG105" s="397"/>
      <c r="AH105" s="397"/>
      <c r="AI105" s="397"/>
      <c r="AJ105" s="397"/>
      <c r="AK105" s="397"/>
      <c r="AL105" s="397"/>
      <c r="AM105" s="397"/>
      <c r="AN105" s="397"/>
      <c r="AO105" s="397"/>
      <c r="AP105" s="397"/>
      <c r="AQ105" s="397"/>
      <c r="AR105" s="397"/>
      <c r="AS105" s="397"/>
      <c r="AT105" s="397"/>
      <c r="AU105" s="397"/>
      <c r="AV105" s="397"/>
      <c r="AW105" s="397"/>
      <c r="AX105" s="397"/>
      <c r="AY105" s="397"/>
      <c r="AZ105" s="397"/>
      <c r="BA105" s="397"/>
      <c r="BB105" s="397"/>
      <c r="BC105" s="397"/>
      <c r="BD105" s="397"/>
      <c r="BE105" s="397"/>
      <c r="BF105" s="397"/>
      <c r="BG105" s="397"/>
      <c r="BH105" s="397"/>
      <c r="BI105" s="397"/>
      <c r="BJ105" s="397"/>
      <c r="BK105" s="397"/>
      <c r="BL105" s="397"/>
      <c r="BM105" s="397"/>
      <c r="BN105" s="397"/>
      <c r="BO105" s="397"/>
      <c r="BP105" s="397"/>
      <c r="BQ105" s="458">
        <v>0</v>
      </c>
      <c r="BR105" s="467"/>
      <c r="BS105" s="490">
        <f t="shared" si="25"/>
        <v>0</v>
      </c>
    </row>
    <row r="106" spans="1:71" hidden="1" x14ac:dyDescent="0.3">
      <c r="C106" s="45"/>
      <c r="D106" s="45"/>
      <c r="E106" s="39" t="s">
        <v>143</v>
      </c>
      <c r="F106" s="40">
        <v>121</v>
      </c>
      <c r="G106" s="41">
        <v>12</v>
      </c>
      <c r="H106" s="42">
        <v>4223</v>
      </c>
      <c r="I106" s="394">
        <v>7012</v>
      </c>
      <c r="J106" s="46">
        <v>925</v>
      </c>
      <c r="K106" s="44" t="s">
        <v>102</v>
      </c>
      <c r="L106" s="425"/>
      <c r="M106" s="425"/>
      <c r="N106" s="108">
        <f t="shared" si="33"/>
        <v>0</v>
      </c>
      <c r="O106" s="49">
        <v>122</v>
      </c>
      <c r="P106" s="397"/>
      <c r="Q106" s="397"/>
      <c r="R106" s="397"/>
      <c r="S106" s="397"/>
      <c r="T106" s="397"/>
      <c r="U106" s="397"/>
      <c r="V106" s="397"/>
      <c r="W106" s="397"/>
      <c r="X106" s="397"/>
      <c r="Y106" s="397"/>
      <c r="Z106" s="397"/>
      <c r="AA106" s="397"/>
      <c r="AB106" s="397"/>
      <c r="AC106" s="397"/>
      <c r="AD106" s="397"/>
      <c r="AE106" s="397"/>
      <c r="AF106" s="397"/>
      <c r="AG106" s="397"/>
      <c r="AH106" s="397"/>
      <c r="AI106" s="397"/>
      <c r="AJ106" s="397"/>
      <c r="AK106" s="397"/>
      <c r="AL106" s="397"/>
      <c r="AM106" s="397"/>
      <c r="AN106" s="397"/>
      <c r="AO106" s="397"/>
      <c r="AP106" s="397"/>
      <c r="AQ106" s="397"/>
      <c r="AR106" s="397"/>
      <c r="AS106" s="397"/>
      <c r="AT106" s="397"/>
      <c r="AU106" s="397"/>
      <c r="AV106" s="397"/>
      <c r="AW106" s="397"/>
      <c r="AX106" s="397"/>
      <c r="AY106" s="397"/>
      <c r="AZ106" s="397"/>
      <c r="BA106" s="397"/>
      <c r="BB106" s="397"/>
      <c r="BC106" s="397"/>
      <c r="BD106" s="397"/>
      <c r="BE106" s="397"/>
      <c r="BF106" s="397"/>
      <c r="BG106" s="397"/>
      <c r="BH106" s="397"/>
      <c r="BI106" s="397"/>
      <c r="BJ106" s="397"/>
      <c r="BK106" s="397"/>
      <c r="BL106" s="397"/>
      <c r="BM106" s="397"/>
      <c r="BN106" s="397"/>
      <c r="BO106" s="397"/>
      <c r="BP106" s="397"/>
      <c r="BQ106" s="458">
        <v>3000</v>
      </c>
      <c r="BR106" s="467"/>
      <c r="BS106" s="490">
        <f t="shared" si="25"/>
        <v>0</v>
      </c>
    </row>
    <row r="107" spans="1:71" hidden="1" x14ac:dyDescent="0.3">
      <c r="C107" s="45"/>
      <c r="D107" s="45"/>
      <c r="E107" s="39" t="s">
        <v>143</v>
      </c>
      <c r="F107" s="40">
        <v>121</v>
      </c>
      <c r="G107" s="41">
        <v>12</v>
      </c>
      <c r="H107" s="42">
        <v>4226</v>
      </c>
      <c r="I107" s="394">
        <v>7013</v>
      </c>
      <c r="J107" s="46">
        <v>926</v>
      </c>
      <c r="K107" s="44" t="s">
        <v>151</v>
      </c>
      <c r="L107" s="425"/>
      <c r="M107" s="425"/>
      <c r="N107" s="108">
        <f t="shared" si="33"/>
        <v>0</v>
      </c>
      <c r="O107" s="49">
        <v>122</v>
      </c>
      <c r="P107" s="397"/>
      <c r="Q107" s="397"/>
      <c r="R107" s="397"/>
      <c r="S107" s="397"/>
      <c r="T107" s="397"/>
      <c r="U107" s="397"/>
      <c r="V107" s="397"/>
      <c r="W107" s="397"/>
      <c r="X107" s="397"/>
      <c r="Y107" s="397"/>
      <c r="Z107" s="397"/>
      <c r="AA107" s="397"/>
      <c r="AB107" s="397"/>
      <c r="AC107" s="397"/>
      <c r="AD107" s="397"/>
      <c r="AE107" s="397"/>
      <c r="AF107" s="397"/>
      <c r="AG107" s="397"/>
      <c r="AH107" s="397"/>
      <c r="AI107" s="397"/>
      <c r="AJ107" s="397"/>
      <c r="AK107" s="397"/>
      <c r="AL107" s="397"/>
      <c r="AM107" s="397"/>
      <c r="AN107" s="397"/>
      <c r="AO107" s="397"/>
      <c r="AP107" s="397"/>
      <c r="AQ107" s="397"/>
      <c r="AR107" s="397"/>
      <c r="AS107" s="397"/>
      <c r="AT107" s="397"/>
      <c r="AU107" s="397"/>
      <c r="AV107" s="397"/>
      <c r="AW107" s="397"/>
      <c r="AX107" s="397"/>
      <c r="AY107" s="397"/>
      <c r="AZ107" s="397"/>
      <c r="BA107" s="397"/>
      <c r="BB107" s="397"/>
      <c r="BC107" s="397"/>
      <c r="BD107" s="397"/>
      <c r="BE107" s="397"/>
      <c r="BF107" s="397"/>
      <c r="BG107" s="397"/>
      <c r="BH107" s="397"/>
      <c r="BI107" s="397"/>
      <c r="BJ107" s="397"/>
      <c r="BK107" s="397"/>
      <c r="BL107" s="397"/>
      <c r="BM107" s="397"/>
      <c r="BN107" s="397"/>
      <c r="BO107" s="397"/>
      <c r="BP107" s="397"/>
      <c r="BQ107" s="458">
        <v>2000</v>
      </c>
      <c r="BR107" s="467"/>
      <c r="BS107" s="490">
        <f t="shared" si="25"/>
        <v>0</v>
      </c>
    </row>
    <row r="108" spans="1:71" ht="26.4" hidden="1" x14ac:dyDescent="0.3">
      <c r="C108" s="45"/>
      <c r="D108" s="45"/>
      <c r="E108" s="39" t="s">
        <v>143</v>
      </c>
      <c r="F108" s="40">
        <v>121</v>
      </c>
      <c r="G108" s="41">
        <v>12</v>
      </c>
      <c r="H108" s="42">
        <v>4227</v>
      </c>
      <c r="I108" s="394">
        <v>7014</v>
      </c>
      <c r="J108" s="46">
        <v>927</v>
      </c>
      <c r="K108" s="44" t="s">
        <v>103</v>
      </c>
      <c r="L108" s="425"/>
      <c r="M108" s="425"/>
      <c r="N108" s="108">
        <f t="shared" si="33"/>
        <v>0</v>
      </c>
      <c r="O108" s="49">
        <v>122</v>
      </c>
      <c r="P108" s="397"/>
      <c r="Q108" s="397"/>
      <c r="R108" s="397"/>
      <c r="S108" s="397"/>
      <c r="T108" s="397"/>
      <c r="U108" s="397"/>
      <c r="V108" s="397"/>
      <c r="W108" s="397"/>
      <c r="X108" s="397"/>
      <c r="Y108" s="397"/>
      <c r="Z108" s="397"/>
      <c r="AA108" s="397"/>
      <c r="AB108" s="397"/>
      <c r="AC108" s="397"/>
      <c r="AD108" s="397"/>
      <c r="AE108" s="397"/>
      <c r="AF108" s="397"/>
      <c r="AG108" s="397"/>
      <c r="AH108" s="397"/>
      <c r="AI108" s="397"/>
      <c r="AJ108" s="397"/>
      <c r="AK108" s="397"/>
      <c r="AL108" s="397"/>
      <c r="AM108" s="397"/>
      <c r="AN108" s="397"/>
      <c r="AO108" s="397"/>
      <c r="AP108" s="397"/>
      <c r="AQ108" s="397"/>
      <c r="AR108" s="397"/>
      <c r="AS108" s="397"/>
      <c r="AT108" s="397"/>
      <c r="AU108" s="397"/>
      <c r="AV108" s="397"/>
      <c r="AW108" s="397"/>
      <c r="AX108" s="397"/>
      <c r="AY108" s="397"/>
      <c r="AZ108" s="397"/>
      <c r="BA108" s="397"/>
      <c r="BB108" s="397"/>
      <c r="BC108" s="397"/>
      <c r="BD108" s="397"/>
      <c r="BE108" s="397"/>
      <c r="BF108" s="397"/>
      <c r="BG108" s="397"/>
      <c r="BH108" s="397"/>
      <c r="BI108" s="397"/>
      <c r="BJ108" s="397"/>
      <c r="BK108" s="397"/>
      <c r="BL108" s="397"/>
      <c r="BM108" s="397"/>
      <c r="BN108" s="397"/>
      <c r="BO108" s="397"/>
      <c r="BP108" s="397"/>
      <c r="BQ108" s="458">
        <v>55378</v>
      </c>
      <c r="BR108" s="467"/>
      <c r="BS108" s="490">
        <f t="shared" si="25"/>
        <v>0</v>
      </c>
    </row>
    <row r="109" spans="1:71" hidden="1" x14ac:dyDescent="0.3">
      <c r="C109" s="45"/>
      <c r="D109" s="45"/>
      <c r="E109" s="39"/>
      <c r="F109" s="40"/>
      <c r="G109" s="41"/>
      <c r="H109" s="42">
        <v>423</v>
      </c>
      <c r="I109" s="43"/>
      <c r="J109" s="46"/>
      <c r="K109" s="44" t="s">
        <v>152</v>
      </c>
      <c r="L109" s="425"/>
      <c r="M109" s="425"/>
      <c r="N109" s="108">
        <f t="shared" si="33"/>
        <v>0</v>
      </c>
      <c r="P109" s="397"/>
      <c r="Q109" s="397"/>
      <c r="R109" s="397"/>
      <c r="S109" s="397"/>
      <c r="T109" s="397"/>
      <c r="U109" s="397"/>
      <c r="V109" s="397"/>
      <c r="W109" s="397"/>
      <c r="X109" s="397"/>
      <c r="Y109" s="397"/>
      <c r="Z109" s="397"/>
      <c r="AA109" s="397"/>
      <c r="AB109" s="397"/>
      <c r="AC109" s="397"/>
      <c r="AD109" s="397"/>
      <c r="AE109" s="397"/>
      <c r="AF109" s="397"/>
      <c r="AG109" s="397"/>
      <c r="AH109" s="397"/>
      <c r="AI109" s="397"/>
      <c r="AJ109" s="397"/>
      <c r="AK109" s="397"/>
      <c r="AL109" s="397"/>
      <c r="AM109" s="397"/>
      <c r="AN109" s="397"/>
      <c r="AO109" s="397"/>
      <c r="AP109" s="397"/>
      <c r="AQ109" s="397"/>
      <c r="AR109" s="397"/>
      <c r="AS109" s="397"/>
      <c r="AT109" s="397"/>
      <c r="AU109" s="397"/>
      <c r="AV109" s="397"/>
      <c r="AW109" s="397"/>
      <c r="AX109" s="397"/>
      <c r="AY109" s="397"/>
      <c r="AZ109" s="397"/>
      <c r="BA109" s="397"/>
      <c r="BB109" s="397"/>
      <c r="BC109" s="397"/>
      <c r="BD109" s="397"/>
      <c r="BE109" s="397"/>
      <c r="BF109" s="397"/>
      <c r="BG109" s="397"/>
      <c r="BH109" s="397"/>
      <c r="BI109" s="397"/>
      <c r="BJ109" s="397"/>
      <c r="BK109" s="397"/>
      <c r="BL109" s="397"/>
      <c r="BM109" s="397"/>
      <c r="BN109" s="397"/>
      <c r="BO109" s="397"/>
      <c r="BP109" s="397"/>
      <c r="BQ109" s="458"/>
      <c r="BR109" s="467"/>
      <c r="BS109" s="490">
        <f t="shared" si="25"/>
        <v>0</v>
      </c>
    </row>
    <row r="110" spans="1:71" ht="26.4" hidden="1" x14ac:dyDescent="0.3">
      <c r="C110" s="45"/>
      <c r="D110" s="45"/>
      <c r="E110" s="39" t="s">
        <v>143</v>
      </c>
      <c r="F110" s="40"/>
      <c r="G110" s="41">
        <v>12</v>
      </c>
      <c r="H110" s="42">
        <v>4231</v>
      </c>
      <c r="I110" s="423">
        <v>1923</v>
      </c>
      <c r="J110" s="46"/>
      <c r="K110" s="44" t="s">
        <v>153</v>
      </c>
      <c r="L110" s="425"/>
      <c r="M110" s="425"/>
      <c r="N110" s="108">
        <f t="shared" si="33"/>
        <v>0</v>
      </c>
      <c r="O110" s="49">
        <v>122</v>
      </c>
      <c r="P110" s="397"/>
      <c r="Q110" s="397"/>
      <c r="R110" s="397"/>
      <c r="S110" s="397"/>
      <c r="T110" s="397"/>
      <c r="U110" s="397"/>
      <c r="V110" s="397"/>
      <c r="W110" s="397"/>
      <c r="X110" s="397"/>
      <c r="Y110" s="397"/>
      <c r="Z110" s="397"/>
      <c r="AA110" s="397"/>
      <c r="AB110" s="397"/>
      <c r="AC110" s="397"/>
      <c r="AD110" s="397"/>
      <c r="AE110" s="397"/>
      <c r="AF110" s="397"/>
      <c r="AG110" s="397"/>
      <c r="AH110" s="397"/>
      <c r="AI110" s="397"/>
      <c r="AJ110" s="397"/>
      <c r="AK110" s="397"/>
      <c r="AL110" s="397"/>
      <c r="AM110" s="397"/>
      <c r="AN110" s="397"/>
      <c r="AO110" s="397"/>
      <c r="AP110" s="397"/>
      <c r="AQ110" s="397"/>
      <c r="AR110" s="397"/>
      <c r="AS110" s="397"/>
      <c r="AT110" s="397"/>
      <c r="AU110" s="397"/>
      <c r="AV110" s="397"/>
      <c r="AW110" s="397"/>
      <c r="AX110" s="397"/>
      <c r="AY110" s="397"/>
      <c r="AZ110" s="397"/>
      <c r="BA110" s="397"/>
      <c r="BB110" s="397"/>
      <c r="BC110" s="397"/>
      <c r="BD110" s="397"/>
      <c r="BE110" s="397"/>
      <c r="BF110" s="397"/>
      <c r="BG110" s="397"/>
      <c r="BH110" s="397"/>
      <c r="BI110" s="397"/>
      <c r="BJ110" s="397"/>
      <c r="BK110" s="397"/>
      <c r="BL110" s="397"/>
      <c r="BM110" s="397"/>
      <c r="BN110" s="397"/>
      <c r="BO110" s="397"/>
      <c r="BP110" s="397"/>
      <c r="BQ110" s="458"/>
      <c r="BR110" s="467"/>
      <c r="BS110" s="490">
        <f t="shared" si="25"/>
        <v>0</v>
      </c>
    </row>
    <row r="111" spans="1:71" hidden="1" x14ac:dyDescent="0.3">
      <c r="A111" s="8">
        <f t="shared" ref="A111" si="34">H111</f>
        <v>0</v>
      </c>
      <c r="B111" s="9" t="str">
        <f t="shared" ref="B111" si="35">IF(J111&gt;0,G111," ")</f>
        <v xml:space="preserve"> </v>
      </c>
      <c r="C111" s="45" t="str">
        <f t="shared" ref="C111" si="36">IF(I111&gt;0,LEFT(E111,3),"  ")</f>
        <v xml:space="preserve">  </v>
      </c>
      <c r="D111" s="45" t="str">
        <f t="shared" ref="D111" si="37">IF(I111&gt;0,LEFT(E111,4),"  ")</f>
        <v xml:space="preserve">  </v>
      </c>
      <c r="E111" s="39"/>
      <c r="F111" s="40"/>
      <c r="G111" s="41"/>
      <c r="H111" s="42"/>
      <c r="I111" s="43"/>
      <c r="J111" s="43"/>
      <c r="K111" s="44"/>
      <c r="L111" s="425"/>
      <c r="M111" s="425"/>
      <c r="N111" s="108">
        <f t="shared" si="33"/>
        <v>0</v>
      </c>
      <c r="O111" s="1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8"/>
      <c r="AF111" s="108"/>
      <c r="AG111" s="108"/>
      <c r="AH111" s="108"/>
      <c r="AI111" s="108"/>
      <c r="AJ111" s="108"/>
      <c r="AK111" s="108"/>
      <c r="AL111" s="108"/>
      <c r="AM111" s="108"/>
      <c r="AN111" s="108"/>
      <c r="AO111" s="108"/>
      <c r="AP111" s="108"/>
      <c r="AQ111" s="108"/>
      <c r="AR111" s="108"/>
      <c r="AS111" s="108"/>
      <c r="AT111" s="108"/>
      <c r="AU111" s="108"/>
      <c r="AV111" s="108"/>
      <c r="AW111" s="108"/>
      <c r="AX111" s="108"/>
      <c r="AY111" s="108"/>
      <c r="AZ111" s="108"/>
      <c r="BA111" s="108"/>
      <c r="BB111" s="108"/>
      <c r="BC111" s="108"/>
      <c r="BD111" s="108"/>
      <c r="BE111" s="108"/>
      <c r="BF111" s="108"/>
      <c r="BG111" s="108"/>
      <c r="BH111" s="108"/>
      <c r="BI111" s="108"/>
      <c r="BJ111" s="108"/>
      <c r="BK111" s="108"/>
      <c r="BL111" s="108"/>
      <c r="BM111" s="108"/>
      <c r="BN111" s="108"/>
      <c r="BO111" s="108"/>
      <c r="BP111" s="108"/>
      <c r="BQ111" s="453"/>
      <c r="BR111" s="467"/>
      <c r="BS111" s="490">
        <f t="shared" si="25"/>
        <v>0</v>
      </c>
    </row>
    <row r="112" spans="1:71" ht="52.8" x14ac:dyDescent="0.3">
      <c r="A112" s="8" t="str">
        <f t="shared" si="9"/>
        <v>K 7007 09</v>
      </c>
      <c r="B112" s="9" t="str">
        <f t="shared" si="10"/>
        <v xml:space="preserve"> </v>
      </c>
      <c r="C112" s="45" t="str">
        <f t="shared" si="27"/>
        <v xml:space="preserve">  </v>
      </c>
      <c r="D112" s="45" t="str">
        <f t="shared" si="28"/>
        <v xml:space="preserve">  </v>
      </c>
      <c r="E112" s="33" t="s">
        <v>143</v>
      </c>
      <c r="F112" s="34">
        <v>121</v>
      </c>
      <c r="G112" s="35"/>
      <c r="H112" s="104" t="s">
        <v>160</v>
      </c>
      <c r="I112" s="43"/>
      <c r="J112" s="43"/>
      <c r="K112" s="38" t="s">
        <v>161</v>
      </c>
      <c r="L112" s="426">
        <f t="shared" ref="L112:M114" si="38">L113</f>
        <v>55355</v>
      </c>
      <c r="M112" s="426">
        <f t="shared" si="38"/>
        <v>-5117</v>
      </c>
      <c r="N112" s="112">
        <f t="shared" si="33"/>
        <v>50238</v>
      </c>
      <c r="O112" s="500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  <c r="AA112" s="112"/>
      <c r="AB112" s="112"/>
      <c r="AC112" s="112"/>
      <c r="AD112" s="112"/>
      <c r="AE112" s="112"/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112"/>
      <c r="AR112" s="112"/>
      <c r="AS112" s="112"/>
      <c r="AT112" s="112"/>
      <c r="AU112" s="112"/>
      <c r="AV112" s="112"/>
      <c r="AW112" s="112"/>
      <c r="AX112" s="112"/>
      <c r="AY112" s="112"/>
      <c r="AZ112" s="112"/>
      <c r="BA112" s="112"/>
      <c r="BB112" s="112"/>
      <c r="BC112" s="112"/>
      <c r="BD112" s="112"/>
      <c r="BE112" s="112"/>
      <c r="BF112" s="112"/>
      <c r="BG112" s="112"/>
      <c r="BH112" s="112"/>
      <c r="BI112" s="112"/>
      <c r="BJ112" s="112"/>
      <c r="BK112" s="112"/>
      <c r="BL112" s="112"/>
      <c r="BM112" s="112"/>
      <c r="BN112" s="112"/>
      <c r="BO112" s="112"/>
      <c r="BP112" s="112"/>
      <c r="BQ112" s="457">
        <f t="shared" ref="BQ112" si="39">SUM(BQ113)</f>
        <v>302226</v>
      </c>
      <c r="BR112" s="489"/>
      <c r="BS112" s="489">
        <f t="shared" si="25"/>
        <v>50238</v>
      </c>
    </row>
    <row r="113" spans="1:71" x14ac:dyDescent="0.3">
      <c r="A113" s="8">
        <f t="shared" ref="A113:A187" si="40">H113</f>
        <v>3</v>
      </c>
      <c r="B113" s="9" t="str">
        <f t="shared" ref="B113:B187" si="41">IF(J113&gt;0,G113," ")</f>
        <v xml:space="preserve"> </v>
      </c>
      <c r="C113" s="45" t="str">
        <f t="shared" si="27"/>
        <v xml:space="preserve">  </v>
      </c>
      <c r="D113" s="45" t="str">
        <f t="shared" si="28"/>
        <v xml:space="preserve">  </v>
      </c>
      <c r="E113" s="39"/>
      <c r="F113" s="40"/>
      <c r="G113" s="41"/>
      <c r="H113" s="42">
        <v>3</v>
      </c>
      <c r="I113" s="43"/>
      <c r="J113" s="43"/>
      <c r="K113" s="44" t="s">
        <v>50</v>
      </c>
      <c r="L113" s="425">
        <f t="shared" si="38"/>
        <v>55355</v>
      </c>
      <c r="M113" s="425">
        <f t="shared" si="38"/>
        <v>-5117</v>
      </c>
      <c r="N113" s="108">
        <f t="shared" si="33"/>
        <v>50238</v>
      </c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8"/>
      <c r="AF113" s="108"/>
      <c r="AG113" s="108"/>
      <c r="AH113" s="108"/>
      <c r="AI113" s="108"/>
      <c r="AJ113" s="108"/>
      <c r="AK113" s="108"/>
      <c r="AL113" s="108"/>
      <c r="AM113" s="108"/>
      <c r="AN113" s="108"/>
      <c r="AO113" s="108"/>
      <c r="AP113" s="108"/>
      <c r="AQ113" s="108"/>
      <c r="AR113" s="108"/>
      <c r="AS113" s="108"/>
      <c r="AT113" s="108"/>
      <c r="AU113" s="108"/>
      <c r="AV113" s="108"/>
      <c r="AW113" s="108"/>
      <c r="AX113" s="108"/>
      <c r="AY113" s="108"/>
      <c r="AZ113" s="108"/>
      <c r="BA113" s="108"/>
      <c r="BB113" s="108"/>
      <c r="BC113" s="108"/>
      <c r="BD113" s="108"/>
      <c r="BE113" s="108"/>
      <c r="BF113" s="108"/>
      <c r="BG113" s="108"/>
      <c r="BH113" s="108"/>
      <c r="BI113" s="108"/>
      <c r="BJ113" s="108"/>
      <c r="BK113" s="108"/>
      <c r="BL113" s="108"/>
      <c r="BM113" s="108"/>
      <c r="BN113" s="108"/>
      <c r="BO113" s="108"/>
      <c r="BP113" s="108"/>
      <c r="BQ113" s="453">
        <v>302226</v>
      </c>
      <c r="BR113" s="468"/>
      <c r="BS113" s="490">
        <f t="shared" si="25"/>
        <v>50238</v>
      </c>
    </row>
    <row r="114" spans="1:71" x14ac:dyDescent="0.3">
      <c r="A114" s="8">
        <f t="shared" si="40"/>
        <v>32</v>
      </c>
      <c r="B114" s="9" t="str">
        <f t="shared" si="41"/>
        <v xml:space="preserve"> </v>
      </c>
      <c r="C114" s="45" t="str">
        <f t="shared" si="27"/>
        <v xml:space="preserve">  </v>
      </c>
      <c r="D114" s="45" t="str">
        <f t="shared" si="28"/>
        <v xml:space="preserve">  </v>
      </c>
      <c r="E114" s="39"/>
      <c r="F114" s="40"/>
      <c r="G114" s="41"/>
      <c r="H114" s="42">
        <v>32</v>
      </c>
      <c r="I114" s="43"/>
      <c r="J114" s="43"/>
      <c r="K114" s="44" t="s">
        <v>56</v>
      </c>
      <c r="L114" s="425">
        <f t="shared" si="38"/>
        <v>55355</v>
      </c>
      <c r="M114" s="425">
        <f t="shared" si="38"/>
        <v>-5117</v>
      </c>
      <c r="N114" s="108">
        <f t="shared" si="33"/>
        <v>50238</v>
      </c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8"/>
      <c r="AF114" s="108"/>
      <c r="AG114" s="108"/>
      <c r="AH114" s="108"/>
      <c r="AI114" s="108"/>
      <c r="AJ114" s="108"/>
      <c r="AK114" s="108"/>
      <c r="AL114" s="108"/>
      <c r="AM114" s="108"/>
      <c r="AN114" s="108"/>
      <c r="AO114" s="108"/>
      <c r="AP114" s="108"/>
      <c r="AQ114" s="108"/>
      <c r="AR114" s="108"/>
      <c r="AS114" s="108"/>
      <c r="AT114" s="108"/>
      <c r="AU114" s="108"/>
      <c r="AV114" s="108"/>
      <c r="AW114" s="108"/>
      <c r="AX114" s="108"/>
      <c r="AY114" s="108"/>
      <c r="AZ114" s="108"/>
      <c r="BA114" s="108"/>
      <c r="BB114" s="108"/>
      <c r="BC114" s="108"/>
      <c r="BD114" s="108"/>
      <c r="BE114" s="108"/>
      <c r="BF114" s="108"/>
      <c r="BG114" s="108"/>
      <c r="BH114" s="108"/>
      <c r="BI114" s="108"/>
      <c r="BJ114" s="108"/>
      <c r="BK114" s="108"/>
      <c r="BL114" s="108"/>
      <c r="BM114" s="108"/>
      <c r="BN114" s="108"/>
      <c r="BO114" s="108"/>
      <c r="BP114" s="108"/>
      <c r="BQ114" s="453">
        <v>302226</v>
      </c>
      <c r="BR114" s="468"/>
      <c r="BS114" s="490">
        <f t="shared" si="25"/>
        <v>50238</v>
      </c>
    </row>
    <row r="115" spans="1:71" x14ac:dyDescent="0.3">
      <c r="A115" s="8">
        <f t="shared" si="40"/>
        <v>323</v>
      </c>
      <c r="B115" s="9" t="str">
        <f t="shared" si="41"/>
        <v xml:space="preserve"> </v>
      </c>
      <c r="C115" s="45" t="str">
        <f t="shared" si="27"/>
        <v xml:space="preserve">  </v>
      </c>
      <c r="D115" s="45" t="str">
        <f t="shared" si="28"/>
        <v xml:space="preserve">  </v>
      </c>
      <c r="E115" s="39"/>
      <c r="F115" s="40"/>
      <c r="G115" s="41"/>
      <c r="H115" s="42">
        <v>323</v>
      </c>
      <c r="I115" s="43"/>
      <c r="J115" s="43"/>
      <c r="K115" s="44" t="s">
        <v>57</v>
      </c>
      <c r="L115" s="425">
        <v>55355</v>
      </c>
      <c r="M115" s="425">
        <v>-5117</v>
      </c>
      <c r="N115" s="108">
        <f t="shared" si="33"/>
        <v>50238</v>
      </c>
      <c r="O115" s="1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  <c r="AB115" s="108"/>
      <c r="AC115" s="108"/>
      <c r="AD115" s="108"/>
      <c r="AE115" s="108"/>
      <c r="AF115" s="108"/>
      <c r="AG115" s="108"/>
      <c r="AH115" s="108"/>
      <c r="AI115" s="108"/>
      <c r="AJ115" s="108"/>
      <c r="AK115" s="108"/>
      <c r="AL115" s="108"/>
      <c r="AM115" s="108"/>
      <c r="AN115" s="108"/>
      <c r="AO115" s="108"/>
      <c r="AP115" s="108"/>
      <c r="AQ115" s="108"/>
      <c r="AR115" s="108"/>
      <c r="AS115" s="108"/>
      <c r="AT115" s="108"/>
      <c r="AU115" s="108"/>
      <c r="AV115" s="108"/>
      <c r="AW115" s="108"/>
      <c r="AX115" s="108"/>
      <c r="AY115" s="108"/>
      <c r="AZ115" s="108"/>
      <c r="BA115" s="108"/>
      <c r="BB115" s="108"/>
      <c r="BC115" s="108"/>
      <c r="BD115" s="108"/>
      <c r="BE115" s="108"/>
      <c r="BF115" s="108"/>
      <c r="BG115" s="108"/>
      <c r="BH115" s="108"/>
      <c r="BI115" s="108"/>
      <c r="BJ115" s="108"/>
      <c r="BK115" s="108"/>
      <c r="BL115" s="108"/>
      <c r="BM115" s="108"/>
      <c r="BN115" s="108"/>
      <c r="BO115" s="108"/>
      <c r="BP115" s="108"/>
      <c r="BQ115" s="453">
        <v>302226</v>
      </c>
      <c r="BR115" s="468"/>
      <c r="BS115" s="490">
        <f t="shared" si="25"/>
        <v>50238</v>
      </c>
    </row>
    <row r="116" spans="1:71" ht="26.4" hidden="1" x14ac:dyDescent="0.3">
      <c r="A116" s="8">
        <f t="shared" si="40"/>
        <v>3232</v>
      </c>
      <c r="B116" s="9">
        <f t="shared" si="41"/>
        <v>12</v>
      </c>
      <c r="C116" s="45" t="str">
        <f t="shared" si="27"/>
        <v>092</v>
      </c>
      <c r="D116" s="45" t="str">
        <f t="shared" si="28"/>
        <v>0922</v>
      </c>
      <c r="E116" s="39" t="s">
        <v>143</v>
      </c>
      <c r="F116" s="40">
        <v>121</v>
      </c>
      <c r="G116" s="41">
        <v>12</v>
      </c>
      <c r="H116" s="42">
        <v>3232</v>
      </c>
      <c r="I116" s="46">
        <v>972</v>
      </c>
      <c r="J116" s="46">
        <v>972</v>
      </c>
      <c r="K116" s="44" t="s">
        <v>97</v>
      </c>
      <c r="L116" s="425"/>
      <c r="M116" s="425"/>
      <c r="N116" s="108">
        <f t="shared" si="33"/>
        <v>0</v>
      </c>
      <c r="O116" s="49">
        <v>122</v>
      </c>
      <c r="P116" s="397"/>
      <c r="Q116" s="397"/>
      <c r="R116" s="397"/>
      <c r="S116" s="397"/>
      <c r="T116" s="397"/>
      <c r="U116" s="397"/>
      <c r="V116" s="397"/>
      <c r="W116" s="397"/>
      <c r="X116" s="397"/>
      <c r="Y116" s="397"/>
      <c r="Z116" s="397"/>
      <c r="AA116" s="397"/>
      <c r="AB116" s="397"/>
      <c r="AC116" s="397"/>
      <c r="AD116" s="397"/>
      <c r="AE116" s="397"/>
      <c r="AF116" s="397"/>
      <c r="AG116" s="397"/>
      <c r="AH116" s="397"/>
      <c r="AI116" s="397"/>
      <c r="AJ116" s="397"/>
      <c r="AK116" s="397"/>
      <c r="AL116" s="397"/>
      <c r="AM116" s="397"/>
      <c r="AN116" s="397"/>
      <c r="AO116" s="397"/>
      <c r="AP116" s="397"/>
      <c r="AQ116" s="397"/>
      <c r="AR116" s="397"/>
      <c r="AS116" s="397"/>
      <c r="AT116" s="397"/>
      <c r="AU116" s="397"/>
      <c r="AV116" s="397"/>
      <c r="AW116" s="397"/>
      <c r="AX116" s="397"/>
      <c r="AY116" s="397"/>
      <c r="AZ116" s="397"/>
      <c r="BA116" s="397"/>
      <c r="BB116" s="397"/>
      <c r="BC116" s="397"/>
      <c r="BD116" s="397"/>
      <c r="BE116" s="397"/>
      <c r="BF116" s="397"/>
      <c r="BG116" s="397"/>
      <c r="BH116" s="397"/>
      <c r="BI116" s="397"/>
      <c r="BJ116" s="397"/>
      <c r="BK116" s="397"/>
      <c r="BL116" s="397"/>
      <c r="BM116" s="397"/>
      <c r="BN116" s="397"/>
      <c r="BO116" s="397"/>
      <c r="BP116" s="397"/>
      <c r="BQ116" s="458">
        <v>85351</v>
      </c>
      <c r="BR116" s="468"/>
      <c r="BS116" s="490">
        <f t="shared" si="25"/>
        <v>0</v>
      </c>
    </row>
    <row r="117" spans="1:71" hidden="1" x14ac:dyDescent="0.3">
      <c r="A117" s="8">
        <f t="shared" ref="A117" si="42">H117</f>
        <v>3237</v>
      </c>
      <c r="B117" s="9">
        <f t="shared" ref="B117" si="43">IF(J117&gt;0,G117," ")</f>
        <v>12</v>
      </c>
      <c r="C117" s="45" t="str">
        <f t="shared" ref="C117" si="44">IF(I117&gt;0,LEFT(E117,3),"  ")</f>
        <v>092</v>
      </c>
      <c r="D117" s="45" t="str">
        <f t="shared" ref="D117" si="45">IF(I117&gt;0,LEFT(E117,4),"  ")</f>
        <v>0922</v>
      </c>
      <c r="E117" s="39" t="s">
        <v>143</v>
      </c>
      <c r="F117" s="40">
        <v>121</v>
      </c>
      <c r="G117" s="41">
        <v>12</v>
      </c>
      <c r="H117" s="42">
        <v>3237</v>
      </c>
      <c r="I117" s="394">
        <v>7015</v>
      </c>
      <c r="J117" s="46">
        <v>972</v>
      </c>
      <c r="K117" s="44" t="s">
        <v>70</v>
      </c>
      <c r="L117" s="425"/>
      <c r="M117" s="425"/>
      <c r="N117" s="108">
        <f t="shared" si="33"/>
        <v>0</v>
      </c>
      <c r="O117" s="49">
        <v>122</v>
      </c>
      <c r="P117" s="397"/>
      <c r="Q117" s="397"/>
      <c r="R117" s="397"/>
      <c r="S117" s="397"/>
      <c r="T117" s="397"/>
      <c r="U117" s="397"/>
      <c r="V117" s="397"/>
      <c r="W117" s="397"/>
      <c r="X117" s="397"/>
      <c r="Y117" s="397"/>
      <c r="Z117" s="397"/>
      <c r="AA117" s="397"/>
      <c r="AB117" s="397"/>
      <c r="AC117" s="397"/>
      <c r="AD117" s="397"/>
      <c r="AE117" s="397"/>
      <c r="AF117" s="397"/>
      <c r="AG117" s="397"/>
      <c r="AH117" s="397"/>
      <c r="AI117" s="397"/>
      <c r="AJ117" s="397"/>
      <c r="AK117" s="397"/>
      <c r="AL117" s="397"/>
      <c r="AM117" s="397"/>
      <c r="AN117" s="397"/>
      <c r="AO117" s="397"/>
      <c r="AP117" s="397"/>
      <c r="AQ117" s="397"/>
      <c r="AR117" s="397"/>
      <c r="AS117" s="397"/>
      <c r="AT117" s="397"/>
      <c r="AU117" s="397"/>
      <c r="AV117" s="397"/>
      <c r="AW117" s="397"/>
      <c r="AX117" s="397"/>
      <c r="AY117" s="397"/>
      <c r="AZ117" s="397"/>
      <c r="BA117" s="397"/>
      <c r="BB117" s="397"/>
      <c r="BC117" s="397"/>
      <c r="BD117" s="397"/>
      <c r="BE117" s="397"/>
      <c r="BF117" s="397"/>
      <c r="BG117" s="397"/>
      <c r="BH117" s="397"/>
      <c r="BI117" s="397"/>
      <c r="BJ117" s="397"/>
      <c r="BK117" s="397"/>
      <c r="BL117" s="397"/>
      <c r="BM117" s="397"/>
      <c r="BN117" s="397"/>
      <c r="BO117" s="397"/>
      <c r="BP117" s="397"/>
      <c r="BQ117" s="458">
        <v>216875</v>
      </c>
      <c r="BR117" s="468"/>
      <c r="BS117" s="490">
        <f t="shared" si="25"/>
        <v>0</v>
      </c>
    </row>
    <row r="118" spans="1:71" hidden="1" x14ac:dyDescent="0.3">
      <c r="A118" s="8">
        <f t="shared" si="40"/>
        <v>0</v>
      </c>
      <c r="B118" s="9" t="str">
        <f t="shared" si="41"/>
        <v xml:space="preserve"> </v>
      </c>
      <c r="C118" s="45" t="str">
        <f t="shared" si="27"/>
        <v xml:space="preserve">  </v>
      </c>
      <c r="D118" s="45" t="str">
        <f t="shared" si="28"/>
        <v xml:space="preserve">  </v>
      </c>
      <c r="E118" s="39"/>
      <c r="F118" s="40"/>
      <c r="G118" s="41"/>
      <c r="H118" s="42"/>
      <c r="I118" s="43"/>
      <c r="J118" s="43"/>
      <c r="K118" s="44"/>
      <c r="L118" s="425"/>
      <c r="M118" s="425"/>
      <c r="N118" s="108">
        <f t="shared" si="33"/>
        <v>0</v>
      </c>
      <c r="O118" s="1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8"/>
      <c r="AF118" s="108"/>
      <c r="AG118" s="108"/>
      <c r="AH118" s="108"/>
      <c r="AI118" s="108"/>
      <c r="AJ118" s="108"/>
      <c r="AK118" s="108"/>
      <c r="AL118" s="108"/>
      <c r="AM118" s="108"/>
      <c r="AN118" s="108"/>
      <c r="AO118" s="108"/>
      <c r="AP118" s="108"/>
      <c r="AQ118" s="108"/>
      <c r="AR118" s="108"/>
      <c r="AS118" s="108"/>
      <c r="AT118" s="108"/>
      <c r="AU118" s="108"/>
      <c r="AV118" s="108"/>
      <c r="AW118" s="108"/>
      <c r="AX118" s="108"/>
      <c r="AY118" s="108"/>
      <c r="AZ118" s="108"/>
      <c r="BA118" s="108"/>
      <c r="BB118" s="108"/>
      <c r="BC118" s="108"/>
      <c r="BD118" s="108"/>
      <c r="BE118" s="108"/>
      <c r="BF118" s="108"/>
      <c r="BG118" s="108"/>
      <c r="BH118" s="108"/>
      <c r="BI118" s="108"/>
      <c r="BJ118" s="108"/>
      <c r="BK118" s="108"/>
      <c r="BL118" s="108"/>
      <c r="BM118" s="108"/>
      <c r="BN118" s="108"/>
      <c r="BO118" s="108"/>
      <c r="BP118" s="108"/>
      <c r="BQ118" s="453"/>
      <c r="BR118" s="468"/>
      <c r="BS118" s="490">
        <f t="shared" si="25"/>
        <v>0</v>
      </c>
    </row>
    <row r="119" spans="1:71" ht="39.6" x14ac:dyDescent="0.3">
      <c r="A119" s="8" t="str">
        <f t="shared" si="40"/>
        <v>A 7007 05</v>
      </c>
      <c r="B119" s="9" t="str">
        <f t="shared" si="41"/>
        <v xml:space="preserve"> </v>
      </c>
      <c r="C119" s="45" t="str">
        <f t="shared" si="27"/>
        <v xml:space="preserve">  </v>
      </c>
      <c r="D119" s="45" t="str">
        <f t="shared" si="28"/>
        <v xml:space="preserve">  </v>
      </c>
      <c r="E119" s="33" t="s">
        <v>143</v>
      </c>
      <c r="F119" s="34">
        <v>122</v>
      </c>
      <c r="G119" s="35"/>
      <c r="H119" s="36" t="s">
        <v>162</v>
      </c>
      <c r="I119" s="43"/>
      <c r="J119" s="43"/>
      <c r="K119" s="38" t="s">
        <v>163</v>
      </c>
      <c r="L119" s="426">
        <f>L120</f>
        <v>155620</v>
      </c>
      <c r="M119" s="427">
        <f>M120</f>
        <v>23380</v>
      </c>
      <c r="N119" s="112">
        <f t="shared" si="33"/>
        <v>179000</v>
      </c>
      <c r="O119" s="488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  <c r="AA119" s="112"/>
      <c r="AB119" s="112"/>
      <c r="AC119" s="112"/>
      <c r="AD119" s="112"/>
      <c r="AE119" s="112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/>
      <c r="BJ119" s="112"/>
      <c r="BK119" s="112"/>
      <c r="BL119" s="112"/>
      <c r="BM119" s="112"/>
      <c r="BN119" s="112"/>
      <c r="BO119" s="112"/>
      <c r="BP119" s="112"/>
      <c r="BQ119" s="457">
        <f>SUM(BQ120)</f>
        <v>247700</v>
      </c>
      <c r="BR119" s="489">
        <f>SUM(BR121:BR158)</f>
        <v>0</v>
      </c>
      <c r="BS119" s="489">
        <f t="shared" si="25"/>
        <v>179000</v>
      </c>
    </row>
    <row r="120" spans="1:71" x14ac:dyDescent="0.3">
      <c r="A120" s="8">
        <f t="shared" si="40"/>
        <v>3</v>
      </c>
      <c r="B120" s="9" t="str">
        <f t="shared" si="41"/>
        <v xml:space="preserve"> </v>
      </c>
      <c r="C120" s="45" t="str">
        <f t="shared" si="27"/>
        <v xml:space="preserve">  </v>
      </c>
      <c r="D120" s="45" t="str">
        <f t="shared" si="28"/>
        <v xml:space="preserve">  </v>
      </c>
      <c r="E120" s="39"/>
      <c r="F120" s="40"/>
      <c r="G120" s="41"/>
      <c r="H120" s="42">
        <v>3</v>
      </c>
      <c r="I120" s="43"/>
      <c r="J120" s="43"/>
      <c r="K120" s="44" t="s">
        <v>50</v>
      </c>
      <c r="L120" s="425">
        <f>L121+L150+L155</f>
        <v>155620</v>
      </c>
      <c r="M120" s="425">
        <f>M121+M150+M155</f>
        <v>23380</v>
      </c>
      <c r="N120" s="108">
        <f t="shared" si="33"/>
        <v>179000</v>
      </c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  <c r="AA120" s="108"/>
      <c r="AB120" s="108"/>
      <c r="AC120" s="108"/>
      <c r="AD120" s="108"/>
      <c r="AE120" s="108"/>
      <c r="AF120" s="108"/>
      <c r="AG120" s="108"/>
      <c r="AH120" s="108"/>
      <c r="AI120" s="108"/>
      <c r="AJ120" s="108"/>
      <c r="AK120" s="108"/>
      <c r="AL120" s="108"/>
      <c r="AM120" s="108"/>
      <c r="AN120" s="108"/>
      <c r="AO120" s="108"/>
      <c r="AP120" s="108"/>
      <c r="AQ120" s="108"/>
      <c r="AR120" s="108"/>
      <c r="AS120" s="108"/>
      <c r="AT120" s="108"/>
      <c r="AU120" s="108"/>
      <c r="AV120" s="108"/>
      <c r="AW120" s="108"/>
      <c r="AX120" s="108"/>
      <c r="AY120" s="108"/>
      <c r="AZ120" s="108"/>
      <c r="BA120" s="108"/>
      <c r="BB120" s="108"/>
      <c r="BC120" s="108"/>
      <c r="BD120" s="108"/>
      <c r="BE120" s="108"/>
      <c r="BF120" s="108"/>
      <c r="BG120" s="108"/>
      <c r="BH120" s="108"/>
      <c r="BI120" s="108"/>
      <c r="BJ120" s="108"/>
      <c r="BK120" s="108"/>
      <c r="BL120" s="108"/>
      <c r="BM120" s="108"/>
      <c r="BN120" s="108"/>
      <c r="BO120" s="108"/>
      <c r="BP120" s="108"/>
      <c r="BQ120" s="453">
        <f>SUM(BQ121,BQ150,BQ155)</f>
        <v>247700</v>
      </c>
      <c r="BR120" s="468"/>
      <c r="BS120" s="490">
        <f t="shared" si="25"/>
        <v>179000</v>
      </c>
    </row>
    <row r="121" spans="1:71" x14ac:dyDescent="0.3">
      <c r="A121" s="8">
        <f t="shared" si="40"/>
        <v>32</v>
      </c>
      <c r="B121" s="9" t="str">
        <f t="shared" si="41"/>
        <v xml:space="preserve"> </v>
      </c>
      <c r="C121" s="45" t="str">
        <f t="shared" si="27"/>
        <v xml:space="preserve">  </v>
      </c>
      <c r="D121" s="45" t="str">
        <f t="shared" si="28"/>
        <v xml:space="preserve">  </v>
      </c>
      <c r="E121" s="39"/>
      <c r="F121" s="40"/>
      <c r="G121" s="41"/>
      <c r="H121" s="42">
        <v>32</v>
      </c>
      <c r="I121" s="43"/>
      <c r="J121" s="43"/>
      <c r="K121" s="44" t="s">
        <v>56</v>
      </c>
      <c r="L121" s="425">
        <f>L122+L126+L132+L144</f>
        <v>155620</v>
      </c>
      <c r="M121" s="425">
        <f t="shared" ref="M121" si="46">M122+M126+M132+M144</f>
        <v>17380</v>
      </c>
      <c r="N121" s="108">
        <f t="shared" si="33"/>
        <v>173000</v>
      </c>
      <c r="O121" s="1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8"/>
      <c r="AT121" s="108"/>
      <c r="AU121" s="108"/>
      <c r="AV121" s="108"/>
      <c r="AW121" s="108"/>
      <c r="AX121" s="108"/>
      <c r="AY121" s="108"/>
      <c r="AZ121" s="108"/>
      <c r="BA121" s="108"/>
      <c r="BB121" s="108"/>
      <c r="BC121" s="108"/>
      <c r="BD121" s="108"/>
      <c r="BE121" s="108"/>
      <c r="BF121" s="108"/>
      <c r="BG121" s="108"/>
      <c r="BH121" s="108"/>
      <c r="BI121" s="108"/>
      <c r="BJ121" s="108"/>
      <c r="BK121" s="108"/>
      <c r="BL121" s="108"/>
      <c r="BM121" s="108"/>
      <c r="BN121" s="108"/>
      <c r="BO121" s="108"/>
      <c r="BP121" s="108"/>
      <c r="BQ121" s="453">
        <f>SUM(BQ122,BQ126,BQ132,BQ142,BQ144)</f>
        <v>199700</v>
      </c>
      <c r="BR121" s="468"/>
      <c r="BS121" s="490">
        <f t="shared" si="25"/>
        <v>173000</v>
      </c>
    </row>
    <row r="122" spans="1:71" x14ac:dyDescent="0.3">
      <c r="A122" s="8">
        <f t="shared" si="40"/>
        <v>321</v>
      </c>
      <c r="B122" s="9" t="str">
        <f t="shared" si="41"/>
        <v xml:space="preserve"> </v>
      </c>
      <c r="C122" s="45" t="str">
        <f t="shared" si="27"/>
        <v xml:space="preserve">  </v>
      </c>
      <c r="D122" s="45" t="str">
        <f t="shared" si="28"/>
        <v xml:space="preserve">  </v>
      </c>
      <c r="E122" s="39"/>
      <c r="F122" s="40"/>
      <c r="G122" s="41"/>
      <c r="H122" s="42">
        <v>321</v>
      </c>
      <c r="I122" s="43"/>
      <c r="J122" s="43"/>
      <c r="K122" s="44" t="s">
        <v>75</v>
      </c>
      <c r="L122" s="425">
        <v>25000</v>
      </c>
      <c r="M122" s="425">
        <v>-3496</v>
      </c>
      <c r="N122" s="108">
        <f t="shared" si="33"/>
        <v>21504</v>
      </c>
      <c r="O122" s="4"/>
      <c r="P122" s="108"/>
      <c r="Q122" s="108"/>
      <c r="R122" s="108"/>
      <c r="S122" s="108"/>
      <c r="T122" s="108"/>
      <c r="U122" s="108"/>
      <c r="V122" s="108"/>
      <c r="W122" s="108"/>
      <c r="X122" s="108"/>
      <c r="Y122" s="108"/>
      <c r="Z122" s="108"/>
      <c r="AA122" s="108"/>
      <c r="AB122" s="108"/>
      <c r="AC122" s="108"/>
      <c r="AD122" s="108"/>
      <c r="AE122" s="108"/>
      <c r="AF122" s="108"/>
      <c r="AG122" s="108"/>
      <c r="AH122" s="108"/>
      <c r="AI122" s="108"/>
      <c r="AJ122" s="108"/>
      <c r="AK122" s="108"/>
      <c r="AL122" s="108"/>
      <c r="AM122" s="108"/>
      <c r="AN122" s="108"/>
      <c r="AO122" s="108"/>
      <c r="AP122" s="108"/>
      <c r="AQ122" s="108"/>
      <c r="AR122" s="108"/>
      <c r="AS122" s="108"/>
      <c r="AT122" s="108"/>
      <c r="AU122" s="108"/>
      <c r="AV122" s="108"/>
      <c r="AW122" s="108"/>
      <c r="AX122" s="108"/>
      <c r="AY122" s="108"/>
      <c r="AZ122" s="108"/>
      <c r="BA122" s="108"/>
      <c r="BB122" s="108"/>
      <c r="BC122" s="108"/>
      <c r="BD122" s="108"/>
      <c r="BE122" s="108"/>
      <c r="BF122" s="108"/>
      <c r="BG122" s="108"/>
      <c r="BH122" s="108"/>
      <c r="BI122" s="108"/>
      <c r="BJ122" s="108"/>
      <c r="BK122" s="108"/>
      <c r="BL122" s="108"/>
      <c r="BM122" s="108"/>
      <c r="BN122" s="108"/>
      <c r="BO122" s="108"/>
      <c r="BP122" s="108"/>
      <c r="BQ122" s="453">
        <f>SUM(BQ123:BQ125)</f>
        <v>6200</v>
      </c>
      <c r="BR122" s="468">
        <v>0</v>
      </c>
      <c r="BS122" s="490">
        <f t="shared" si="25"/>
        <v>21504</v>
      </c>
    </row>
    <row r="123" spans="1:71" hidden="1" x14ac:dyDescent="0.3">
      <c r="A123" s="8">
        <f t="shared" si="40"/>
        <v>3211</v>
      </c>
      <c r="B123" s="9">
        <f t="shared" si="41"/>
        <v>12</v>
      </c>
      <c r="C123" s="45" t="str">
        <f t="shared" si="27"/>
        <v>092</v>
      </c>
      <c r="D123" s="45" t="str">
        <f t="shared" si="28"/>
        <v>0922</v>
      </c>
      <c r="E123" s="39" t="s">
        <v>143</v>
      </c>
      <c r="F123" s="40">
        <v>122</v>
      </c>
      <c r="G123" s="41">
        <v>12</v>
      </c>
      <c r="H123" s="42">
        <v>3211</v>
      </c>
      <c r="I123" s="46">
        <v>973</v>
      </c>
      <c r="J123" s="46">
        <v>973</v>
      </c>
      <c r="K123" s="44" t="s">
        <v>76</v>
      </c>
      <c r="L123" s="425"/>
      <c r="M123" s="425"/>
      <c r="N123" s="108">
        <f t="shared" si="33"/>
        <v>0</v>
      </c>
      <c r="O123" s="18">
        <v>122</v>
      </c>
      <c r="P123" s="397"/>
      <c r="Q123" s="397"/>
      <c r="R123" s="397"/>
      <c r="S123" s="397"/>
      <c r="T123" s="397"/>
      <c r="U123" s="397"/>
      <c r="V123" s="397"/>
      <c r="W123" s="397"/>
      <c r="X123" s="397"/>
      <c r="Y123" s="397"/>
      <c r="Z123" s="397"/>
      <c r="AA123" s="397"/>
      <c r="AB123" s="397"/>
      <c r="AC123" s="397"/>
      <c r="AD123" s="397"/>
      <c r="AE123" s="397"/>
      <c r="AF123" s="397"/>
      <c r="AG123" s="397"/>
      <c r="AH123" s="397"/>
      <c r="AI123" s="397"/>
      <c r="AJ123" s="397"/>
      <c r="AK123" s="397"/>
      <c r="AL123" s="397"/>
      <c r="AM123" s="397"/>
      <c r="AN123" s="397"/>
      <c r="AO123" s="397"/>
      <c r="AP123" s="397"/>
      <c r="AQ123" s="397"/>
      <c r="AR123" s="397"/>
      <c r="AS123" s="397"/>
      <c r="AT123" s="397"/>
      <c r="AU123" s="397"/>
      <c r="AV123" s="397"/>
      <c r="AW123" s="397"/>
      <c r="AX123" s="397"/>
      <c r="AY123" s="397"/>
      <c r="AZ123" s="397"/>
      <c r="BA123" s="397"/>
      <c r="BB123" s="397"/>
      <c r="BC123" s="397"/>
      <c r="BD123" s="397"/>
      <c r="BE123" s="397"/>
      <c r="BF123" s="397"/>
      <c r="BG123" s="397"/>
      <c r="BH123" s="397"/>
      <c r="BI123" s="397"/>
      <c r="BJ123" s="397"/>
      <c r="BK123" s="397"/>
      <c r="BL123" s="397"/>
      <c r="BM123" s="397"/>
      <c r="BN123" s="397"/>
      <c r="BO123" s="397"/>
      <c r="BP123" s="397"/>
      <c r="BQ123" s="458">
        <v>5000</v>
      </c>
      <c r="BR123" s="468"/>
      <c r="BS123" s="490">
        <f t="shared" si="25"/>
        <v>0</v>
      </c>
    </row>
    <row r="124" spans="1:71" hidden="1" x14ac:dyDescent="0.3">
      <c r="A124" s="8">
        <f t="shared" si="40"/>
        <v>3213</v>
      </c>
      <c r="B124" s="9">
        <f t="shared" si="41"/>
        <v>12</v>
      </c>
      <c r="C124" s="45" t="str">
        <f t="shared" si="27"/>
        <v>092</v>
      </c>
      <c r="D124" s="45" t="str">
        <f t="shared" si="28"/>
        <v>0922</v>
      </c>
      <c r="E124" s="39" t="s">
        <v>143</v>
      </c>
      <c r="F124" s="40">
        <v>122</v>
      </c>
      <c r="G124" s="41">
        <v>12</v>
      </c>
      <c r="H124" s="42">
        <v>3213</v>
      </c>
      <c r="I124" s="46">
        <v>974</v>
      </c>
      <c r="J124" s="46">
        <v>974</v>
      </c>
      <c r="K124" s="44" t="s">
        <v>90</v>
      </c>
      <c r="L124" s="425"/>
      <c r="M124" s="425"/>
      <c r="N124" s="108">
        <f t="shared" si="33"/>
        <v>0</v>
      </c>
      <c r="O124" s="18">
        <v>122</v>
      </c>
      <c r="P124" s="397"/>
      <c r="Q124" s="397"/>
      <c r="R124" s="397"/>
      <c r="S124" s="397"/>
      <c r="T124" s="397"/>
      <c r="U124" s="397"/>
      <c r="V124" s="397"/>
      <c r="W124" s="397"/>
      <c r="X124" s="397"/>
      <c r="Y124" s="397"/>
      <c r="Z124" s="397"/>
      <c r="AA124" s="397"/>
      <c r="AB124" s="397"/>
      <c r="AC124" s="397"/>
      <c r="AD124" s="397"/>
      <c r="AE124" s="397"/>
      <c r="AF124" s="397"/>
      <c r="AG124" s="397"/>
      <c r="AH124" s="397"/>
      <c r="AI124" s="397"/>
      <c r="AJ124" s="397"/>
      <c r="AK124" s="397"/>
      <c r="AL124" s="397"/>
      <c r="AM124" s="397"/>
      <c r="AN124" s="397"/>
      <c r="AO124" s="397"/>
      <c r="AP124" s="397"/>
      <c r="AQ124" s="397"/>
      <c r="AR124" s="397"/>
      <c r="AS124" s="397"/>
      <c r="AT124" s="397"/>
      <c r="AU124" s="397"/>
      <c r="AV124" s="397"/>
      <c r="AW124" s="397"/>
      <c r="AX124" s="397"/>
      <c r="AY124" s="397"/>
      <c r="AZ124" s="397"/>
      <c r="BA124" s="397"/>
      <c r="BB124" s="397"/>
      <c r="BC124" s="397"/>
      <c r="BD124" s="397"/>
      <c r="BE124" s="397"/>
      <c r="BF124" s="397"/>
      <c r="BG124" s="397"/>
      <c r="BH124" s="397"/>
      <c r="BI124" s="397"/>
      <c r="BJ124" s="397"/>
      <c r="BK124" s="397"/>
      <c r="BL124" s="397"/>
      <c r="BM124" s="397"/>
      <c r="BN124" s="397"/>
      <c r="BO124" s="397"/>
      <c r="BP124" s="397"/>
      <c r="BQ124" s="458">
        <v>1200</v>
      </c>
      <c r="BR124" s="468"/>
      <c r="BS124" s="490">
        <f t="shared" si="25"/>
        <v>0</v>
      </c>
    </row>
    <row r="125" spans="1:71" hidden="1" x14ac:dyDescent="0.3">
      <c r="A125" s="8">
        <f t="shared" si="40"/>
        <v>3214</v>
      </c>
      <c r="B125" s="9">
        <f t="shared" si="41"/>
        <v>12</v>
      </c>
      <c r="C125" s="45" t="str">
        <f t="shared" si="27"/>
        <v>092</v>
      </c>
      <c r="D125" s="45" t="str">
        <f t="shared" si="28"/>
        <v>0922</v>
      </c>
      <c r="E125" s="39" t="s">
        <v>143</v>
      </c>
      <c r="F125" s="40">
        <v>122</v>
      </c>
      <c r="G125" s="41">
        <v>12</v>
      </c>
      <c r="H125" s="42">
        <v>3214</v>
      </c>
      <c r="I125" s="46">
        <v>975</v>
      </c>
      <c r="J125" s="46">
        <v>975</v>
      </c>
      <c r="K125" s="44" t="s">
        <v>77</v>
      </c>
      <c r="L125" s="425"/>
      <c r="M125" s="425"/>
      <c r="N125" s="108">
        <f t="shared" si="33"/>
        <v>0</v>
      </c>
      <c r="O125" s="18">
        <v>122</v>
      </c>
      <c r="P125" s="397"/>
      <c r="Q125" s="397"/>
      <c r="R125" s="397"/>
      <c r="S125" s="397"/>
      <c r="T125" s="397"/>
      <c r="U125" s="397"/>
      <c r="V125" s="397"/>
      <c r="W125" s="397"/>
      <c r="X125" s="397"/>
      <c r="Y125" s="397"/>
      <c r="Z125" s="397"/>
      <c r="AA125" s="397"/>
      <c r="AB125" s="397"/>
      <c r="AC125" s="397"/>
      <c r="AD125" s="397"/>
      <c r="AE125" s="397"/>
      <c r="AF125" s="397"/>
      <c r="AG125" s="397"/>
      <c r="AH125" s="397"/>
      <c r="AI125" s="397"/>
      <c r="AJ125" s="397"/>
      <c r="AK125" s="397"/>
      <c r="AL125" s="397"/>
      <c r="AM125" s="397"/>
      <c r="AN125" s="397"/>
      <c r="AO125" s="397"/>
      <c r="AP125" s="397"/>
      <c r="AQ125" s="397"/>
      <c r="AR125" s="397"/>
      <c r="AS125" s="397"/>
      <c r="AT125" s="397"/>
      <c r="AU125" s="397"/>
      <c r="AV125" s="397"/>
      <c r="AW125" s="397"/>
      <c r="AX125" s="397"/>
      <c r="AY125" s="397"/>
      <c r="AZ125" s="397"/>
      <c r="BA125" s="397"/>
      <c r="BB125" s="397"/>
      <c r="BC125" s="397"/>
      <c r="BD125" s="397"/>
      <c r="BE125" s="397"/>
      <c r="BF125" s="397"/>
      <c r="BG125" s="397"/>
      <c r="BH125" s="397"/>
      <c r="BI125" s="397"/>
      <c r="BJ125" s="397"/>
      <c r="BK125" s="397"/>
      <c r="BL125" s="397"/>
      <c r="BM125" s="397"/>
      <c r="BN125" s="397"/>
      <c r="BO125" s="397"/>
      <c r="BP125" s="397"/>
      <c r="BQ125" s="458">
        <v>0</v>
      </c>
      <c r="BR125" s="468"/>
      <c r="BS125" s="490">
        <f t="shared" si="25"/>
        <v>0</v>
      </c>
    </row>
    <row r="126" spans="1:71" x14ac:dyDescent="0.3">
      <c r="A126" s="8">
        <f t="shared" si="40"/>
        <v>322</v>
      </c>
      <c r="B126" s="9" t="str">
        <f t="shared" si="41"/>
        <v xml:space="preserve"> </v>
      </c>
      <c r="C126" s="45" t="str">
        <f t="shared" si="27"/>
        <v xml:space="preserve">  </v>
      </c>
      <c r="D126" s="45" t="str">
        <f t="shared" si="28"/>
        <v xml:space="preserve">  </v>
      </c>
      <c r="E126" s="39"/>
      <c r="F126" s="40"/>
      <c r="G126" s="41"/>
      <c r="H126" s="42">
        <v>322</v>
      </c>
      <c r="I126" s="43"/>
      <c r="J126" s="43"/>
      <c r="K126" s="44" t="s">
        <v>78</v>
      </c>
      <c r="L126" s="425">
        <v>58000</v>
      </c>
      <c r="M126" s="425">
        <v>12000</v>
      </c>
      <c r="N126" s="108">
        <f t="shared" si="33"/>
        <v>70000</v>
      </c>
      <c r="O126" s="18"/>
      <c r="P126" s="108"/>
      <c r="Q126" s="108"/>
      <c r="R126" s="108"/>
      <c r="S126" s="108"/>
      <c r="T126" s="108"/>
      <c r="U126" s="108"/>
      <c r="V126" s="108"/>
      <c r="W126" s="108"/>
      <c r="X126" s="108"/>
      <c r="Y126" s="108"/>
      <c r="Z126" s="108"/>
      <c r="AA126" s="108"/>
      <c r="AB126" s="108"/>
      <c r="AC126" s="108"/>
      <c r="AD126" s="108"/>
      <c r="AE126" s="108"/>
      <c r="AF126" s="108"/>
      <c r="AG126" s="108"/>
      <c r="AH126" s="108"/>
      <c r="AI126" s="108"/>
      <c r="AJ126" s="108"/>
      <c r="AK126" s="108"/>
      <c r="AL126" s="108"/>
      <c r="AM126" s="108"/>
      <c r="AN126" s="108"/>
      <c r="AO126" s="108"/>
      <c r="AP126" s="108"/>
      <c r="AQ126" s="108"/>
      <c r="AR126" s="108"/>
      <c r="AS126" s="108"/>
      <c r="AT126" s="108"/>
      <c r="AU126" s="108"/>
      <c r="AV126" s="108"/>
      <c r="AW126" s="108"/>
      <c r="AX126" s="108"/>
      <c r="AY126" s="108"/>
      <c r="AZ126" s="108"/>
      <c r="BA126" s="108"/>
      <c r="BB126" s="108"/>
      <c r="BC126" s="108"/>
      <c r="BD126" s="108"/>
      <c r="BE126" s="108"/>
      <c r="BF126" s="108"/>
      <c r="BG126" s="108"/>
      <c r="BH126" s="108"/>
      <c r="BI126" s="108"/>
      <c r="BJ126" s="108"/>
      <c r="BK126" s="108"/>
      <c r="BL126" s="108"/>
      <c r="BM126" s="108"/>
      <c r="BN126" s="108"/>
      <c r="BO126" s="108"/>
      <c r="BP126" s="108"/>
      <c r="BQ126" s="453">
        <f>SUM(BQ127:BQ131)</f>
        <v>99000</v>
      </c>
      <c r="BR126" s="468">
        <v>0</v>
      </c>
      <c r="BS126" s="490">
        <f t="shared" si="25"/>
        <v>70000</v>
      </c>
    </row>
    <row r="127" spans="1:71" ht="26.4" hidden="1" x14ac:dyDescent="0.3">
      <c r="A127" s="8">
        <f t="shared" si="40"/>
        <v>3221</v>
      </c>
      <c r="B127" s="9">
        <f t="shared" si="41"/>
        <v>12</v>
      </c>
      <c r="C127" s="45" t="str">
        <f t="shared" si="27"/>
        <v>092</v>
      </c>
      <c r="D127" s="45" t="str">
        <f t="shared" si="28"/>
        <v>0922</v>
      </c>
      <c r="E127" s="39" t="s">
        <v>143</v>
      </c>
      <c r="F127" s="40">
        <v>122</v>
      </c>
      <c r="G127" s="41">
        <v>12</v>
      </c>
      <c r="H127" s="42">
        <v>3221</v>
      </c>
      <c r="I127" s="46">
        <v>976</v>
      </c>
      <c r="J127" s="46">
        <v>976</v>
      </c>
      <c r="K127" s="44" t="s">
        <v>79</v>
      </c>
      <c r="L127" s="425"/>
      <c r="M127" s="425"/>
      <c r="N127" s="108">
        <f t="shared" si="33"/>
        <v>0</v>
      </c>
      <c r="O127" s="18">
        <v>122</v>
      </c>
      <c r="P127" s="397"/>
      <c r="Q127" s="397"/>
      <c r="R127" s="397"/>
      <c r="S127" s="397"/>
      <c r="T127" s="397"/>
      <c r="U127" s="397"/>
      <c r="V127" s="397"/>
      <c r="W127" s="397"/>
      <c r="X127" s="397"/>
      <c r="Y127" s="397"/>
      <c r="Z127" s="397"/>
      <c r="AA127" s="397"/>
      <c r="AB127" s="397"/>
      <c r="AC127" s="397"/>
      <c r="AD127" s="397"/>
      <c r="AE127" s="397"/>
      <c r="AF127" s="397"/>
      <c r="AG127" s="397"/>
      <c r="AH127" s="397"/>
      <c r="AI127" s="397"/>
      <c r="AJ127" s="397"/>
      <c r="AK127" s="397"/>
      <c r="AL127" s="397"/>
      <c r="AM127" s="397"/>
      <c r="AN127" s="397"/>
      <c r="AO127" s="397"/>
      <c r="AP127" s="397"/>
      <c r="AQ127" s="397"/>
      <c r="AR127" s="397"/>
      <c r="AS127" s="397"/>
      <c r="AT127" s="397"/>
      <c r="AU127" s="397"/>
      <c r="AV127" s="397"/>
      <c r="AW127" s="397"/>
      <c r="AX127" s="397"/>
      <c r="AY127" s="397"/>
      <c r="AZ127" s="397"/>
      <c r="BA127" s="397"/>
      <c r="BB127" s="397"/>
      <c r="BC127" s="397"/>
      <c r="BD127" s="397"/>
      <c r="BE127" s="397"/>
      <c r="BF127" s="397"/>
      <c r="BG127" s="397"/>
      <c r="BH127" s="397"/>
      <c r="BI127" s="397"/>
      <c r="BJ127" s="397"/>
      <c r="BK127" s="397"/>
      <c r="BL127" s="397"/>
      <c r="BM127" s="397"/>
      <c r="BN127" s="397"/>
      <c r="BO127" s="397"/>
      <c r="BP127" s="397"/>
      <c r="BQ127" s="458">
        <v>89875</v>
      </c>
      <c r="BR127" s="468"/>
      <c r="BS127" s="490">
        <f t="shared" si="25"/>
        <v>0</v>
      </c>
    </row>
    <row r="128" spans="1:71" hidden="1" x14ac:dyDescent="0.3">
      <c r="A128" s="8">
        <f t="shared" si="40"/>
        <v>3222</v>
      </c>
      <c r="B128" s="9">
        <f t="shared" si="41"/>
        <v>12</v>
      </c>
      <c r="C128" s="45" t="str">
        <f t="shared" si="27"/>
        <v>092</v>
      </c>
      <c r="D128" s="45" t="str">
        <f t="shared" si="28"/>
        <v>0922</v>
      </c>
      <c r="E128" s="39" t="s">
        <v>143</v>
      </c>
      <c r="F128" s="40">
        <v>122</v>
      </c>
      <c r="G128" s="41">
        <v>12</v>
      </c>
      <c r="H128" s="42">
        <v>3222</v>
      </c>
      <c r="I128" s="46">
        <v>977</v>
      </c>
      <c r="J128" s="46">
        <v>977</v>
      </c>
      <c r="K128" s="44" t="s">
        <v>124</v>
      </c>
      <c r="L128" s="425"/>
      <c r="M128" s="425"/>
      <c r="N128" s="108">
        <f t="shared" si="33"/>
        <v>0</v>
      </c>
      <c r="O128" s="18">
        <v>122</v>
      </c>
      <c r="P128" s="397"/>
      <c r="Q128" s="397"/>
      <c r="R128" s="397"/>
      <c r="S128" s="397"/>
      <c r="T128" s="397"/>
      <c r="U128" s="397"/>
      <c r="V128" s="397"/>
      <c r="W128" s="397"/>
      <c r="X128" s="397"/>
      <c r="Y128" s="397"/>
      <c r="Z128" s="397"/>
      <c r="AA128" s="397"/>
      <c r="AB128" s="397"/>
      <c r="AC128" s="397"/>
      <c r="AD128" s="397"/>
      <c r="AE128" s="397"/>
      <c r="AF128" s="397"/>
      <c r="AG128" s="397"/>
      <c r="AH128" s="397"/>
      <c r="AI128" s="397"/>
      <c r="AJ128" s="397"/>
      <c r="AK128" s="397"/>
      <c r="AL128" s="397"/>
      <c r="AM128" s="397"/>
      <c r="AN128" s="397"/>
      <c r="AO128" s="397"/>
      <c r="AP128" s="397"/>
      <c r="AQ128" s="397"/>
      <c r="AR128" s="397"/>
      <c r="AS128" s="397"/>
      <c r="AT128" s="397"/>
      <c r="AU128" s="397"/>
      <c r="AV128" s="397"/>
      <c r="AW128" s="397"/>
      <c r="AX128" s="397"/>
      <c r="AY128" s="397"/>
      <c r="AZ128" s="397"/>
      <c r="BA128" s="397"/>
      <c r="BB128" s="397"/>
      <c r="BC128" s="397"/>
      <c r="BD128" s="397"/>
      <c r="BE128" s="397"/>
      <c r="BF128" s="397"/>
      <c r="BG128" s="397"/>
      <c r="BH128" s="397"/>
      <c r="BI128" s="397"/>
      <c r="BJ128" s="397"/>
      <c r="BK128" s="397"/>
      <c r="BL128" s="397"/>
      <c r="BM128" s="397"/>
      <c r="BN128" s="397"/>
      <c r="BO128" s="397"/>
      <c r="BP128" s="397"/>
      <c r="BQ128" s="458"/>
      <c r="BR128" s="468"/>
      <c r="BS128" s="490">
        <f t="shared" si="25"/>
        <v>0</v>
      </c>
    </row>
    <row r="129" spans="1:71" ht="26.4" hidden="1" x14ac:dyDescent="0.3">
      <c r="A129" s="8">
        <f t="shared" si="40"/>
        <v>3224</v>
      </c>
      <c r="B129" s="9">
        <f t="shared" si="41"/>
        <v>12</v>
      </c>
      <c r="C129" s="45" t="str">
        <f t="shared" si="27"/>
        <v>092</v>
      </c>
      <c r="D129" s="45" t="str">
        <f t="shared" si="28"/>
        <v>0922</v>
      </c>
      <c r="E129" s="39" t="s">
        <v>143</v>
      </c>
      <c r="F129" s="40">
        <v>122</v>
      </c>
      <c r="G129" s="41">
        <v>12</v>
      </c>
      <c r="H129" s="42">
        <v>3224</v>
      </c>
      <c r="I129" s="46">
        <v>978</v>
      </c>
      <c r="J129" s="46">
        <v>978</v>
      </c>
      <c r="K129" s="44" t="s">
        <v>91</v>
      </c>
      <c r="L129" s="425"/>
      <c r="M129" s="425"/>
      <c r="N129" s="108">
        <f t="shared" si="33"/>
        <v>0</v>
      </c>
      <c r="O129" s="18">
        <v>122</v>
      </c>
      <c r="P129" s="397"/>
      <c r="Q129" s="397"/>
      <c r="R129" s="397"/>
      <c r="S129" s="397"/>
      <c r="T129" s="397"/>
      <c r="U129" s="397"/>
      <c r="V129" s="397"/>
      <c r="W129" s="397"/>
      <c r="X129" s="397"/>
      <c r="Y129" s="397"/>
      <c r="Z129" s="397"/>
      <c r="AA129" s="397"/>
      <c r="AB129" s="397"/>
      <c r="AC129" s="397"/>
      <c r="AD129" s="397"/>
      <c r="AE129" s="397"/>
      <c r="AF129" s="397"/>
      <c r="AG129" s="397"/>
      <c r="AH129" s="397"/>
      <c r="AI129" s="397"/>
      <c r="AJ129" s="397"/>
      <c r="AK129" s="397"/>
      <c r="AL129" s="397"/>
      <c r="AM129" s="397"/>
      <c r="AN129" s="397"/>
      <c r="AO129" s="397"/>
      <c r="AP129" s="397"/>
      <c r="AQ129" s="397"/>
      <c r="AR129" s="397"/>
      <c r="AS129" s="397"/>
      <c r="AT129" s="397"/>
      <c r="AU129" s="397"/>
      <c r="AV129" s="397"/>
      <c r="AW129" s="397"/>
      <c r="AX129" s="397"/>
      <c r="AY129" s="397"/>
      <c r="AZ129" s="397"/>
      <c r="BA129" s="397"/>
      <c r="BB129" s="397"/>
      <c r="BC129" s="397"/>
      <c r="BD129" s="397"/>
      <c r="BE129" s="397"/>
      <c r="BF129" s="397"/>
      <c r="BG129" s="397"/>
      <c r="BH129" s="397"/>
      <c r="BI129" s="397"/>
      <c r="BJ129" s="397"/>
      <c r="BK129" s="397"/>
      <c r="BL129" s="397"/>
      <c r="BM129" s="397"/>
      <c r="BN129" s="397"/>
      <c r="BO129" s="397"/>
      <c r="BP129" s="397"/>
      <c r="BQ129" s="458">
        <v>2990</v>
      </c>
      <c r="BR129" s="468"/>
      <c r="BS129" s="490">
        <f t="shared" si="25"/>
        <v>0</v>
      </c>
    </row>
    <row r="130" spans="1:71" hidden="1" x14ac:dyDescent="0.3">
      <c r="A130" s="8">
        <f t="shared" si="40"/>
        <v>3225</v>
      </c>
      <c r="B130" s="9">
        <f t="shared" si="41"/>
        <v>12</v>
      </c>
      <c r="C130" s="45" t="str">
        <f t="shared" si="27"/>
        <v>092</v>
      </c>
      <c r="D130" s="45" t="str">
        <f t="shared" si="28"/>
        <v>0922</v>
      </c>
      <c r="E130" s="39" t="s">
        <v>143</v>
      </c>
      <c r="F130" s="40">
        <v>122</v>
      </c>
      <c r="G130" s="41">
        <v>12</v>
      </c>
      <c r="H130" s="42">
        <v>3225</v>
      </c>
      <c r="I130" s="46">
        <v>979</v>
      </c>
      <c r="J130" s="46">
        <v>979</v>
      </c>
      <c r="K130" s="44" t="s">
        <v>81</v>
      </c>
      <c r="L130" s="425"/>
      <c r="M130" s="425"/>
      <c r="N130" s="108">
        <f t="shared" si="33"/>
        <v>0</v>
      </c>
      <c r="O130" s="18">
        <v>122</v>
      </c>
      <c r="P130" s="397"/>
      <c r="Q130" s="397"/>
      <c r="R130" s="397"/>
      <c r="S130" s="397"/>
      <c r="T130" s="397"/>
      <c r="U130" s="397"/>
      <c r="V130" s="397"/>
      <c r="W130" s="397"/>
      <c r="X130" s="397"/>
      <c r="Y130" s="397"/>
      <c r="Z130" s="397"/>
      <c r="AA130" s="397"/>
      <c r="AB130" s="397"/>
      <c r="AC130" s="397"/>
      <c r="AD130" s="397"/>
      <c r="AE130" s="397"/>
      <c r="AF130" s="397"/>
      <c r="AG130" s="397"/>
      <c r="AH130" s="397"/>
      <c r="AI130" s="397"/>
      <c r="AJ130" s="397"/>
      <c r="AK130" s="397"/>
      <c r="AL130" s="397"/>
      <c r="AM130" s="397"/>
      <c r="AN130" s="397"/>
      <c r="AO130" s="397"/>
      <c r="AP130" s="397"/>
      <c r="AQ130" s="397"/>
      <c r="AR130" s="397"/>
      <c r="AS130" s="397"/>
      <c r="AT130" s="397"/>
      <c r="AU130" s="397"/>
      <c r="AV130" s="397"/>
      <c r="AW130" s="397"/>
      <c r="AX130" s="397"/>
      <c r="AY130" s="397"/>
      <c r="AZ130" s="397"/>
      <c r="BA130" s="397"/>
      <c r="BB130" s="397"/>
      <c r="BC130" s="397"/>
      <c r="BD130" s="397"/>
      <c r="BE130" s="397"/>
      <c r="BF130" s="397"/>
      <c r="BG130" s="397"/>
      <c r="BH130" s="397"/>
      <c r="BI130" s="397"/>
      <c r="BJ130" s="397"/>
      <c r="BK130" s="397"/>
      <c r="BL130" s="397"/>
      <c r="BM130" s="397"/>
      <c r="BN130" s="397"/>
      <c r="BO130" s="397"/>
      <c r="BP130" s="397"/>
      <c r="BQ130" s="458">
        <v>4000</v>
      </c>
      <c r="BR130" s="468"/>
      <c r="BS130" s="490">
        <f t="shared" si="25"/>
        <v>0</v>
      </c>
    </row>
    <row r="131" spans="1:71" ht="26.4" hidden="1" x14ac:dyDescent="0.3">
      <c r="A131" s="8">
        <f t="shared" si="40"/>
        <v>3227</v>
      </c>
      <c r="B131" s="9">
        <f t="shared" si="41"/>
        <v>12</v>
      </c>
      <c r="C131" s="45" t="str">
        <f t="shared" si="27"/>
        <v>092</v>
      </c>
      <c r="D131" s="45" t="str">
        <f t="shared" si="28"/>
        <v>0922</v>
      </c>
      <c r="E131" s="39" t="s">
        <v>143</v>
      </c>
      <c r="F131" s="40">
        <v>122</v>
      </c>
      <c r="G131" s="41">
        <v>12</v>
      </c>
      <c r="H131" s="42">
        <v>3227</v>
      </c>
      <c r="I131" s="46">
        <v>980</v>
      </c>
      <c r="J131" s="46">
        <v>980</v>
      </c>
      <c r="K131" s="44" t="s">
        <v>109</v>
      </c>
      <c r="L131" s="425"/>
      <c r="M131" s="425"/>
      <c r="N131" s="108">
        <f t="shared" si="33"/>
        <v>0</v>
      </c>
      <c r="O131" s="18">
        <v>122</v>
      </c>
      <c r="P131" s="397"/>
      <c r="Q131" s="397"/>
      <c r="R131" s="397"/>
      <c r="S131" s="397"/>
      <c r="T131" s="397"/>
      <c r="U131" s="397"/>
      <c r="V131" s="397"/>
      <c r="W131" s="397"/>
      <c r="X131" s="397"/>
      <c r="Y131" s="397"/>
      <c r="Z131" s="397"/>
      <c r="AA131" s="397"/>
      <c r="AB131" s="397"/>
      <c r="AC131" s="397"/>
      <c r="AD131" s="397"/>
      <c r="AE131" s="397"/>
      <c r="AF131" s="397"/>
      <c r="AG131" s="397"/>
      <c r="AH131" s="397"/>
      <c r="AI131" s="397"/>
      <c r="AJ131" s="397"/>
      <c r="AK131" s="397"/>
      <c r="AL131" s="397"/>
      <c r="AM131" s="397"/>
      <c r="AN131" s="397"/>
      <c r="AO131" s="397"/>
      <c r="AP131" s="397"/>
      <c r="AQ131" s="397"/>
      <c r="AR131" s="397"/>
      <c r="AS131" s="397"/>
      <c r="AT131" s="397"/>
      <c r="AU131" s="397"/>
      <c r="AV131" s="397"/>
      <c r="AW131" s="397"/>
      <c r="AX131" s="397"/>
      <c r="AY131" s="397"/>
      <c r="AZ131" s="397"/>
      <c r="BA131" s="397"/>
      <c r="BB131" s="397"/>
      <c r="BC131" s="397"/>
      <c r="BD131" s="397"/>
      <c r="BE131" s="397"/>
      <c r="BF131" s="397"/>
      <c r="BG131" s="397"/>
      <c r="BH131" s="397"/>
      <c r="BI131" s="397"/>
      <c r="BJ131" s="397"/>
      <c r="BK131" s="397"/>
      <c r="BL131" s="397"/>
      <c r="BM131" s="397"/>
      <c r="BN131" s="397"/>
      <c r="BO131" s="397"/>
      <c r="BP131" s="397"/>
      <c r="BQ131" s="458">
        <v>2135</v>
      </c>
      <c r="BR131" s="468"/>
      <c r="BS131" s="490">
        <f t="shared" si="25"/>
        <v>0</v>
      </c>
    </row>
    <row r="132" spans="1:71" x14ac:dyDescent="0.3">
      <c r="A132" s="8">
        <f t="shared" si="40"/>
        <v>323</v>
      </c>
      <c r="B132" s="9" t="str">
        <f t="shared" si="41"/>
        <v xml:space="preserve"> </v>
      </c>
      <c r="C132" s="45" t="str">
        <f t="shared" si="27"/>
        <v xml:space="preserve">  </v>
      </c>
      <c r="D132" s="45" t="str">
        <f t="shared" si="28"/>
        <v xml:space="preserve">  </v>
      </c>
      <c r="E132" s="39"/>
      <c r="F132" s="40"/>
      <c r="G132" s="41"/>
      <c r="H132" s="42">
        <v>323</v>
      </c>
      <c r="I132" s="43"/>
      <c r="J132" s="43"/>
      <c r="K132" s="44" t="s">
        <v>57</v>
      </c>
      <c r="L132" s="425">
        <v>72620</v>
      </c>
      <c r="M132" s="425">
        <v>8876</v>
      </c>
      <c r="N132" s="108">
        <f t="shared" si="33"/>
        <v>81496</v>
      </c>
      <c r="O132" s="1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108"/>
      <c r="AA132" s="108"/>
      <c r="AB132" s="108"/>
      <c r="AC132" s="108"/>
      <c r="AD132" s="108"/>
      <c r="AE132" s="108"/>
      <c r="AF132" s="108"/>
      <c r="AG132" s="108"/>
      <c r="AH132" s="108"/>
      <c r="AI132" s="108"/>
      <c r="AJ132" s="108"/>
      <c r="AK132" s="108"/>
      <c r="AL132" s="108"/>
      <c r="AM132" s="108"/>
      <c r="AN132" s="108"/>
      <c r="AO132" s="108"/>
      <c r="AP132" s="108"/>
      <c r="AQ132" s="108"/>
      <c r="AR132" s="108"/>
      <c r="AS132" s="108"/>
      <c r="AT132" s="108"/>
      <c r="AU132" s="108"/>
      <c r="AV132" s="108"/>
      <c r="AW132" s="108"/>
      <c r="AX132" s="108"/>
      <c r="AY132" s="108"/>
      <c r="AZ132" s="108"/>
      <c r="BA132" s="108"/>
      <c r="BB132" s="108"/>
      <c r="BC132" s="108"/>
      <c r="BD132" s="108"/>
      <c r="BE132" s="108"/>
      <c r="BF132" s="108"/>
      <c r="BG132" s="108"/>
      <c r="BH132" s="108"/>
      <c r="BI132" s="108"/>
      <c r="BJ132" s="108"/>
      <c r="BK132" s="108"/>
      <c r="BL132" s="108"/>
      <c r="BM132" s="108"/>
      <c r="BN132" s="108"/>
      <c r="BO132" s="108"/>
      <c r="BP132" s="108"/>
      <c r="BQ132" s="453">
        <f>SUM(BQ133:BQ141)</f>
        <v>87500</v>
      </c>
      <c r="BR132" s="468">
        <v>0</v>
      </c>
      <c r="BS132" s="490">
        <f t="shared" si="25"/>
        <v>81496</v>
      </c>
    </row>
    <row r="133" spans="1:71" hidden="1" x14ac:dyDescent="0.3">
      <c r="A133" s="8">
        <f t="shared" si="40"/>
        <v>3231</v>
      </c>
      <c r="B133" s="9">
        <f t="shared" si="41"/>
        <v>12</v>
      </c>
      <c r="C133" s="45" t="str">
        <f t="shared" si="27"/>
        <v>092</v>
      </c>
      <c r="D133" s="45" t="str">
        <f t="shared" si="28"/>
        <v>0922</v>
      </c>
      <c r="E133" s="39" t="s">
        <v>143</v>
      </c>
      <c r="F133" s="40">
        <v>122</v>
      </c>
      <c r="G133" s="41">
        <v>12</v>
      </c>
      <c r="H133" s="42">
        <v>3231</v>
      </c>
      <c r="I133" s="46">
        <v>981</v>
      </c>
      <c r="J133" s="46">
        <v>981</v>
      </c>
      <c r="K133" s="44" t="s">
        <v>58</v>
      </c>
      <c r="L133" s="425"/>
      <c r="M133" s="425"/>
      <c r="N133" s="108">
        <f t="shared" si="33"/>
        <v>0</v>
      </c>
      <c r="O133" s="18">
        <v>122</v>
      </c>
      <c r="P133" s="397"/>
      <c r="Q133" s="397"/>
      <c r="R133" s="397"/>
      <c r="S133" s="397"/>
      <c r="T133" s="397"/>
      <c r="U133" s="397"/>
      <c r="V133" s="397"/>
      <c r="W133" s="397"/>
      <c r="X133" s="397"/>
      <c r="Y133" s="397"/>
      <c r="Z133" s="397"/>
      <c r="AA133" s="397"/>
      <c r="AB133" s="397"/>
      <c r="AC133" s="397"/>
      <c r="AD133" s="397"/>
      <c r="AE133" s="397"/>
      <c r="AF133" s="397"/>
      <c r="AG133" s="397"/>
      <c r="AH133" s="397"/>
      <c r="AI133" s="397"/>
      <c r="AJ133" s="397"/>
      <c r="AK133" s="397"/>
      <c r="AL133" s="397"/>
      <c r="AM133" s="397"/>
      <c r="AN133" s="397"/>
      <c r="AO133" s="397"/>
      <c r="AP133" s="397"/>
      <c r="AQ133" s="397"/>
      <c r="AR133" s="397"/>
      <c r="AS133" s="397"/>
      <c r="AT133" s="397"/>
      <c r="AU133" s="397"/>
      <c r="AV133" s="397"/>
      <c r="AW133" s="397"/>
      <c r="AX133" s="397"/>
      <c r="AY133" s="397"/>
      <c r="AZ133" s="397"/>
      <c r="BA133" s="397"/>
      <c r="BB133" s="397"/>
      <c r="BC133" s="397"/>
      <c r="BD133" s="397"/>
      <c r="BE133" s="397"/>
      <c r="BF133" s="397"/>
      <c r="BG133" s="397"/>
      <c r="BH133" s="397"/>
      <c r="BI133" s="397"/>
      <c r="BJ133" s="397"/>
      <c r="BK133" s="397"/>
      <c r="BL133" s="397"/>
      <c r="BM133" s="397"/>
      <c r="BN133" s="397"/>
      <c r="BO133" s="397"/>
      <c r="BP133" s="397"/>
      <c r="BQ133" s="458">
        <v>20000</v>
      </c>
      <c r="BR133" s="468"/>
      <c r="BS133" s="490">
        <f t="shared" si="25"/>
        <v>0</v>
      </c>
    </row>
    <row r="134" spans="1:71" ht="26.4" hidden="1" x14ac:dyDescent="0.3">
      <c r="A134" s="8">
        <f t="shared" si="40"/>
        <v>3232</v>
      </c>
      <c r="B134" s="9">
        <f t="shared" si="41"/>
        <v>12</v>
      </c>
      <c r="C134" s="45" t="str">
        <f t="shared" si="27"/>
        <v>092</v>
      </c>
      <c r="D134" s="45" t="str">
        <f t="shared" si="28"/>
        <v>0922</v>
      </c>
      <c r="E134" s="39" t="s">
        <v>143</v>
      </c>
      <c r="F134" s="40">
        <v>122</v>
      </c>
      <c r="G134" s="41">
        <v>12</v>
      </c>
      <c r="H134" s="42">
        <v>3232</v>
      </c>
      <c r="I134" s="46">
        <v>982</v>
      </c>
      <c r="J134" s="46">
        <v>982</v>
      </c>
      <c r="K134" s="44" t="s">
        <v>97</v>
      </c>
      <c r="L134" s="425"/>
      <c r="M134" s="425"/>
      <c r="N134" s="108">
        <f t="shared" si="33"/>
        <v>0</v>
      </c>
      <c r="O134" s="18">
        <v>122</v>
      </c>
      <c r="P134" s="397"/>
      <c r="Q134" s="397"/>
      <c r="R134" s="397"/>
      <c r="S134" s="397"/>
      <c r="T134" s="397"/>
      <c r="U134" s="397"/>
      <c r="V134" s="397"/>
      <c r="W134" s="397"/>
      <c r="X134" s="397"/>
      <c r="Y134" s="397"/>
      <c r="Z134" s="397"/>
      <c r="AA134" s="397"/>
      <c r="AB134" s="397"/>
      <c r="AC134" s="397"/>
      <c r="AD134" s="397"/>
      <c r="AE134" s="397"/>
      <c r="AF134" s="397"/>
      <c r="AG134" s="397"/>
      <c r="AH134" s="397"/>
      <c r="AI134" s="397"/>
      <c r="AJ134" s="397"/>
      <c r="AK134" s="397"/>
      <c r="AL134" s="397"/>
      <c r="AM134" s="397"/>
      <c r="AN134" s="397"/>
      <c r="AO134" s="397"/>
      <c r="AP134" s="397"/>
      <c r="AQ134" s="397"/>
      <c r="AR134" s="397"/>
      <c r="AS134" s="397"/>
      <c r="AT134" s="397"/>
      <c r="AU134" s="397"/>
      <c r="AV134" s="397"/>
      <c r="AW134" s="397"/>
      <c r="AX134" s="397"/>
      <c r="AY134" s="397"/>
      <c r="AZ134" s="397"/>
      <c r="BA134" s="397"/>
      <c r="BB134" s="397"/>
      <c r="BC134" s="397"/>
      <c r="BD134" s="397"/>
      <c r="BE134" s="397"/>
      <c r="BF134" s="397"/>
      <c r="BG134" s="397"/>
      <c r="BH134" s="397"/>
      <c r="BI134" s="397"/>
      <c r="BJ134" s="397"/>
      <c r="BK134" s="397"/>
      <c r="BL134" s="397"/>
      <c r="BM134" s="397"/>
      <c r="BN134" s="397"/>
      <c r="BO134" s="397"/>
      <c r="BP134" s="397"/>
      <c r="BQ134" s="458"/>
      <c r="BR134" s="468"/>
      <c r="BS134" s="490">
        <f t="shared" si="25"/>
        <v>0</v>
      </c>
    </row>
    <row r="135" spans="1:71" hidden="1" x14ac:dyDescent="0.3">
      <c r="A135" s="8">
        <f t="shared" si="40"/>
        <v>3233</v>
      </c>
      <c r="B135" s="9">
        <f t="shared" si="41"/>
        <v>12</v>
      </c>
      <c r="C135" s="45" t="str">
        <f t="shared" si="27"/>
        <v>092</v>
      </c>
      <c r="D135" s="45" t="str">
        <f t="shared" si="28"/>
        <v>0922</v>
      </c>
      <c r="E135" s="39" t="s">
        <v>143</v>
      </c>
      <c r="F135" s="40">
        <v>122</v>
      </c>
      <c r="G135" s="41">
        <v>12</v>
      </c>
      <c r="H135" s="42">
        <v>3233</v>
      </c>
      <c r="I135" s="46">
        <v>983</v>
      </c>
      <c r="J135" s="46">
        <v>983</v>
      </c>
      <c r="K135" s="44" t="s">
        <v>59</v>
      </c>
      <c r="L135" s="425"/>
      <c r="M135" s="425"/>
      <c r="N135" s="108">
        <f t="shared" si="33"/>
        <v>0</v>
      </c>
      <c r="O135" s="18">
        <v>122</v>
      </c>
      <c r="P135" s="397"/>
      <c r="Q135" s="397"/>
      <c r="R135" s="397"/>
      <c r="S135" s="397"/>
      <c r="T135" s="397"/>
      <c r="U135" s="397"/>
      <c r="V135" s="397"/>
      <c r="W135" s="397"/>
      <c r="X135" s="397"/>
      <c r="Y135" s="397"/>
      <c r="Z135" s="397"/>
      <c r="AA135" s="397"/>
      <c r="AB135" s="397"/>
      <c r="AC135" s="397"/>
      <c r="AD135" s="397"/>
      <c r="AE135" s="397"/>
      <c r="AF135" s="397"/>
      <c r="AG135" s="397"/>
      <c r="AH135" s="397"/>
      <c r="AI135" s="397"/>
      <c r="AJ135" s="397"/>
      <c r="AK135" s="397"/>
      <c r="AL135" s="397"/>
      <c r="AM135" s="397"/>
      <c r="AN135" s="397"/>
      <c r="AO135" s="397"/>
      <c r="AP135" s="397"/>
      <c r="AQ135" s="397"/>
      <c r="AR135" s="397"/>
      <c r="AS135" s="397"/>
      <c r="AT135" s="397"/>
      <c r="AU135" s="397"/>
      <c r="AV135" s="397"/>
      <c r="AW135" s="397"/>
      <c r="AX135" s="397"/>
      <c r="AY135" s="397"/>
      <c r="AZ135" s="397"/>
      <c r="BA135" s="397"/>
      <c r="BB135" s="397"/>
      <c r="BC135" s="397"/>
      <c r="BD135" s="397"/>
      <c r="BE135" s="397"/>
      <c r="BF135" s="397"/>
      <c r="BG135" s="397"/>
      <c r="BH135" s="397"/>
      <c r="BI135" s="397"/>
      <c r="BJ135" s="397"/>
      <c r="BK135" s="397"/>
      <c r="BL135" s="397"/>
      <c r="BM135" s="397"/>
      <c r="BN135" s="397"/>
      <c r="BO135" s="397"/>
      <c r="BP135" s="397"/>
      <c r="BQ135" s="458"/>
      <c r="BR135" s="468"/>
      <c r="BS135" s="490">
        <f t="shared" si="25"/>
        <v>0</v>
      </c>
    </row>
    <row r="136" spans="1:71" hidden="1" x14ac:dyDescent="0.3">
      <c r="A136" s="8">
        <f t="shared" si="40"/>
        <v>3234</v>
      </c>
      <c r="B136" s="9">
        <f t="shared" si="41"/>
        <v>12</v>
      </c>
      <c r="C136" s="45" t="str">
        <f t="shared" si="27"/>
        <v>092</v>
      </c>
      <c r="D136" s="45" t="str">
        <f t="shared" si="28"/>
        <v>0922</v>
      </c>
      <c r="E136" s="39" t="s">
        <v>143</v>
      </c>
      <c r="F136" s="40">
        <v>122</v>
      </c>
      <c r="G136" s="41">
        <v>12</v>
      </c>
      <c r="H136" s="42">
        <v>3234</v>
      </c>
      <c r="I136" s="46">
        <v>984</v>
      </c>
      <c r="J136" s="46">
        <v>984</v>
      </c>
      <c r="K136" s="44" t="s">
        <v>82</v>
      </c>
      <c r="L136" s="425"/>
      <c r="M136" s="425"/>
      <c r="N136" s="108">
        <f t="shared" si="33"/>
        <v>0</v>
      </c>
      <c r="O136" s="18">
        <v>122</v>
      </c>
      <c r="P136" s="397"/>
      <c r="Q136" s="397"/>
      <c r="R136" s="397"/>
      <c r="S136" s="397"/>
      <c r="T136" s="397"/>
      <c r="U136" s="397"/>
      <c r="V136" s="397"/>
      <c r="W136" s="397"/>
      <c r="X136" s="397"/>
      <c r="Y136" s="397"/>
      <c r="Z136" s="397"/>
      <c r="AA136" s="397"/>
      <c r="AB136" s="397"/>
      <c r="AC136" s="397"/>
      <c r="AD136" s="397"/>
      <c r="AE136" s="397"/>
      <c r="AF136" s="397"/>
      <c r="AG136" s="397"/>
      <c r="AH136" s="397"/>
      <c r="AI136" s="397"/>
      <c r="AJ136" s="397"/>
      <c r="AK136" s="397"/>
      <c r="AL136" s="397"/>
      <c r="AM136" s="397"/>
      <c r="AN136" s="397"/>
      <c r="AO136" s="397"/>
      <c r="AP136" s="397"/>
      <c r="AQ136" s="397"/>
      <c r="AR136" s="397"/>
      <c r="AS136" s="397"/>
      <c r="AT136" s="397"/>
      <c r="AU136" s="397"/>
      <c r="AV136" s="397"/>
      <c r="AW136" s="397"/>
      <c r="AX136" s="397"/>
      <c r="AY136" s="397"/>
      <c r="AZ136" s="397"/>
      <c r="BA136" s="397"/>
      <c r="BB136" s="397"/>
      <c r="BC136" s="397"/>
      <c r="BD136" s="397"/>
      <c r="BE136" s="397"/>
      <c r="BF136" s="397"/>
      <c r="BG136" s="397"/>
      <c r="BH136" s="397"/>
      <c r="BI136" s="397"/>
      <c r="BJ136" s="397"/>
      <c r="BK136" s="397"/>
      <c r="BL136" s="397"/>
      <c r="BM136" s="397"/>
      <c r="BN136" s="397"/>
      <c r="BO136" s="397"/>
      <c r="BP136" s="397"/>
      <c r="BQ136" s="458">
        <v>46600</v>
      </c>
      <c r="BR136" s="468"/>
      <c r="BS136" s="490">
        <f t="shared" si="25"/>
        <v>0</v>
      </c>
    </row>
    <row r="137" spans="1:71" hidden="1" x14ac:dyDescent="0.3">
      <c r="A137" s="8">
        <f t="shared" si="40"/>
        <v>3235</v>
      </c>
      <c r="B137" s="9">
        <f t="shared" si="41"/>
        <v>12</v>
      </c>
      <c r="C137" s="45" t="str">
        <f t="shared" si="27"/>
        <v>092</v>
      </c>
      <c r="D137" s="45" t="str">
        <f t="shared" si="28"/>
        <v>0922</v>
      </c>
      <c r="E137" s="39" t="s">
        <v>143</v>
      </c>
      <c r="F137" s="40">
        <v>122</v>
      </c>
      <c r="G137" s="41">
        <v>12</v>
      </c>
      <c r="H137" s="42">
        <v>3235</v>
      </c>
      <c r="I137" s="46">
        <v>985</v>
      </c>
      <c r="J137" s="46">
        <v>985</v>
      </c>
      <c r="K137" s="44" t="s">
        <v>60</v>
      </c>
      <c r="L137" s="425"/>
      <c r="M137" s="425"/>
      <c r="N137" s="108">
        <f t="shared" si="33"/>
        <v>0</v>
      </c>
      <c r="O137" s="18">
        <v>122</v>
      </c>
      <c r="P137" s="397"/>
      <c r="Q137" s="397"/>
      <c r="R137" s="397"/>
      <c r="S137" s="397"/>
      <c r="T137" s="397"/>
      <c r="U137" s="397"/>
      <c r="V137" s="397"/>
      <c r="W137" s="397"/>
      <c r="X137" s="397"/>
      <c r="Y137" s="397"/>
      <c r="Z137" s="397"/>
      <c r="AA137" s="397"/>
      <c r="AB137" s="397"/>
      <c r="AC137" s="397"/>
      <c r="AD137" s="397"/>
      <c r="AE137" s="397"/>
      <c r="AF137" s="397"/>
      <c r="AG137" s="397"/>
      <c r="AH137" s="397"/>
      <c r="AI137" s="397"/>
      <c r="AJ137" s="397"/>
      <c r="AK137" s="397"/>
      <c r="AL137" s="397"/>
      <c r="AM137" s="397"/>
      <c r="AN137" s="397"/>
      <c r="AO137" s="397"/>
      <c r="AP137" s="397"/>
      <c r="AQ137" s="397"/>
      <c r="AR137" s="397"/>
      <c r="AS137" s="397"/>
      <c r="AT137" s="397"/>
      <c r="AU137" s="397"/>
      <c r="AV137" s="397"/>
      <c r="AW137" s="397"/>
      <c r="AX137" s="397"/>
      <c r="AY137" s="397"/>
      <c r="AZ137" s="397"/>
      <c r="BA137" s="397"/>
      <c r="BB137" s="397"/>
      <c r="BC137" s="397"/>
      <c r="BD137" s="397"/>
      <c r="BE137" s="397"/>
      <c r="BF137" s="397"/>
      <c r="BG137" s="397"/>
      <c r="BH137" s="397"/>
      <c r="BI137" s="397"/>
      <c r="BJ137" s="397"/>
      <c r="BK137" s="397"/>
      <c r="BL137" s="397"/>
      <c r="BM137" s="397"/>
      <c r="BN137" s="397"/>
      <c r="BO137" s="397"/>
      <c r="BP137" s="397"/>
      <c r="BQ137" s="458"/>
      <c r="BR137" s="468"/>
      <c r="BS137" s="490">
        <f t="shared" si="25"/>
        <v>0</v>
      </c>
    </row>
    <row r="138" spans="1:71" hidden="1" x14ac:dyDescent="0.3">
      <c r="A138" s="8">
        <f t="shared" si="40"/>
        <v>3236</v>
      </c>
      <c r="B138" s="9">
        <f t="shared" si="41"/>
        <v>12</v>
      </c>
      <c r="C138" s="45" t="str">
        <f t="shared" si="27"/>
        <v>092</v>
      </c>
      <c r="D138" s="45" t="str">
        <f t="shared" si="28"/>
        <v>0922</v>
      </c>
      <c r="E138" s="39" t="s">
        <v>143</v>
      </c>
      <c r="F138" s="40">
        <v>122</v>
      </c>
      <c r="G138" s="41">
        <v>12</v>
      </c>
      <c r="H138" s="42">
        <v>3236</v>
      </c>
      <c r="I138" s="46">
        <v>986</v>
      </c>
      <c r="J138" s="46">
        <v>986</v>
      </c>
      <c r="K138" s="44" t="s">
        <v>110</v>
      </c>
      <c r="L138" s="425"/>
      <c r="M138" s="425"/>
      <c r="N138" s="108">
        <f t="shared" si="33"/>
        <v>0</v>
      </c>
      <c r="O138" s="18">
        <v>122</v>
      </c>
      <c r="P138" s="397"/>
      <c r="Q138" s="397"/>
      <c r="R138" s="397"/>
      <c r="S138" s="397"/>
      <c r="T138" s="397"/>
      <c r="U138" s="397"/>
      <c r="V138" s="397"/>
      <c r="W138" s="397"/>
      <c r="X138" s="397"/>
      <c r="Y138" s="397"/>
      <c r="Z138" s="397"/>
      <c r="AA138" s="397"/>
      <c r="AB138" s="397"/>
      <c r="AC138" s="397"/>
      <c r="AD138" s="397"/>
      <c r="AE138" s="397"/>
      <c r="AF138" s="397"/>
      <c r="AG138" s="397"/>
      <c r="AH138" s="397"/>
      <c r="AI138" s="397"/>
      <c r="AJ138" s="397"/>
      <c r="AK138" s="397"/>
      <c r="AL138" s="397"/>
      <c r="AM138" s="397"/>
      <c r="AN138" s="397"/>
      <c r="AO138" s="397"/>
      <c r="AP138" s="397"/>
      <c r="AQ138" s="397"/>
      <c r="AR138" s="397"/>
      <c r="AS138" s="397"/>
      <c r="AT138" s="397"/>
      <c r="AU138" s="397"/>
      <c r="AV138" s="397"/>
      <c r="AW138" s="397"/>
      <c r="AX138" s="397"/>
      <c r="AY138" s="397"/>
      <c r="AZ138" s="397"/>
      <c r="BA138" s="397"/>
      <c r="BB138" s="397"/>
      <c r="BC138" s="397"/>
      <c r="BD138" s="397"/>
      <c r="BE138" s="397"/>
      <c r="BF138" s="397"/>
      <c r="BG138" s="397"/>
      <c r="BH138" s="397"/>
      <c r="BI138" s="397"/>
      <c r="BJ138" s="397"/>
      <c r="BK138" s="397"/>
      <c r="BL138" s="397"/>
      <c r="BM138" s="397"/>
      <c r="BN138" s="397"/>
      <c r="BO138" s="397"/>
      <c r="BP138" s="397"/>
      <c r="BQ138" s="458"/>
      <c r="BR138" s="468"/>
      <c r="BS138" s="490">
        <f t="shared" si="25"/>
        <v>0</v>
      </c>
    </row>
    <row r="139" spans="1:71" hidden="1" x14ac:dyDescent="0.3">
      <c r="A139" s="8">
        <f t="shared" si="40"/>
        <v>3237</v>
      </c>
      <c r="B139" s="9">
        <f t="shared" si="41"/>
        <v>12</v>
      </c>
      <c r="C139" s="45" t="str">
        <f t="shared" si="27"/>
        <v>092</v>
      </c>
      <c r="D139" s="45" t="str">
        <f t="shared" si="28"/>
        <v>0922</v>
      </c>
      <c r="E139" s="419" t="s">
        <v>143</v>
      </c>
      <c r="F139" s="420">
        <v>122</v>
      </c>
      <c r="G139" s="105">
        <v>12</v>
      </c>
      <c r="H139" s="104">
        <v>3237</v>
      </c>
      <c r="I139" s="421">
        <v>987</v>
      </c>
      <c r="J139" s="421">
        <v>987</v>
      </c>
      <c r="K139" s="422" t="s">
        <v>61</v>
      </c>
      <c r="L139" s="427"/>
      <c r="M139" s="427"/>
      <c r="N139" s="108">
        <f t="shared" si="33"/>
        <v>0</v>
      </c>
      <c r="O139" s="18">
        <v>122</v>
      </c>
      <c r="P139" s="397"/>
      <c r="Q139" s="397"/>
      <c r="R139" s="397"/>
      <c r="S139" s="397"/>
      <c r="T139" s="397"/>
      <c r="U139" s="397"/>
      <c r="V139" s="397"/>
      <c r="W139" s="397"/>
      <c r="X139" s="397"/>
      <c r="Y139" s="397"/>
      <c r="Z139" s="397"/>
      <c r="AA139" s="397"/>
      <c r="AB139" s="397"/>
      <c r="AC139" s="397"/>
      <c r="AD139" s="397"/>
      <c r="AE139" s="397"/>
      <c r="AF139" s="397"/>
      <c r="AG139" s="397"/>
      <c r="AH139" s="397"/>
      <c r="AI139" s="397"/>
      <c r="AJ139" s="397"/>
      <c r="AK139" s="397"/>
      <c r="AL139" s="397"/>
      <c r="AM139" s="397"/>
      <c r="AN139" s="397"/>
      <c r="AO139" s="397"/>
      <c r="AP139" s="397"/>
      <c r="AQ139" s="397"/>
      <c r="AR139" s="397"/>
      <c r="AS139" s="397"/>
      <c r="AT139" s="397"/>
      <c r="AU139" s="397"/>
      <c r="AV139" s="397"/>
      <c r="AW139" s="397"/>
      <c r="AX139" s="397"/>
      <c r="AY139" s="397"/>
      <c r="AZ139" s="397"/>
      <c r="BA139" s="397"/>
      <c r="BB139" s="397"/>
      <c r="BC139" s="397"/>
      <c r="BD139" s="397"/>
      <c r="BE139" s="397"/>
      <c r="BF139" s="397"/>
      <c r="BG139" s="397"/>
      <c r="BH139" s="397"/>
      <c r="BI139" s="397"/>
      <c r="BJ139" s="397"/>
      <c r="BK139" s="397"/>
      <c r="BL139" s="397"/>
      <c r="BM139" s="397"/>
      <c r="BN139" s="397"/>
      <c r="BO139" s="397"/>
      <c r="BP139" s="397"/>
      <c r="BQ139" s="458">
        <v>15000</v>
      </c>
      <c r="BR139" s="468"/>
      <c r="BS139" s="490">
        <f t="shared" si="25"/>
        <v>0</v>
      </c>
    </row>
    <row r="140" spans="1:71" hidden="1" x14ac:dyDescent="0.3">
      <c r="A140" s="8">
        <f t="shared" si="40"/>
        <v>3238</v>
      </c>
      <c r="B140" s="9">
        <f t="shared" si="41"/>
        <v>12</v>
      </c>
      <c r="C140" s="45" t="str">
        <f t="shared" si="27"/>
        <v>092</v>
      </c>
      <c r="D140" s="45" t="str">
        <f t="shared" si="28"/>
        <v>0922</v>
      </c>
      <c r="E140" s="39" t="s">
        <v>143</v>
      </c>
      <c r="F140" s="40">
        <v>122</v>
      </c>
      <c r="G140" s="41">
        <v>12</v>
      </c>
      <c r="H140" s="42">
        <v>3238</v>
      </c>
      <c r="I140" s="46">
        <v>988</v>
      </c>
      <c r="J140" s="46">
        <v>988</v>
      </c>
      <c r="K140" s="44" t="s">
        <v>115</v>
      </c>
      <c r="L140" s="425"/>
      <c r="M140" s="425"/>
      <c r="N140" s="108">
        <f t="shared" si="33"/>
        <v>0</v>
      </c>
      <c r="O140" s="18">
        <v>122</v>
      </c>
      <c r="P140" s="397"/>
      <c r="Q140" s="397"/>
      <c r="R140" s="397"/>
      <c r="S140" s="397"/>
      <c r="T140" s="397"/>
      <c r="U140" s="397"/>
      <c r="V140" s="397"/>
      <c r="W140" s="397"/>
      <c r="X140" s="397"/>
      <c r="Y140" s="397"/>
      <c r="Z140" s="397"/>
      <c r="AA140" s="397"/>
      <c r="AB140" s="397"/>
      <c r="AC140" s="397"/>
      <c r="AD140" s="397"/>
      <c r="AE140" s="397"/>
      <c r="AF140" s="397"/>
      <c r="AG140" s="397"/>
      <c r="AH140" s="397"/>
      <c r="AI140" s="397"/>
      <c r="AJ140" s="397"/>
      <c r="AK140" s="397"/>
      <c r="AL140" s="397"/>
      <c r="AM140" s="397"/>
      <c r="AN140" s="397"/>
      <c r="AO140" s="397"/>
      <c r="AP140" s="397"/>
      <c r="AQ140" s="397"/>
      <c r="AR140" s="397"/>
      <c r="AS140" s="397"/>
      <c r="AT140" s="397"/>
      <c r="AU140" s="397"/>
      <c r="AV140" s="397"/>
      <c r="AW140" s="397"/>
      <c r="AX140" s="397"/>
      <c r="AY140" s="397"/>
      <c r="AZ140" s="397"/>
      <c r="BA140" s="397"/>
      <c r="BB140" s="397"/>
      <c r="BC140" s="397"/>
      <c r="BD140" s="397"/>
      <c r="BE140" s="397"/>
      <c r="BF140" s="397"/>
      <c r="BG140" s="397"/>
      <c r="BH140" s="397"/>
      <c r="BI140" s="397"/>
      <c r="BJ140" s="397"/>
      <c r="BK140" s="397"/>
      <c r="BL140" s="397"/>
      <c r="BM140" s="397"/>
      <c r="BN140" s="397"/>
      <c r="BO140" s="397"/>
      <c r="BP140" s="397"/>
      <c r="BQ140" s="458"/>
      <c r="BR140" s="468"/>
      <c r="BS140" s="490">
        <f t="shared" si="25"/>
        <v>0</v>
      </c>
    </row>
    <row r="141" spans="1:71" hidden="1" x14ac:dyDescent="0.3">
      <c r="A141" s="8">
        <f t="shared" si="40"/>
        <v>3239</v>
      </c>
      <c r="B141" s="9">
        <f t="shared" si="41"/>
        <v>12</v>
      </c>
      <c r="C141" s="45" t="str">
        <f t="shared" si="27"/>
        <v>092</v>
      </c>
      <c r="D141" s="45" t="str">
        <f t="shared" si="28"/>
        <v>0922</v>
      </c>
      <c r="E141" s="39" t="s">
        <v>143</v>
      </c>
      <c r="F141" s="40">
        <v>122</v>
      </c>
      <c r="G141" s="41">
        <v>12</v>
      </c>
      <c r="H141" s="42">
        <v>3239</v>
      </c>
      <c r="I141" s="46">
        <v>989</v>
      </c>
      <c r="J141" s="46">
        <v>989</v>
      </c>
      <c r="K141" s="44" t="s">
        <v>62</v>
      </c>
      <c r="L141" s="425"/>
      <c r="M141" s="425"/>
      <c r="N141" s="108">
        <f t="shared" si="33"/>
        <v>0</v>
      </c>
      <c r="O141" s="18">
        <v>122</v>
      </c>
      <c r="P141" s="397"/>
      <c r="Q141" s="397"/>
      <c r="R141" s="397"/>
      <c r="S141" s="397"/>
      <c r="T141" s="397"/>
      <c r="U141" s="397"/>
      <c r="V141" s="397"/>
      <c r="W141" s="397"/>
      <c r="X141" s="397"/>
      <c r="Y141" s="397"/>
      <c r="Z141" s="397"/>
      <c r="AA141" s="397"/>
      <c r="AB141" s="397"/>
      <c r="AC141" s="397"/>
      <c r="AD141" s="397"/>
      <c r="AE141" s="397"/>
      <c r="AF141" s="397"/>
      <c r="AG141" s="397"/>
      <c r="AH141" s="397"/>
      <c r="AI141" s="397"/>
      <c r="AJ141" s="397"/>
      <c r="AK141" s="397"/>
      <c r="AL141" s="397"/>
      <c r="AM141" s="397"/>
      <c r="AN141" s="397"/>
      <c r="AO141" s="397"/>
      <c r="AP141" s="397"/>
      <c r="AQ141" s="397"/>
      <c r="AR141" s="397"/>
      <c r="AS141" s="397"/>
      <c r="AT141" s="397"/>
      <c r="AU141" s="397"/>
      <c r="AV141" s="397"/>
      <c r="AW141" s="397"/>
      <c r="AX141" s="397"/>
      <c r="AY141" s="397"/>
      <c r="AZ141" s="397"/>
      <c r="BA141" s="397"/>
      <c r="BB141" s="397"/>
      <c r="BC141" s="397"/>
      <c r="BD141" s="397"/>
      <c r="BE141" s="397"/>
      <c r="BF141" s="397"/>
      <c r="BG141" s="397"/>
      <c r="BH141" s="397"/>
      <c r="BI141" s="397"/>
      <c r="BJ141" s="397"/>
      <c r="BK141" s="397"/>
      <c r="BL141" s="397"/>
      <c r="BM141" s="397"/>
      <c r="BN141" s="397"/>
      <c r="BO141" s="397"/>
      <c r="BP141" s="397"/>
      <c r="BQ141" s="458">
        <v>5900</v>
      </c>
      <c r="BR141" s="468"/>
      <c r="BS141" s="490">
        <f t="shared" si="25"/>
        <v>0</v>
      </c>
    </row>
    <row r="142" spans="1:71" ht="26.4" hidden="1" x14ac:dyDescent="0.3">
      <c r="A142" s="8">
        <f t="shared" si="40"/>
        <v>324</v>
      </c>
      <c r="B142" s="9" t="str">
        <f t="shared" si="41"/>
        <v xml:space="preserve"> </v>
      </c>
      <c r="C142" s="45" t="str">
        <f t="shared" si="27"/>
        <v xml:space="preserve">  </v>
      </c>
      <c r="D142" s="45" t="str">
        <f t="shared" si="28"/>
        <v xml:space="preserve">  </v>
      </c>
      <c r="E142" s="39"/>
      <c r="F142" s="40"/>
      <c r="G142" s="41"/>
      <c r="H142" s="42">
        <v>324</v>
      </c>
      <c r="I142" s="43"/>
      <c r="J142" s="43"/>
      <c r="K142" s="44" t="s">
        <v>92</v>
      </c>
      <c r="L142" s="425"/>
      <c r="M142" s="425"/>
      <c r="N142" s="108">
        <f t="shared" si="33"/>
        <v>0</v>
      </c>
      <c r="O142" s="18"/>
      <c r="P142" s="108"/>
      <c r="Q142" s="108"/>
      <c r="R142" s="108"/>
      <c r="S142" s="108"/>
      <c r="T142" s="108"/>
      <c r="U142" s="108"/>
      <c r="V142" s="108"/>
      <c r="W142" s="108"/>
      <c r="X142" s="108"/>
      <c r="Y142" s="108"/>
      <c r="Z142" s="108"/>
      <c r="AA142" s="108"/>
      <c r="AB142" s="108"/>
      <c r="AC142" s="108"/>
      <c r="AD142" s="108"/>
      <c r="AE142" s="108"/>
      <c r="AF142" s="108"/>
      <c r="AG142" s="108"/>
      <c r="AH142" s="108"/>
      <c r="AI142" s="108"/>
      <c r="AJ142" s="108"/>
      <c r="AK142" s="108"/>
      <c r="AL142" s="108"/>
      <c r="AM142" s="108"/>
      <c r="AN142" s="108"/>
      <c r="AO142" s="108"/>
      <c r="AP142" s="108"/>
      <c r="AQ142" s="108"/>
      <c r="AR142" s="108"/>
      <c r="AS142" s="108"/>
      <c r="AT142" s="108"/>
      <c r="AU142" s="108"/>
      <c r="AV142" s="108"/>
      <c r="AW142" s="108"/>
      <c r="AX142" s="108"/>
      <c r="AY142" s="108"/>
      <c r="AZ142" s="108"/>
      <c r="BA142" s="108"/>
      <c r="BB142" s="108"/>
      <c r="BC142" s="108"/>
      <c r="BD142" s="108"/>
      <c r="BE142" s="108"/>
      <c r="BF142" s="108"/>
      <c r="BG142" s="108"/>
      <c r="BH142" s="108"/>
      <c r="BI142" s="108"/>
      <c r="BJ142" s="108"/>
      <c r="BK142" s="108"/>
      <c r="BL142" s="108"/>
      <c r="BM142" s="108"/>
      <c r="BN142" s="108"/>
      <c r="BO142" s="108"/>
      <c r="BP142" s="108"/>
      <c r="BQ142" s="453">
        <v>0</v>
      </c>
      <c r="BR142" s="468"/>
      <c r="BS142" s="490">
        <f t="shared" ref="BS142:BS205" si="47">SUM(BR142+N142)</f>
        <v>0</v>
      </c>
    </row>
    <row r="143" spans="1:71" ht="26.4" hidden="1" x14ac:dyDescent="0.3">
      <c r="A143" s="8">
        <f t="shared" si="40"/>
        <v>3241</v>
      </c>
      <c r="B143" s="9">
        <f t="shared" si="41"/>
        <v>12</v>
      </c>
      <c r="C143" s="45" t="str">
        <f t="shared" si="27"/>
        <v>092</v>
      </c>
      <c r="D143" s="45" t="str">
        <f t="shared" si="28"/>
        <v>0922</v>
      </c>
      <c r="E143" s="39" t="s">
        <v>143</v>
      </c>
      <c r="F143" s="40">
        <v>122</v>
      </c>
      <c r="G143" s="41">
        <v>12</v>
      </c>
      <c r="H143" s="42">
        <v>3241</v>
      </c>
      <c r="I143" s="46">
        <v>990</v>
      </c>
      <c r="J143" s="46">
        <v>990</v>
      </c>
      <c r="K143" s="44" t="s">
        <v>92</v>
      </c>
      <c r="L143" s="425"/>
      <c r="M143" s="425"/>
      <c r="N143" s="108">
        <f t="shared" si="33"/>
        <v>0</v>
      </c>
      <c r="O143" s="18">
        <v>122</v>
      </c>
      <c r="P143" s="397"/>
      <c r="Q143" s="397"/>
      <c r="R143" s="397"/>
      <c r="S143" s="397"/>
      <c r="T143" s="397"/>
      <c r="U143" s="397"/>
      <c r="V143" s="397"/>
      <c r="W143" s="397"/>
      <c r="X143" s="397"/>
      <c r="Y143" s="397"/>
      <c r="Z143" s="397"/>
      <c r="AA143" s="397"/>
      <c r="AB143" s="397"/>
      <c r="AC143" s="397"/>
      <c r="AD143" s="397"/>
      <c r="AE143" s="397"/>
      <c r="AF143" s="397"/>
      <c r="AG143" s="397"/>
      <c r="AH143" s="397"/>
      <c r="AI143" s="397"/>
      <c r="AJ143" s="397"/>
      <c r="AK143" s="397"/>
      <c r="AL143" s="397"/>
      <c r="AM143" s="397"/>
      <c r="AN143" s="397"/>
      <c r="AO143" s="397"/>
      <c r="AP143" s="397"/>
      <c r="AQ143" s="397"/>
      <c r="AR143" s="397"/>
      <c r="AS143" s="397"/>
      <c r="AT143" s="397"/>
      <c r="AU143" s="397"/>
      <c r="AV143" s="397"/>
      <c r="AW143" s="397"/>
      <c r="AX143" s="397"/>
      <c r="AY143" s="397"/>
      <c r="AZ143" s="397"/>
      <c r="BA143" s="397"/>
      <c r="BB143" s="397"/>
      <c r="BC143" s="397"/>
      <c r="BD143" s="397"/>
      <c r="BE143" s="397"/>
      <c r="BF143" s="397"/>
      <c r="BG143" s="397"/>
      <c r="BH143" s="397"/>
      <c r="BI143" s="397"/>
      <c r="BJ143" s="397"/>
      <c r="BK143" s="397"/>
      <c r="BL143" s="397"/>
      <c r="BM143" s="397"/>
      <c r="BN143" s="397"/>
      <c r="BO143" s="397"/>
      <c r="BP143" s="397"/>
      <c r="BQ143" s="458"/>
      <c r="BR143" s="468"/>
      <c r="BS143" s="490">
        <f t="shared" si="47"/>
        <v>0</v>
      </c>
    </row>
    <row r="144" spans="1:71" ht="26.4" x14ac:dyDescent="0.3">
      <c r="A144" s="8">
        <f t="shared" si="40"/>
        <v>329</v>
      </c>
      <c r="B144" s="9" t="str">
        <f t="shared" si="41"/>
        <v xml:space="preserve"> </v>
      </c>
      <c r="C144" s="45" t="str">
        <f t="shared" si="27"/>
        <v xml:space="preserve">  </v>
      </c>
      <c r="D144" s="45" t="str">
        <f t="shared" si="28"/>
        <v xml:space="preserve">  </v>
      </c>
      <c r="E144" s="39"/>
      <c r="F144" s="40"/>
      <c r="G144" s="41"/>
      <c r="H144" s="42">
        <v>329</v>
      </c>
      <c r="I144" s="43"/>
      <c r="J144" s="43"/>
      <c r="K144" s="44" t="s">
        <v>63</v>
      </c>
      <c r="L144" s="425">
        <v>0</v>
      </c>
      <c r="M144" s="425">
        <v>0</v>
      </c>
      <c r="N144" s="108">
        <f t="shared" si="33"/>
        <v>0</v>
      </c>
      <c r="P144" s="108"/>
      <c r="Q144" s="108"/>
      <c r="R144" s="108"/>
      <c r="S144" s="108"/>
      <c r="T144" s="108"/>
      <c r="U144" s="108"/>
      <c r="V144" s="108"/>
      <c r="W144" s="108"/>
      <c r="X144" s="108"/>
      <c r="Y144" s="108"/>
      <c r="Z144" s="108"/>
      <c r="AA144" s="108"/>
      <c r="AB144" s="108"/>
      <c r="AC144" s="108"/>
      <c r="AD144" s="108"/>
      <c r="AE144" s="108"/>
      <c r="AF144" s="108"/>
      <c r="AG144" s="108"/>
      <c r="AH144" s="108"/>
      <c r="AI144" s="108"/>
      <c r="AJ144" s="108"/>
      <c r="AK144" s="108"/>
      <c r="AL144" s="108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  <c r="AX144" s="108"/>
      <c r="AY144" s="108"/>
      <c r="AZ144" s="108"/>
      <c r="BA144" s="108"/>
      <c r="BB144" s="108"/>
      <c r="BC144" s="108"/>
      <c r="BD144" s="108"/>
      <c r="BE144" s="108"/>
      <c r="BF144" s="108"/>
      <c r="BG144" s="108"/>
      <c r="BH144" s="108"/>
      <c r="BI144" s="108"/>
      <c r="BJ144" s="108"/>
      <c r="BK144" s="108"/>
      <c r="BL144" s="108"/>
      <c r="BM144" s="108"/>
      <c r="BN144" s="108"/>
      <c r="BO144" s="108"/>
      <c r="BP144" s="108"/>
      <c r="BQ144" s="453">
        <f>SUM(BQ145:BQ149)</f>
        <v>7000</v>
      </c>
      <c r="BR144" s="468">
        <v>0</v>
      </c>
      <c r="BS144" s="490">
        <f t="shared" si="47"/>
        <v>0</v>
      </c>
    </row>
    <row r="145" spans="1:71" hidden="1" x14ac:dyDescent="0.3">
      <c r="A145" s="8">
        <f t="shared" si="40"/>
        <v>3292</v>
      </c>
      <c r="B145" s="9">
        <f t="shared" si="41"/>
        <v>12</v>
      </c>
      <c r="C145" s="45" t="str">
        <f t="shared" si="27"/>
        <v>092</v>
      </c>
      <c r="D145" s="45" t="str">
        <f t="shared" si="28"/>
        <v>0922</v>
      </c>
      <c r="E145" s="39" t="s">
        <v>143</v>
      </c>
      <c r="F145" s="40">
        <v>122</v>
      </c>
      <c r="G145" s="41">
        <v>12</v>
      </c>
      <c r="H145" s="42">
        <v>3292</v>
      </c>
      <c r="I145" s="46">
        <v>991</v>
      </c>
      <c r="J145" s="46">
        <v>991</v>
      </c>
      <c r="K145" s="44" t="s">
        <v>93</v>
      </c>
      <c r="L145" s="425"/>
      <c r="M145" s="425"/>
      <c r="N145" s="108">
        <f t="shared" si="33"/>
        <v>0</v>
      </c>
      <c r="O145" s="18">
        <v>122</v>
      </c>
      <c r="P145" s="397"/>
      <c r="Q145" s="397"/>
      <c r="R145" s="397"/>
      <c r="S145" s="397"/>
      <c r="T145" s="397"/>
      <c r="U145" s="397"/>
      <c r="V145" s="397"/>
      <c r="W145" s="397"/>
      <c r="X145" s="397"/>
      <c r="Y145" s="397"/>
      <c r="Z145" s="397"/>
      <c r="AA145" s="397"/>
      <c r="AB145" s="397"/>
      <c r="AC145" s="397"/>
      <c r="AD145" s="397"/>
      <c r="AE145" s="397"/>
      <c r="AF145" s="397"/>
      <c r="AG145" s="397"/>
      <c r="AH145" s="397"/>
      <c r="AI145" s="397"/>
      <c r="AJ145" s="397"/>
      <c r="AK145" s="397"/>
      <c r="AL145" s="397"/>
      <c r="AM145" s="397"/>
      <c r="AN145" s="397"/>
      <c r="AO145" s="397"/>
      <c r="AP145" s="397"/>
      <c r="AQ145" s="397"/>
      <c r="AR145" s="397"/>
      <c r="AS145" s="397"/>
      <c r="AT145" s="397"/>
      <c r="AU145" s="397"/>
      <c r="AV145" s="397"/>
      <c r="AW145" s="397"/>
      <c r="AX145" s="397"/>
      <c r="AY145" s="397"/>
      <c r="AZ145" s="397"/>
      <c r="BA145" s="397"/>
      <c r="BB145" s="397"/>
      <c r="BC145" s="397"/>
      <c r="BD145" s="397"/>
      <c r="BE145" s="397"/>
      <c r="BF145" s="397"/>
      <c r="BG145" s="397"/>
      <c r="BH145" s="397"/>
      <c r="BI145" s="397"/>
      <c r="BJ145" s="397"/>
      <c r="BK145" s="397"/>
      <c r="BL145" s="397"/>
      <c r="BM145" s="397"/>
      <c r="BN145" s="397"/>
      <c r="BO145" s="397"/>
      <c r="BP145" s="397"/>
      <c r="BQ145" s="458"/>
      <c r="BR145" s="468"/>
      <c r="BS145" s="490">
        <f t="shared" si="47"/>
        <v>0</v>
      </c>
    </row>
    <row r="146" spans="1:71" hidden="1" x14ac:dyDescent="0.3">
      <c r="A146" s="8">
        <f t="shared" si="40"/>
        <v>3293</v>
      </c>
      <c r="B146" s="9">
        <f t="shared" si="41"/>
        <v>12</v>
      </c>
      <c r="C146" s="45" t="str">
        <f t="shared" si="27"/>
        <v>092</v>
      </c>
      <c r="D146" s="45" t="str">
        <f t="shared" si="28"/>
        <v>0922</v>
      </c>
      <c r="E146" s="39" t="s">
        <v>143</v>
      </c>
      <c r="F146" s="40">
        <v>122</v>
      </c>
      <c r="G146" s="41">
        <v>12</v>
      </c>
      <c r="H146" s="42">
        <v>3293</v>
      </c>
      <c r="I146" s="46">
        <v>992</v>
      </c>
      <c r="J146" s="46">
        <v>992</v>
      </c>
      <c r="K146" s="44" t="s">
        <v>65</v>
      </c>
      <c r="L146" s="425"/>
      <c r="M146" s="425"/>
      <c r="N146" s="108">
        <f t="shared" si="33"/>
        <v>0</v>
      </c>
      <c r="O146" s="18">
        <v>122</v>
      </c>
      <c r="P146" s="397"/>
      <c r="Q146" s="397"/>
      <c r="R146" s="397"/>
      <c r="S146" s="397"/>
      <c r="T146" s="397"/>
      <c r="U146" s="397"/>
      <c r="V146" s="397"/>
      <c r="W146" s="397"/>
      <c r="X146" s="397"/>
      <c r="Y146" s="397"/>
      <c r="Z146" s="397"/>
      <c r="AA146" s="397"/>
      <c r="AB146" s="397"/>
      <c r="AC146" s="397"/>
      <c r="AD146" s="397"/>
      <c r="AE146" s="397"/>
      <c r="AF146" s="397"/>
      <c r="AG146" s="397"/>
      <c r="AH146" s="397"/>
      <c r="AI146" s="397"/>
      <c r="AJ146" s="397"/>
      <c r="AK146" s="397"/>
      <c r="AL146" s="397"/>
      <c r="AM146" s="397"/>
      <c r="AN146" s="397"/>
      <c r="AO146" s="397"/>
      <c r="AP146" s="397"/>
      <c r="AQ146" s="397"/>
      <c r="AR146" s="397"/>
      <c r="AS146" s="397"/>
      <c r="AT146" s="397"/>
      <c r="AU146" s="397"/>
      <c r="AV146" s="397"/>
      <c r="AW146" s="397"/>
      <c r="AX146" s="397"/>
      <c r="AY146" s="397"/>
      <c r="AZ146" s="397"/>
      <c r="BA146" s="397"/>
      <c r="BB146" s="397"/>
      <c r="BC146" s="397"/>
      <c r="BD146" s="397"/>
      <c r="BE146" s="397"/>
      <c r="BF146" s="397"/>
      <c r="BG146" s="397"/>
      <c r="BH146" s="397"/>
      <c r="BI146" s="397"/>
      <c r="BJ146" s="397"/>
      <c r="BK146" s="397"/>
      <c r="BL146" s="397"/>
      <c r="BM146" s="397"/>
      <c r="BN146" s="397"/>
      <c r="BO146" s="397"/>
      <c r="BP146" s="397"/>
      <c r="BQ146" s="458">
        <v>0</v>
      </c>
      <c r="BR146" s="468"/>
      <c r="BS146" s="490">
        <f t="shared" si="47"/>
        <v>0</v>
      </c>
    </row>
    <row r="147" spans="1:71" hidden="1" x14ac:dyDescent="0.3">
      <c r="A147" s="8">
        <f t="shared" si="40"/>
        <v>3294</v>
      </c>
      <c r="B147" s="9">
        <f t="shared" si="41"/>
        <v>12</v>
      </c>
      <c r="C147" s="45" t="str">
        <f t="shared" si="27"/>
        <v>092</v>
      </c>
      <c r="D147" s="45" t="str">
        <f t="shared" si="28"/>
        <v>0922</v>
      </c>
      <c r="E147" s="39" t="s">
        <v>143</v>
      </c>
      <c r="F147" s="40">
        <v>122</v>
      </c>
      <c r="G147" s="41">
        <v>12</v>
      </c>
      <c r="H147" s="42">
        <v>3294</v>
      </c>
      <c r="I147" s="46">
        <v>993</v>
      </c>
      <c r="J147" s="46">
        <v>993</v>
      </c>
      <c r="K147" s="5" t="s">
        <v>94</v>
      </c>
      <c r="L147" s="428"/>
      <c r="M147" s="428"/>
      <c r="N147" s="108">
        <f t="shared" si="33"/>
        <v>0</v>
      </c>
      <c r="O147" s="18">
        <v>122</v>
      </c>
      <c r="P147" s="397"/>
      <c r="Q147" s="397"/>
      <c r="R147" s="397"/>
      <c r="S147" s="397"/>
      <c r="T147" s="397"/>
      <c r="U147" s="397"/>
      <c r="V147" s="397"/>
      <c r="W147" s="397"/>
      <c r="X147" s="397"/>
      <c r="Y147" s="397"/>
      <c r="Z147" s="397"/>
      <c r="AA147" s="397"/>
      <c r="AB147" s="397"/>
      <c r="AC147" s="397"/>
      <c r="AD147" s="397"/>
      <c r="AE147" s="397"/>
      <c r="AF147" s="397"/>
      <c r="AG147" s="397"/>
      <c r="AH147" s="397"/>
      <c r="AI147" s="397"/>
      <c r="AJ147" s="397"/>
      <c r="AK147" s="397"/>
      <c r="AL147" s="397"/>
      <c r="AM147" s="397"/>
      <c r="AN147" s="397"/>
      <c r="AO147" s="397"/>
      <c r="AP147" s="397"/>
      <c r="AQ147" s="397"/>
      <c r="AR147" s="397"/>
      <c r="AS147" s="397"/>
      <c r="AT147" s="397"/>
      <c r="AU147" s="397"/>
      <c r="AV147" s="397"/>
      <c r="AW147" s="397"/>
      <c r="AX147" s="397"/>
      <c r="AY147" s="397"/>
      <c r="AZ147" s="397"/>
      <c r="BA147" s="397"/>
      <c r="BB147" s="397"/>
      <c r="BC147" s="397"/>
      <c r="BD147" s="397"/>
      <c r="BE147" s="397"/>
      <c r="BF147" s="397"/>
      <c r="BG147" s="397"/>
      <c r="BH147" s="397"/>
      <c r="BI147" s="397"/>
      <c r="BJ147" s="397"/>
      <c r="BK147" s="397"/>
      <c r="BL147" s="397"/>
      <c r="BM147" s="397"/>
      <c r="BN147" s="397"/>
      <c r="BO147" s="397"/>
      <c r="BP147" s="397"/>
      <c r="BQ147" s="458"/>
      <c r="BR147" s="468"/>
      <c r="BS147" s="490">
        <f t="shared" si="47"/>
        <v>0</v>
      </c>
    </row>
    <row r="148" spans="1:71" hidden="1" x14ac:dyDescent="0.3">
      <c r="A148" s="8">
        <f t="shared" si="40"/>
        <v>3295</v>
      </c>
      <c r="B148" s="9">
        <f t="shared" si="41"/>
        <v>12</v>
      </c>
      <c r="C148" s="45" t="str">
        <f t="shared" si="27"/>
        <v>092</v>
      </c>
      <c r="D148" s="45" t="str">
        <f t="shared" si="28"/>
        <v>0922</v>
      </c>
      <c r="E148" s="39" t="s">
        <v>143</v>
      </c>
      <c r="F148" s="40">
        <v>122</v>
      </c>
      <c r="G148" s="41">
        <v>12</v>
      </c>
      <c r="H148" s="42">
        <v>3295</v>
      </c>
      <c r="I148" s="46">
        <v>994</v>
      </c>
      <c r="J148" s="46">
        <v>994</v>
      </c>
      <c r="K148" s="44" t="s">
        <v>95</v>
      </c>
      <c r="L148" s="425"/>
      <c r="M148" s="425"/>
      <c r="N148" s="108">
        <f t="shared" si="33"/>
        <v>0</v>
      </c>
      <c r="O148" s="18">
        <v>122</v>
      </c>
      <c r="P148" s="397"/>
      <c r="Q148" s="397"/>
      <c r="R148" s="397"/>
      <c r="S148" s="397"/>
      <c r="T148" s="397"/>
      <c r="U148" s="397"/>
      <c r="V148" s="397"/>
      <c r="W148" s="397"/>
      <c r="X148" s="397"/>
      <c r="Y148" s="397"/>
      <c r="Z148" s="397"/>
      <c r="AA148" s="397"/>
      <c r="AB148" s="397"/>
      <c r="AC148" s="397"/>
      <c r="AD148" s="397"/>
      <c r="AE148" s="397"/>
      <c r="AF148" s="397"/>
      <c r="AG148" s="397"/>
      <c r="AH148" s="397"/>
      <c r="AI148" s="397"/>
      <c r="AJ148" s="397"/>
      <c r="AK148" s="397"/>
      <c r="AL148" s="397"/>
      <c r="AM148" s="397"/>
      <c r="AN148" s="397"/>
      <c r="AO148" s="397"/>
      <c r="AP148" s="397"/>
      <c r="AQ148" s="397"/>
      <c r="AR148" s="397"/>
      <c r="AS148" s="397"/>
      <c r="AT148" s="397"/>
      <c r="AU148" s="397"/>
      <c r="AV148" s="397"/>
      <c r="AW148" s="397"/>
      <c r="AX148" s="397"/>
      <c r="AY148" s="397"/>
      <c r="AZ148" s="397"/>
      <c r="BA148" s="397"/>
      <c r="BB148" s="397"/>
      <c r="BC148" s="397"/>
      <c r="BD148" s="397"/>
      <c r="BE148" s="397"/>
      <c r="BF148" s="397"/>
      <c r="BG148" s="397"/>
      <c r="BH148" s="397"/>
      <c r="BI148" s="397"/>
      <c r="BJ148" s="397"/>
      <c r="BK148" s="397"/>
      <c r="BL148" s="397"/>
      <c r="BM148" s="397"/>
      <c r="BN148" s="397"/>
      <c r="BO148" s="397"/>
      <c r="BP148" s="397"/>
      <c r="BQ148" s="458">
        <v>5000</v>
      </c>
      <c r="BR148" s="468"/>
      <c r="BS148" s="490">
        <f t="shared" si="47"/>
        <v>0</v>
      </c>
    </row>
    <row r="149" spans="1:71" ht="26.4" hidden="1" x14ac:dyDescent="0.3">
      <c r="A149" s="8">
        <f t="shared" si="40"/>
        <v>3299</v>
      </c>
      <c r="B149" s="9">
        <f t="shared" si="41"/>
        <v>12</v>
      </c>
      <c r="C149" s="45" t="str">
        <f t="shared" si="27"/>
        <v>092</v>
      </c>
      <c r="D149" s="45" t="str">
        <f t="shared" si="28"/>
        <v>0922</v>
      </c>
      <c r="E149" s="39" t="s">
        <v>143</v>
      </c>
      <c r="F149" s="40">
        <v>122</v>
      </c>
      <c r="G149" s="41">
        <v>12</v>
      </c>
      <c r="H149" s="42">
        <v>3299</v>
      </c>
      <c r="I149" s="46">
        <v>995</v>
      </c>
      <c r="J149" s="46">
        <v>995</v>
      </c>
      <c r="K149" s="44" t="s">
        <v>63</v>
      </c>
      <c r="L149" s="425"/>
      <c r="M149" s="425"/>
      <c r="N149" s="108">
        <f t="shared" si="33"/>
        <v>0</v>
      </c>
      <c r="O149" s="18">
        <v>122</v>
      </c>
      <c r="P149" s="397"/>
      <c r="Q149" s="397"/>
      <c r="R149" s="397"/>
      <c r="S149" s="397"/>
      <c r="T149" s="397"/>
      <c r="U149" s="397"/>
      <c r="V149" s="397"/>
      <c r="W149" s="397"/>
      <c r="X149" s="397"/>
      <c r="Y149" s="397"/>
      <c r="Z149" s="397"/>
      <c r="AA149" s="397"/>
      <c r="AB149" s="397"/>
      <c r="AC149" s="397"/>
      <c r="AD149" s="397"/>
      <c r="AE149" s="397"/>
      <c r="AF149" s="397"/>
      <c r="AG149" s="397"/>
      <c r="AH149" s="397"/>
      <c r="AI149" s="397"/>
      <c r="AJ149" s="397"/>
      <c r="AK149" s="397"/>
      <c r="AL149" s="397"/>
      <c r="AM149" s="397"/>
      <c r="AN149" s="397"/>
      <c r="AO149" s="397"/>
      <c r="AP149" s="397"/>
      <c r="AQ149" s="397"/>
      <c r="AR149" s="397"/>
      <c r="AS149" s="397"/>
      <c r="AT149" s="397"/>
      <c r="AU149" s="397"/>
      <c r="AV149" s="397"/>
      <c r="AW149" s="397"/>
      <c r="AX149" s="397"/>
      <c r="AY149" s="397"/>
      <c r="AZ149" s="397"/>
      <c r="BA149" s="397"/>
      <c r="BB149" s="397"/>
      <c r="BC149" s="397"/>
      <c r="BD149" s="397"/>
      <c r="BE149" s="397"/>
      <c r="BF149" s="397"/>
      <c r="BG149" s="397"/>
      <c r="BH149" s="397"/>
      <c r="BI149" s="397"/>
      <c r="BJ149" s="397"/>
      <c r="BK149" s="397"/>
      <c r="BL149" s="397"/>
      <c r="BM149" s="397"/>
      <c r="BN149" s="397"/>
      <c r="BO149" s="397"/>
      <c r="BP149" s="397"/>
      <c r="BQ149" s="458">
        <v>2000</v>
      </c>
      <c r="BR149" s="468"/>
      <c r="BS149" s="490">
        <f t="shared" si="47"/>
        <v>0</v>
      </c>
    </row>
    <row r="150" spans="1:71" x14ac:dyDescent="0.3">
      <c r="A150" s="8">
        <f t="shared" si="40"/>
        <v>34</v>
      </c>
      <c r="B150" s="9" t="str">
        <f t="shared" si="41"/>
        <v xml:space="preserve"> </v>
      </c>
      <c r="C150" s="45" t="str">
        <f t="shared" si="27"/>
        <v xml:space="preserve">  </v>
      </c>
      <c r="D150" s="45" t="str">
        <f t="shared" si="28"/>
        <v xml:space="preserve">  </v>
      </c>
      <c r="E150" s="39"/>
      <c r="F150" s="40"/>
      <c r="G150" s="41"/>
      <c r="H150" s="42">
        <v>34</v>
      </c>
      <c r="I150" s="43"/>
      <c r="J150" s="43"/>
      <c r="K150" s="44" t="s">
        <v>83</v>
      </c>
      <c r="L150" s="425"/>
      <c r="M150" s="425">
        <v>0</v>
      </c>
      <c r="N150" s="108">
        <f t="shared" si="33"/>
        <v>0</v>
      </c>
      <c r="O150" s="18"/>
      <c r="P150" s="108"/>
      <c r="Q150" s="108"/>
      <c r="R150" s="108"/>
      <c r="S150" s="108"/>
      <c r="T150" s="108"/>
      <c r="U150" s="108"/>
      <c r="V150" s="108"/>
      <c r="W150" s="108"/>
      <c r="X150" s="108"/>
      <c r="Y150" s="108"/>
      <c r="Z150" s="108"/>
      <c r="AA150" s="108"/>
      <c r="AB150" s="108"/>
      <c r="AC150" s="108"/>
      <c r="AD150" s="108"/>
      <c r="AE150" s="108"/>
      <c r="AF150" s="108"/>
      <c r="AG150" s="108"/>
      <c r="AH150" s="108"/>
      <c r="AI150" s="108"/>
      <c r="AJ150" s="108"/>
      <c r="AK150" s="108"/>
      <c r="AL150" s="108"/>
      <c r="AM150" s="108"/>
      <c r="AN150" s="108"/>
      <c r="AO150" s="108"/>
      <c r="AP150" s="108"/>
      <c r="AQ150" s="108"/>
      <c r="AR150" s="108"/>
      <c r="AS150" s="108"/>
      <c r="AT150" s="108"/>
      <c r="AU150" s="108"/>
      <c r="AV150" s="108"/>
      <c r="AW150" s="108"/>
      <c r="AX150" s="108"/>
      <c r="AY150" s="108"/>
      <c r="AZ150" s="108"/>
      <c r="BA150" s="108"/>
      <c r="BB150" s="108"/>
      <c r="BC150" s="108"/>
      <c r="BD150" s="108"/>
      <c r="BE150" s="108"/>
      <c r="BF150" s="108"/>
      <c r="BG150" s="108"/>
      <c r="BH150" s="108"/>
      <c r="BI150" s="108"/>
      <c r="BJ150" s="108"/>
      <c r="BK150" s="108"/>
      <c r="BL150" s="108"/>
      <c r="BM150" s="108"/>
      <c r="BN150" s="108"/>
      <c r="BO150" s="108"/>
      <c r="BP150" s="108"/>
      <c r="BQ150" s="453">
        <f>SUM(BQ151)</f>
        <v>38000</v>
      </c>
      <c r="BR150" s="468">
        <v>0</v>
      </c>
      <c r="BS150" s="490">
        <f t="shared" si="47"/>
        <v>0</v>
      </c>
    </row>
    <row r="151" spans="1:71" x14ac:dyDescent="0.3">
      <c r="A151" s="8">
        <f t="shared" si="40"/>
        <v>343</v>
      </c>
      <c r="B151" s="9" t="str">
        <f t="shared" si="41"/>
        <v xml:space="preserve"> </v>
      </c>
      <c r="C151" s="45" t="str">
        <f t="shared" si="27"/>
        <v xml:space="preserve">  </v>
      </c>
      <c r="D151" s="45" t="str">
        <f t="shared" si="28"/>
        <v xml:space="preserve">  </v>
      </c>
      <c r="E151" s="39"/>
      <c r="F151" s="40"/>
      <c r="G151" s="41"/>
      <c r="H151" s="42">
        <v>343</v>
      </c>
      <c r="I151" s="43"/>
      <c r="J151" s="43"/>
      <c r="K151" s="44" t="s">
        <v>84</v>
      </c>
      <c r="L151" s="425"/>
      <c r="M151" s="425">
        <v>0</v>
      </c>
      <c r="N151" s="108">
        <f t="shared" si="33"/>
        <v>0</v>
      </c>
      <c r="O151" s="18"/>
      <c r="P151" s="108"/>
      <c r="Q151" s="108"/>
      <c r="R151" s="108"/>
      <c r="S151" s="108"/>
      <c r="T151" s="108"/>
      <c r="U151" s="108"/>
      <c r="V151" s="108"/>
      <c r="W151" s="108"/>
      <c r="X151" s="108"/>
      <c r="Y151" s="108"/>
      <c r="Z151" s="108"/>
      <c r="AA151" s="108"/>
      <c r="AB151" s="108"/>
      <c r="AC151" s="108"/>
      <c r="AD151" s="108"/>
      <c r="AE151" s="108"/>
      <c r="AF151" s="108"/>
      <c r="AG151" s="108"/>
      <c r="AH151" s="108"/>
      <c r="AI151" s="108"/>
      <c r="AJ151" s="108"/>
      <c r="AK151" s="108"/>
      <c r="AL151" s="108"/>
      <c r="AM151" s="108"/>
      <c r="AN151" s="108"/>
      <c r="AO151" s="108"/>
      <c r="AP151" s="108"/>
      <c r="AQ151" s="108"/>
      <c r="AR151" s="108"/>
      <c r="AS151" s="108"/>
      <c r="AT151" s="108"/>
      <c r="AU151" s="108"/>
      <c r="AV151" s="108"/>
      <c r="AW151" s="108"/>
      <c r="AX151" s="108"/>
      <c r="AY151" s="108"/>
      <c r="AZ151" s="108"/>
      <c r="BA151" s="108"/>
      <c r="BB151" s="108"/>
      <c r="BC151" s="108"/>
      <c r="BD151" s="108"/>
      <c r="BE151" s="108"/>
      <c r="BF151" s="108"/>
      <c r="BG151" s="108"/>
      <c r="BH151" s="108"/>
      <c r="BI151" s="108"/>
      <c r="BJ151" s="108"/>
      <c r="BK151" s="108"/>
      <c r="BL151" s="108"/>
      <c r="BM151" s="108"/>
      <c r="BN151" s="108"/>
      <c r="BO151" s="108"/>
      <c r="BP151" s="108"/>
      <c r="BQ151" s="453">
        <f>SUM(BQ152:BQ154)</f>
        <v>38000</v>
      </c>
      <c r="BR151" s="468"/>
      <c r="BS151" s="490">
        <f t="shared" si="47"/>
        <v>0</v>
      </c>
    </row>
    <row r="152" spans="1:71" ht="26.4" hidden="1" x14ac:dyDescent="0.3">
      <c r="A152" s="8">
        <f t="shared" si="40"/>
        <v>3431</v>
      </c>
      <c r="B152" s="9">
        <f t="shared" si="41"/>
        <v>12</v>
      </c>
      <c r="C152" s="45" t="str">
        <f t="shared" si="27"/>
        <v>092</v>
      </c>
      <c r="D152" s="45" t="str">
        <f t="shared" si="28"/>
        <v>0922</v>
      </c>
      <c r="E152" s="39" t="s">
        <v>143</v>
      </c>
      <c r="F152" s="40">
        <v>122</v>
      </c>
      <c r="G152" s="41">
        <v>12</v>
      </c>
      <c r="H152" s="42">
        <v>3431</v>
      </c>
      <c r="I152" s="46">
        <v>996</v>
      </c>
      <c r="J152" s="46">
        <v>996</v>
      </c>
      <c r="K152" s="44" t="s">
        <v>85</v>
      </c>
      <c r="L152" s="425"/>
      <c r="M152" s="425"/>
      <c r="N152" s="108">
        <f t="shared" si="33"/>
        <v>0</v>
      </c>
      <c r="O152" s="18">
        <v>122</v>
      </c>
      <c r="P152" s="397"/>
      <c r="Q152" s="397"/>
      <c r="R152" s="397"/>
      <c r="S152" s="397"/>
      <c r="T152" s="397"/>
      <c r="U152" s="397"/>
      <c r="V152" s="397"/>
      <c r="W152" s="397"/>
      <c r="X152" s="397"/>
      <c r="Y152" s="397"/>
      <c r="Z152" s="397"/>
      <c r="AA152" s="397"/>
      <c r="AB152" s="397"/>
      <c r="AC152" s="397"/>
      <c r="AD152" s="397"/>
      <c r="AE152" s="397"/>
      <c r="AF152" s="397"/>
      <c r="AG152" s="397"/>
      <c r="AH152" s="397"/>
      <c r="AI152" s="397"/>
      <c r="AJ152" s="397"/>
      <c r="AK152" s="397"/>
      <c r="AL152" s="397"/>
      <c r="AM152" s="397"/>
      <c r="AN152" s="397"/>
      <c r="AO152" s="397"/>
      <c r="AP152" s="397"/>
      <c r="AQ152" s="397"/>
      <c r="AR152" s="397"/>
      <c r="AS152" s="397"/>
      <c r="AT152" s="397"/>
      <c r="AU152" s="397"/>
      <c r="AV152" s="397"/>
      <c r="AW152" s="397"/>
      <c r="AX152" s="397"/>
      <c r="AY152" s="397"/>
      <c r="AZ152" s="397"/>
      <c r="BA152" s="397"/>
      <c r="BB152" s="397"/>
      <c r="BC152" s="397"/>
      <c r="BD152" s="397"/>
      <c r="BE152" s="397"/>
      <c r="BF152" s="397"/>
      <c r="BG152" s="397"/>
      <c r="BH152" s="397"/>
      <c r="BI152" s="397"/>
      <c r="BJ152" s="397"/>
      <c r="BK152" s="397"/>
      <c r="BL152" s="397"/>
      <c r="BM152" s="397"/>
      <c r="BN152" s="397"/>
      <c r="BO152" s="397"/>
      <c r="BP152" s="397"/>
      <c r="BQ152" s="458"/>
      <c r="BR152" s="468"/>
      <c r="BS152" s="490">
        <f t="shared" si="47"/>
        <v>0</v>
      </c>
    </row>
    <row r="153" spans="1:71" hidden="1" x14ac:dyDescent="0.3">
      <c r="A153" s="8">
        <f t="shared" si="40"/>
        <v>3433</v>
      </c>
      <c r="B153" s="9">
        <f t="shared" si="41"/>
        <v>12</v>
      </c>
      <c r="C153" s="45" t="str">
        <f t="shared" si="27"/>
        <v>092</v>
      </c>
      <c r="D153" s="45" t="str">
        <f t="shared" si="28"/>
        <v>0922</v>
      </c>
      <c r="E153" s="419" t="s">
        <v>143</v>
      </c>
      <c r="F153" s="420">
        <v>122</v>
      </c>
      <c r="G153" s="105">
        <v>12</v>
      </c>
      <c r="H153" s="104">
        <v>3433</v>
      </c>
      <c r="I153" s="421">
        <v>997</v>
      </c>
      <c r="J153" s="421">
        <v>997</v>
      </c>
      <c r="K153" s="422" t="s">
        <v>126</v>
      </c>
      <c r="L153" s="427"/>
      <c r="M153" s="427"/>
      <c r="N153" s="108">
        <f t="shared" si="33"/>
        <v>0</v>
      </c>
      <c r="O153" s="18">
        <v>122</v>
      </c>
      <c r="P153" s="397"/>
      <c r="Q153" s="397"/>
      <c r="R153" s="397"/>
      <c r="S153" s="397"/>
      <c r="T153" s="397"/>
      <c r="U153" s="397"/>
      <c r="V153" s="397"/>
      <c r="W153" s="397"/>
      <c r="X153" s="397"/>
      <c r="Y153" s="397"/>
      <c r="Z153" s="397"/>
      <c r="AA153" s="397"/>
      <c r="AB153" s="397"/>
      <c r="AC153" s="397"/>
      <c r="AD153" s="397"/>
      <c r="AE153" s="397"/>
      <c r="AF153" s="397"/>
      <c r="AG153" s="397"/>
      <c r="AH153" s="397"/>
      <c r="AI153" s="397"/>
      <c r="AJ153" s="397"/>
      <c r="AK153" s="397"/>
      <c r="AL153" s="397"/>
      <c r="AM153" s="397"/>
      <c r="AN153" s="397"/>
      <c r="AO153" s="397"/>
      <c r="AP153" s="397"/>
      <c r="AQ153" s="397"/>
      <c r="AR153" s="397"/>
      <c r="AS153" s="397"/>
      <c r="AT153" s="397"/>
      <c r="AU153" s="397"/>
      <c r="AV153" s="397"/>
      <c r="AW153" s="397"/>
      <c r="AX153" s="397"/>
      <c r="AY153" s="397"/>
      <c r="AZ153" s="397"/>
      <c r="BA153" s="397"/>
      <c r="BB153" s="397"/>
      <c r="BC153" s="397"/>
      <c r="BD153" s="397"/>
      <c r="BE153" s="397"/>
      <c r="BF153" s="397"/>
      <c r="BG153" s="397"/>
      <c r="BH153" s="397"/>
      <c r="BI153" s="397"/>
      <c r="BJ153" s="397"/>
      <c r="BK153" s="397"/>
      <c r="BL153" s="397"/>
      <c r="BM153" s="397"/>
      <c r="BN153" s="397"/>
      <c r="BO153" s="397"/>
      <c r="BP153" s="397"/>
      <c r="BQ153" s="458">
        <v>38000</v>
      </c>
      <c r="BR153" s="468"/>
      <c r="BS153" s="490">
        <f t="shared" si="47"/>
        <v>0</v>
      </c>
    </row>
    <row r="154" spans="1:71" ht="26.4" hidden="1" x14ac:dyDescent="0.3">
      <c r="A154" s="8">
        <f t="shared" si="40"/>
        <v>3434</v>
      </c>
      <c r="B154" s="9">
        <f t="shared" si="41"/>
        <v>12</v>
      </c>
      <c r="C154" s="45" t="str">
        <f t="shared" si="27"/>
        <v>092</v>
      </c>
      <c r="D154" s="45" t="str">
        <f t="shared" si="28"/>
        <v>0922</v>
      </c>
      <c r="E154" s="39" t="s">
        <v>143</v>
      </c>
      <c r="F154" s="40">
        <v>122</v>
      </c>
      <c r="G154" s="41">
        <v>12</v>
      </c>
      <c r="H154" s="42">
        <v>3434</v>
      </c>
      <c r="I154" s="46">
        <v>998</v>
      </c>
      <c r="J154" s="46">
        <v>998</v>
      </c>
      <c r="K154" s="44" t="s">
        <v>127</v>
      </c>
      <c r="L154" s="425"/>
      <c r="M154" s="425"/>
      <c r="N154" s="108">
        <f t="shared" si="33"/>
        <v>0</v>
      </c>
      <c r="O154" s="18">
        <v>122</v>
      </c>
      <c r="P154" s="397"/>
      <c r="Q154" s="397"/>
      <c r="R154" s="397"/>
      <c r="S154" s="397"/>
      <c r="T154" s="397"/>
      <c r="U154" s="397"/>
      <c r="V154" s="397"/>
      <c r="W154" s="397"/>
      <c r="X154" s="397"/>
      <c r="Y154" s="397"/>
      <c r="Z154" s="397"/>
      <c r="AA154" s="397"/>
      <c r="AB154" s="397"/>
      <c r="AC154" s="397"/>
      <c r="AD154" s="397"/>
      <c r="AE154" s="397"/>
      <c r="AF154" s="397"/>
      <c r="AG154" s="397"/>
      <c r="AH154" s="397"/>
      <c r="AI154" s="397"/>
      <c r="AJ154" s="397"/>
      <c r="AK154" s="397"/>
      <c r="AL154" s="397"/>
      <c r="AM154" s="397"/>
      <c r="AN154" s="397"/>
      <c r="AO154" s="397"/>
      <c r="AP154" s="397"/>
      <c r="AQ154" s="397"/>
      <c r="AR154" s="397"/>
      <c r="AS154" s="397"/>
      <c r="AT154" s="397"/>
      <c r="AU154" s="397"/>
      <c r="AV154" s="397"/>
      <c r="AW154" s="397"/>
      <c r="AX154" s="397"/>
      <c r="AY154" s="397"/>
      <c r="AZ154" s="397"/>
      <c r="BA154" s="397"/>
      <c r="BB154" s="397"/>
      <c r="BC154" s="397"/>
      <c r="BD154" s="397"/>
      <c r="BE154" s="397"/>
      <c r="BF154" s="397"/>
      <c r="BG154" s="397"/>
      <c r="BH154" s="397"/>
      <c r="BI154" s="397"/>
      <c r="BJ154" s="397"/>
      <c r="BK154" s="397"/>
      <c r="BL154" s="397"/>
      <c r="BM154" s="397"/>
      <c r="BN154" s="397"/>
      <c r="BO154" s="397"/>
      <c r="BP154" s="397"/>
      <c r="BQ154" s="458"/>
      <c r="BR154" s="468"/>
      <c r="BS154" s="490">
        <f t="shared" si="47"/>
        <v>0</v>
      </c>
    </row>
    <row r="155" spans="1:71" ht="26.4" x14ac:dyDescent="0.3">
      <c r="A155" s="8">
        <f t="shared" si="40"/>
        <v>37</v>
      </c>
      <c r="B155" s="9" t="str">
        <f t="shared" si="41"/>
        <v xml:space="preserve"> </v>
      </c>
      <c r="C155" s="45" t="str">
        <f t="shared" si="27"/>
        <v xml:space="preserve">  </v>
      </c>
      <c r="D155" s="45" t="str">
        <f t="shared" si="28"/>
        <v xml:space="preserve">  </v>
      </c>
      <c r="E155" s="39"/>
      <c r="F155" s="40"/>
      <c r="G155" s="41"/>
      <c r="H155" s="42">
        <v>37</v>
      </c>
      <c r="I155" s="43"/>
      <c r="J155" s="43"/>
      <c r="K155" s="44" t="s">
        <v>116</v>
      </c>
      <c r="L155" s="425"/>
      <c r="M155" s="425">
        <f>M156</f>
        <v>6000</v>
      </c>
      <c r="N155" s="108">
        <f t="shared" si="33"/>
        <v>6000</v>
      </c>
      <c r="O155" s="18"/>
      <c r="P155" s="108"/>
      <c r="Q155" s="108"/>
      <c r="R155" s="108"/>
      <c r="S155" s="108"/>
      <c r="T155" s="108"/>
      <c r="U155" s="108"/>
      <c r="V155" s="108"/>
      <c r="W155" s="108"/>
      <c r="X155" s="108"/>
      <c r="Y155" s="108"/>
      <c r="Z155" s="108"/>
      <c r="AA155" s="108"/>
      <c r="AB155" s="108"/>
      <c r="AC155" s="108"/>
      <c r="AD155" s="108"/>
      <c r="AE155" s="108"/>
      <c r="AF155" s="108"/>
      <c r="AG155" s="108"/>
      <c r="AH155" s="108"/>
      <c r="AI155" s="108"/>
      <c r="AJ155" s="108"/>
      <c r="AK155" s="108"/>
      <c r="AL155" s="108"/>
      <c r="AM155" s="108"/>
      <c r="AN155" s="108"/>
      <c r="AO155" s="108"/>
      <c r="AP155" s="108"/>
      <c r="AQ155" s="108"/>
      <c r="AR155" s="108"/>
      <c r="AS155" s="108"/>
      <c r="AT155" s="108"/>
      <c r="AU155" s="108"/>
      <c r="AV155" s="108"/>
      <c r="AW155" s="108"/>
      <c r="AX155" s="108"/>
      <c r="AY155" s="108"/>
      <c r="AZ155" s="108"/>
      <c r="BA155" s="108"/>
      <c r="BB155" s="108"/>
      <c r="BC155" s="108"/>
      <c r="BD155" s="108"/>
      <c r="BE155" s="108"/>
      <c r="BF155" s="108"/>
      <c r="BG155" s="108"/>
      <c r="BH155" s="108"/>
      <c r="BI155" s="108"/>
      <c r="BJ155" s="108"/>
      <c r="BK155" s="108"/>
      <c r="BL155" s="108"/>
      <c r="BM155" s="108"/>
      <c r="BN155" s="108"/>
      <c r="BO155" s="108"/>
      <c r="BP155" s="108"/>
      <c r="BQ155" s="453">
        <f>SUM(BQ156)</f>
        <v>10000</v>
      </c>
      <c r="BR155" s="468"/>
      <c r="BS155" s="490">
        <f t="shared" si="47"/>
        <v>6000</v>
      </c>
    </row>
    <row r="156" spans="1:71" ht="26.4" x14ac:dyDescent="0.3">
      <c r="A156" s="8">
        <f t="shared" si="40"/>
        <v>372</v>
      </c>
      <c r="B156" s="9" t="str">
        <f t="shared" si="41"/>
        <v xml:space="preserve"> </v>
      </c>
      <c r="C156" s="45" t="str">
        <f t="shared" si="27"/>
        <v xml:space="preserve">  </v>
      </c>
      <c r="D156" s="45" t="str">
        <f t="shared" si="28"/>
        <v xml:space="preserve">  </v>
      </c>
      <c r="E156" s="39"/>
      <c r="F156" s="40"/>
      <c r="G156" s="41"/>
      <c r="H156" s="42">
        <v>372</v>
      </c>
      <c r="I156" s="43"/>
      <c r="J156" s="43"/>
      <c r="K156" s="44" t="s">
        <v>117</v>
      </c>
      <c r="L156" s="425"/>
      <c r="M156" s="425">
        <v>6000</v>
      </c>
      <c r="N156" s="108">
        <f t="shared" si="33"/>
        <v>6000</v>
      </c>
      <c r="O156" s="18"/>
      <c r="P156" s="108"/>
      <c r="Q156" s="108"/>
      <c r="R156" s="108"/>
      <c r="S156" s="108"/>
      <c r="T156" s="108"/>
      <c r="U156" s="108"/>
      <c r="V156" s="108"/>
      <c r="W156" s="108"/>
      <c r="X156" s="108"/>
      <c r="Y156" s="108"/>
      <c r="Z156" s="108"/>
      <c r="AA156" s="108"/>
      <c r="AB156" s="108"/>
      <c r="AC156" s="108"/>
      <c r="AD156" s="108"/>
      <c r="AE156" s="108"/>
      <c r="AF156" s="108"/>
      <c r="AG156" s="108"/>
      <c r="AH156" s="108"/>
      <c r="AI156" s="108"/>
      <c r="AJ156" s="108"/>
      <c r="AK156" s="108"/>
      <c r="AL156" s="108"/>
      <c r="AM156" s="108"/>
      <c r="AN156" s="108"/>
      <c r="AO156" s="108"/>
      <c r="AP156" s="108"/>
      <c r="AQ156" s="108"/>
      <c r="AR156" s="108"/>
      <c r="AS156" s="108"/>
      <c r="AT156" s="108"/>
      <c r="AU156" s="108"/>
      <c r="AV156" s="108"/>
      <c r="AW156" s="108"/>
      <c r="AX156" s="108"/>
      <c r="AY156" s="108"/>
      <c r="AZ156" s="108"/>
      <c r="BA156" s="108"/>
      <c r="BB156" s="108"/>
      <c r="BC156" s="108"/>
      <c r="BD156" s="108"/>
      <c r="BE156" s="108"/>
      <c r="BF156" s="108"/>
      <c r="BG156" s="108"/>
      <c r="BH156" s="108"/>
      <c r="BI156" s="108"/>
      <c r="BJ156" s="108"/>
      <c r="BK156" s="108"/>
      <c r="BL156" s="108"/>
      <c r="BM156" s="108"/>
      <c r="BN156" s="108"/>
      <c r="BO156" s="108"/>
      <c r="BP156" s="108"/>
      <c r="BQ156" s="453">
        <f>SUM(BQ157)</f>
        <v>10000</v>
      </c>
      <c r="BR156" s="468"/>
      <c r="BS156" s="490">
        <f t="shared" si="47"/>
        <v>6000</v>
      </c>
    </row>
    <row r="157" spans="1:71" ht="26.4" hidden="1" x14ac:dyDescent="0.3">
      <c r="A157" s="8">
        <f t="shared" si="40"/>
        <v>3722</v>
      </c>
      <c r="B157" s="9">
        <f t="shared" si="41"/>
        <v>12</v>
      </c>
      <c r="C157" s="45" t="str">
        <f t="shared" si="27"/>
        <v>092</v>
      </c>
      <c r="D157" s="45" t="str">
        <f t="shared" si="28"/>
        <v>0922</v>
      </c>
      <c r="E157" s="39" t="s">
        <v>143</v>
      </c>
      <c r="F157" s="40">
        <v>121</v>
      </c>
      <c r="G157" s="41">
        <v>12</v>
      </c>
      <c r="H157" s="42">
        <v>3722</v>
      </c>
      <c r="I157" s="48">
        <v>7048</v>
      </c>
      <c r="J157" s="46">
        <v>958</v>
      </c>
      <c r="K157" s="44" t="s">
        <v>179</v>
      </c>
      <c r="L157" s="425"/>
      <c r="M157" s="425"/>
      <c r="N157" s="108">
        <f t="shared" si="33"/>
        <v>0</v>
      </c>
      <c r="O157" s="49">
        <v>122</v>
      </c>
      <c r="P157" s="397"/>
      <c r="Q157" s="397"/>
      <c r="R157" s="397"/>
      <c r="S157" s="397"/>
      <c r="T157" s="397"/>
      <c r="U157" s="397"/>
      <c r="V157" s="397"/>
      <c r="W157" s="397"/>
      <c r="X157" s="397"/>
      <c r="Y157" s="397"/>
      <c r="Z157" s="397"/>
      <c r="AA157" s="397"/>
      <c r="AB157" s="397"/>
      <c r="AC157" s="397"/>
      <c r="AD157" s="397"/>
      <c r="AE157" s="397"/>
      <c r="AF157" s="397"/>
      <c r="AG157" s="397"/>
      <c r="AH157" s="397"/>
      <c r="AI157" s="397"/>
      <c r="AJ157" s="397"/>
      <c r="AK157" s="397"/>
      <c r="AL157" s="397"/>
      <c r="AM157" s="397"/>
      <c r="AN157" s="397"/>
      <c r="AO157" s="397"/>
      <c r="AP157" s="397"/>
      <c r="AQ157" s="397"/>
      <c r="AR157" s="397"/>
      <c r="AS157" s="397"/>
      <c r="AT157" s="397"/>
      <c r="AU157" s="397"/>
      <c r="AV157" s="397"/>
      <c r="AW157" s="397"/>
      <c r="AX157" s="397"/>
      <c r="AY157" s="397"/>
      <c r="AZ157" s="397"/>
      <c r="BA157" s="397"/>
      <c r="BB157" s="397"/>
      <c r="BC157" s="397"/>
      <c r="BD157" s="397"/>
      <c r="BE157" s="397"/>
      <c r="BF157" s="397"/>
      <c r="BG157" s="397"/>
      <c r="BH157" s="397"/>
      <c r="BI157" s="397"/>
      <c r="BJ157" s="397"/>
      <c r="BK157" s="397"/>
      <c r="BL157" s="397"/>
      <c r="BM157" s="397"/>
      <c r="BN157" s="397"/>
      <c r="BO157" s="397"/>
      <c r="BP157" s="397"/>
      <c r="BQ157" s="458">
        <v>10000</v>
      </c>
      <c r="BR157" s="468"/>
      <c r="BS157" s="490">
        <f t="shared" si="47"/>
        <v>0</v>
      </c>
    </row>
    <row r="158" spans="1:71" x14ac:dyDescent="0.3">
      <c r="A158" s="8">
        <f t="shared" si="40"/>
        <v>0</v>
      </c>
      <c r="B158" s="9" t="str">
        <f t="shared" si="41"/>
        <v xml:space="preserve"> </v>
      </c>
      <c r="C158" s="45" t="str">
        <f t="shared" si="27"/>
        <v xml:space="preserve">  </v>
      </c>
      <c r="D158" s="45" t="str">
        <f t="shared" si="28"/>
        <v xml:space="preserve">  </v>
      </c>
      <c r="E158" s="39"/>
      <c r="F158" s="40"/>
      <c r="G158" s="41"/>
      <c r="H158" s="42"/>
      <c r="I158" s="43"/>
      <c r="J158" s="43"/>
      <c r="K158" s="44"/>
      <c r="L158" s="425"/>
      <c r="M158" s="425"/>
      <c r="N158" s="108">
        <f t="shared" si="33"/>
        <v>0</v>
      </c>
      <c r="O158" s="18"/>
      <c r="P158" s="108"/>
      <c r="Q158" s="108"/>
      <c r="R158" s="108"/>
      <c r="S158" s="108"/>
      <c r="T158" s="108"/>
      <c r="U158" s="108"/>
      <c r="V158" s="108"/>
      <c r="W158" s="108"/>
      <c r="X158" s="108"/>
      <c r="Y158" s="108"/>
      <c r="Z158" s="108"/>
      <c r="AA158" s="108"/>
      <c r="AB158" s="108"/>
      <c r="AC158" s="108"/>
      <c r="AD158" s="108"/>
      <c r="AE158" s="108"/>
      <c r="AF158" s="108"/>
      <c r="AG158" s="108"/>
      <c r="AH158" s="108"/>
      <c r="AI158" s="108"/>
      <c r="AJ158" s="108"/>
      <c r="AK158" s="108"/>
      <c r="AL158" s="108"/>
      <c r="AM158" s="108"/>
      <c r="AN158" s="108"/>
      <c r="AO158" s="108"/>
      <c r="AP158" s="108"/>
      <c r="AQ158" s="108"/>
      <c r="AR158" s="108"/>
      <c r="AS158" s="108"/>
      <c r="AT158" s="108"/>
      <c r="AU158" s="108"/>
      <c r="AV158" s="108"/>
      <c r="AW158" s="108"/>
      <c r="AX158" s="108"/>
      <c r="AY158" s="108"/>
      <c r="AZ158" s="108"/>
      <c r="BA158" s="108"/>
      <c r="BB158" s="108"/>
      <c r="BC158" s="108"/>
      <c r="BD158" s="108"/>
      <c r="BE158" s="108"/>
      <c r="BF158" s="108"/>
      <c r="BG158" s="108"/>
      <c r="BH158" s="108"/>
      <c r="BI158" s="108"/>
      <c r="BJ158" s="108"/>
      <c r="BK158" s="108"/>
      <c r="BL158" s="108"/>
      <c r="BM158" s="108"/>
      <c r="BN158" s="108"/>
      <c r="BO158" s="108"/>
      <c r="BP158" s="108"/>
      <c r="BQ158" s="453"/>
      <c r="BR158" s="468"/>
      <c r="BS158" s="490">
        <f t="shared" si="47"/>
        <v>0</v>
      </c>
    </row>
    <row r="159" spans="1:71" ht="39.6" x14ac:dyDescent="0.3">
      <c r="A159" s="8" t="str">
        <f t="shared" si="40"/>
        <v>A 7007 06</v>
      </c>
      <c r="B159" s="9" t="str">
        <f t="shared" si="41"/>
        <v xml:space="preserve"> </v>
      </c>
      <c r="C159" s="45" t="str">
        <f t="shared" si="27"/>
        <v xml:space="preserve">  </v>
      </c>
      <c r="D159" s="45" t="str">
        <f t="shared" si="28"/>
        <v xml:space="preserve">  </v>
      </c>
      <c r="E159" s="33" t="s">
        <v>143</v>
      </c>
      <c r="F159" s="34">
        <v>122</v>
      </c>
      <c r="G159" s="35"/>
      <c r="H159" s="36" t="s">
        <v>164</v>
      </c>
      <c r="I159" s="43"/>
      <c r="J159" s="43"/>
      <c r="K159" s="38" t="s">
        <v>165</v>
      </c>
      <c r="L159" s="426">
        <f>L160</f>
        <v>889500</v>
      </c>
      <c r="M159" s="427">
        <f>M160</f>
        <v>-31950</v>
      </c>
      <c r="N159" s="112">
        <f t="shared" si="33"/>
        <v>857550</v>
      </c>
      <c r="O159" s="488"/>
      <c r="P159" s="112"/>
      <c r="Q159" s="112"/>
      <c r="R159" s="112"/>
      <c r="S159" s="112"/>
      <c r="T159" s="112"/>
      <c r="U159" s="112"/>
      <c r="V159" s="112"/>
      <c r="W159" s="112"/>
      <c r="X159" s="112"/>
      <c r="Y159" s="112"/>
      <c r="Z159" s="112"/>
      <c r="AA159" s="112"/>
      <c r="AB159" s="112"/>
      <c r="AC159" s="112"/>
      <c r="AD159" s="112"/>
      <c r="AE159" s="112"/>
      <c r="AF159" s="112"/>
      <c r="AG159" s="112"/>
      <c r="AH159" s="112"/>
      <c r="AI159" s="112"/>
      <c r="AJ159" s="112"/>
      <c r="AK159" s="112"/>
      <c r="AL159" s="112"/>
      <c r="AM159" s="112"/>
      <c r="AN159" s="112"/>
      <c r="AO159" s="112"/>
      <c r="AP159" s="112"/>
      <c r="AQ159" s="112"/>
      <c r="AR159" s="112"/>
      <c r="AS159" s="112"/>
      <c r="AT159" s="112"/>
      <c r="AU159" s="112"/>
      <c r="AV159" s="112"/>
      <c r="AW159" s="112"/>
      <c r="AX159" s="112"/>
      <c r="AY159" s="112"/>
      <c r="AZ159" s="112"/>
      <c r="BA159" s="112"/>
      <c r="BB159" s="112"/>
      <c r="BC159" s="112"/>
      <c r="BD159" s="112"/>
      <c r="BE159" s="112"/>
      <c r="BF159" s="112"/>
      <c r="BG159" s="112"/>
      <c r="BH159" s="112"/>
      <c r="BI159" s="112"/>
      <c r="BJ159" s="112"/>
      <c r="BK159" s="112"/>
      <c r="BL159" s="112"/>
      <c r="BM159" s="112"/>
      <c r="BN159" s="112"/>
      <c r="BO159" s="112"/>
      <c r="BP159" s="112"/>
      <c r="BQ159" s="457">
        <f>SUM(BQ160)</f>
        <v>681704</v>
      </c>
      <c r="BR159" s="489">
        <f>SUM(BR161:BR168)</f>
        <v>-95900</v>
      </c>
      <c r="BS159" s="489">
        <f t="shared" si="47"/>
        <v>761650</v>
      </c>
    </row>
    <row r="160" spans="1:71" x14ac:dyDescent="0.3">
      <c r="A160" s="8">
        <f t="shared" si="40"/>
        <v>3</v>
      </c>
      <c r="B160" s="9" t="str">
        <f t="shared" si="41"/>
        <v xml:space="preserve"> </v>
      </c>
      <c r="C160" s="45" t="str">
        <f t="shared" si="27"/>
        <v xml:space="preserve">  </v>
      </c>
      <c r="D160" s="45" t="str">
        <f t="shared" si="28"/>
        <v xml:space="preserve">  </v>
      </c>
      <c r="E160" s="39"/>
      <c r="F160" s="40"/>
      <c r="G160" s="41"/>
      <c r="H160" s="42">
        <v>3</v>
      </c>
      <c r="I160" s="43"/>
      <c r="J160" s="43"/>
      <c r="K160" s="44" t="s">
        <v>50</v>
      </c>
      <c r="L160" s="425">
        <f>L161</f>
        <v>889500</v>
      </c>
      <c r="M160" s="425">
        <f>M161</f>
        <v>-31950</v>
      </c>
      <c r="N160" s="108">
        <f t="shared" si="33"/>
        <v>857550</v>
      </c>
      <c r="P160" s="108"/>
      <c r="Q160" s="108"/>
      <c r="R160" s="108"/>
      <c r="S160" s="108"/>
      <c r="T160" s="108"/>
      <c r="U160" s="108"/>
      <c r="V160" s="108"/>
      <c r="W160" s="108"/>
      <c r="X160" s="108"/>
      <c r="Y160" s="108"/>
      <c r="Z160" s="108"/>
      <c r="AA160" s="108"/>
      <c r="AB160" s="108"/>
      <c r="AC160" s="108"/>
      <c r="AD160" s="108"/>
      <c r="AE160" s="108"/>
      <c r="AF160" s="108"/>
      <c r="AG160" s="108"/>
      <c r="AH160" s="108"/>
      <c r="AI160" s="108"/>
      <c r="AJ160" s="108"/>
      <c r="AK160" s="108"/>
      <c r="AL160" s="108"/>
      <c r="AM160" s="108"/>
      <c r="AN160" s="108"/>
      <c r="AO160" s="108"/>
      <c r="AP160" s="108"/>
      <c r="AQ160" s="108"/>
      <c r="AR160" s="108"/>
      <c r="AS160" s="108"/>
      <c r="AT160" s="108"/>
      <c r="AU160" s="108"/>
      <c r="AV160" s="108"/>
      <c r="AW160" s="108"/>
      <c r="AX160" s="108"/>
      <c r="AY160" s="108"/>
      <c r="AZ160" s="108"/>
      <c r="BA160" s="108"/>
      <c r="BB160" s="108"/>
      <c r="BC160" s="108"/>
      <c r="BD160" s="108"/>
      <c r="BE160" s="108"/>
      <c r="BF160" s="108"/>
      <c r="BG160" s="108"/>
      <c r="BH160" s="108"/>
      <c r="BI160" s="108"/>
      <c r="BJ160" s="108"/>
      <c r="BK160" s="108"/>
      <c r="BL160" s="108"/>
      <c r="BM160" s="108"/>
      <c r="BN160" s="108"/>
      <c r="BO160" s="108"/>
      <c r="BP160" s="108"/>
      <c r="BQ160" s="453">
        <f>SUM(BQ161)</f>
        <v>681704</v>
      </c>
      <c r="BR160" s="468"/>
      <c r="BS160" s="490">
        <f t="shared" si="47"/>
        <v>857550</v>
      </c>
    </row>
    <row r="161" spans="1:71" x14ac:dyDescent="0.3">
      <c r="A161" s="8">
        <f t="shared" si="40"/>
        <v>32</v>
      </c>
      <c r="B161" s="9" t="str">
        <f t="shared" si="41"/>
        <v xml:space="preserve"> </v>
      </c>
      <c r="C161" s="45" t="str">
        <f t="shared" si="27"/>
        <v xml:space="preserve">  </v>
      </c>
      <c r="D161" s="45" t="str">
        <f t="shared" si="28"/>
        <v xml:space="preserve">  </v>
      </c>
      <c r="E161" s="39"/>
      <c r="F161" s="40"/>
      <c r="G161" s="41"/>
      <c r="H161" s="42">
        <v>32</v>
      </c>
      <c r="I161" s="43"/>
      <c r="J161" s="43"/>
      <c r="K161" s="44" t="s">
        <v>56</v>
      </c>
      <c r="L161" s="425">
        <f>L162+L164+L168</f>
        <v>889500</v>
      </c>
      <c r="M161" s="425">
        <f>M162+M164+M168</f>
        <v>-31950</v>
      </c>
      <c r="N161" s="108">
        <f t="shared" si="33"/>
        <v>857550</v>
      </c>
      <c r="O161" s="18"/>
      <c r="P161" s="108"/>
      <c r="Q161" s="108"/>
      <c r="R161" s="108"/>
      <c r="S161" s="108"/>
      <c r="T161" s="108"/>
      <c r="U161" s="108"/>
      <c r="V161" s="108"/>
      <c r="W161" s="108"/>
      <c r="X161" s="108"/>
      <c r="Y161" s="108"/>
      <c r="Z161" s="108"/>
      <c r="AA161" s="108"/>
      <c r="AB161" s="108"/>
      <c r="AC161" s="108"/>
      <c r="AD161" s="108"/>
      <c r="AE161" s="108"/>
      <c r="AF161" s="108"/>
      <c r="AG161" s="108"/>
      <c r="AH161" s="108"/>
      <c r="AI161" s="108"/>
      <c r="AJ161" s="108"/>
      <c r="AK161" s="108"/>
      <c r="AL161" s="108"/>
      <c r="AM161" s="108"/>
      <c r="AN161" s="108"/>
      <c r="AO161" s="108"/>
      <c r="AP161" s="108"/>
      <c r="AQ161" s="108"/>
      <c r="AR161" s="108"/>
      <c r="AS161" s="108"/>
      <c r="AT161" s="108"/>
      <c r="AU161" s="108"/>
      <c r="AV161" s="108"/>
      <c r="AW161" s="108"/>
      <c r="AX161" s="108"/>
      <c r="AY161" s="108"/>
      <c r="AZ161" s="108"/>
      <c r="BA161" s="108"/>
      <c r="BB161" s="108"/>
      <c r="BC161" s="108"/>
      <c r="BD161" s="108"/>
      <c r="BE161" s="108"/>
      <c r="BF161" s="108"/>
      <c r="BG161" s="108"/>
      <c r="BH161" s="108"/>
      <c r="BI161" s="108"/>
      <c r="BJ161" s="108"/>
      <c r="BK161" s="108"/>
      <c r="BL161" s="108"/>
      <c r="BM161" s="108"/>
      <c r="BN161" s="108"/>
      <c r="BO161" s="108"/>
      <c r="BP161" s="108"/>
      <c r="BQ161" s="453">
        <f>SUM(BQ162,BQ164,BQ168,BQ174)</f>
        <v>681704</v>
      </c>
      <c r="BR161" s="108">
        <v>0</v>
      </c>
      <c r="BS161" s="490">
        <f t="shared" si="47"/>
        <v>857550</v>
      </c>
    </row>
    <row r="162" spans="1:71" x14ac:dyDescent="0.3">
      <c r="A162" s="8">
        <f t="shared" si="40"/>
        <v>321</v>
      </c>
      <c r="B162" s="9" t="str">
        <f t="shared" si="41"/>
        <v xml:space="preserve"> </v>
      </c>
      <c r="C162" s="45" t="str">
        <f t="shared" si="27"/>
        <v xml:space="preserve">  </v>
      </c>
      <c r="D162" s="45" t="str">
        <f t="shared" si="28"/>
        <v xml:space="preserve">  </v>
      </c>
      <c r="E162" s="39"/>
      <c r="F162" s="40"/>
      <c r="G162" s="41"/>
      <c r="H162" s="42">
        <v>321</v>
      </c>
      <c r="I162" s="43"/>
      <c r="J162" s="43"/>
      <c r="K162" s="44" t="s">
        <v>75</v>
      </c>
      <c r="L162" s="425">
        <v>210000</v>
      </c>
      <c r="M162" s="425">
        <v>-30000</v>
      </c>
      <c r="N162" s="108">
        <f t="shared" si="33"/>
        <v>180000</v>
      </c>
      <c r="O162" s="18"/>
      <c r="P162" s="108"/>
      <c r="Q162" s="108"/>
      <c r="R162" s="108"/>
      <c r="S162" s="108"/>
      <c r="T162" s="108"/>
      <c r="U162" s="108"/>
      <c r="V162" s="108"/>
      <c r="W162" s="108"/>
      <c r="X162" s="108"/>
      <c r="Y162" s="108"/>
      <c r="Z162" s="108"/>
      <c r="AA162" s="108"/>
      <c r="AB162" s="108"/>
      <c r="AC162" s="108"/>
      <c r="AD162" s="108"/>
      <c r="AE162" s="108"/>
      <c r="AF162" s="108"/>
      <c r="AG162" s="108"/>
      <c r="AH162" s="108"/>
      <c r="AI162" s="108"/>
      <c r="AJ162" s="108"/>
      <c r="AK162" s="108"/>
      <c r="AL162" s="108"/>
      <c r="AM162" s="108"/>
      <c r="AN162" s="108"/>
      <c r="AO162" s="108"/>
      <c r="AP162" s="108"/>
      <c r="AQ162" s="108"/>
      <c r="AR162" s="108"/>
      <c r="AS162" s="108"/>
      <c r="AT162" s="108"/>
      <c r="AU162" s="108"/>
      <c r="AV162" s="108"/>
      <c r="AW162" s="108"/>
      <c r="AX162" s="108"/>
      <c r="AY162" s="108"/>
      <c r="AZ162" s="108"/>
      <c r="BA162" s="108"/>
      <c r="BB162" s="108"/>
      <c r="BC162" s="108"/>
      <c r="BD162" s="108"/>
      <c r="BE162" s="108"/>
      <c r="BF162" s="108"/>
      <c r="BG162" s="108"/>
      <c r="BH162" s="108"/>
      <c r="BI162" s="108"/>
      <c r="BJ162" s="108"/>
      <c r="BK162" s="108"/>
      <c r="BL162" s="108"/>
      <c r="BM162" s="108"/>
      <c r="BN162" s="108"/>
      <c r="BO162" s="108"/>
      <c r="BP162" s="108"/>
      <c r="BQ162" s="453">
        <v>170000</v>
      </c>
      <c r="BR162" s="522">
        <v>-52900</v>
      </c>
      <c r="BS162" s="490">
        <f t="shared" si="47"/>
        <v>127100</v>
      </c>
    </row>
    <row r="163" spans="1:71" ht="26.4" hidden="1" x14ac:dyDescent="0.3">
      <c r="A163" s="8">
        <f t="shared" si="40"/>
        <v>3212</v>
      </c>
      <c r="B163" s="9">
        <f t="shared" si="41"/>
        <v>12</v>
      </c>
      <c r="C163" s="45" t="str">
        <f t="shared" si="27"/>
        <v>092</v>
      </c>
      <c r="D163" s="45" t="str">
        <f t="shared" si="28"/>
        <v>0922</v>
      </c>
      <c r="E163" s="39" t="s">
        <v>143</v>
      </c>
      <c r="F163" s="40">
        <v>122</v>
      </c>
      <c r="G163" s="41">
        <v>12</v>
      </c>
      <c r="H163" s="42">
        <v>3212</v>
      </c>
      <c r="I163" s="46">
        <v>999</v>
      </c>
      <c r="J163" s="46">
        <v>999</v>
      </c>
      <c r="K163" s="44" t="s">
        <v>89</v>
      </c>
      <c r="L163" s="425"/>
      <c r="M163" s="425"/>
      <c r="N163" s="108">
        <f t="shared" si="33"/>
        <v>0</v>
      </c>
      <c r="O163" s="18">
        <v>122</v>
      </c>
      <c r="P163" s="397"/>
      <c r="Q163" s="397"/>
      <c r="R163" s="397"/>
      <c r="S163" s="397"/>
      <c r="T163" s="397"/>
      <c r="U163" s="397"/>
      <c r="V163" s="397"/>
      <c r="W163" s="397"/>
      <c r="X163" s="397"/>
      <c r="Y163" s="397"/>
      <c r="Z163" s="397"/>
      <c r="AA163" s="397"/>
      <c r="AB163" s="397"/>
      <c r="AC163" s="397"/>
      <c r="AD163" s="397"/>
      <c r="AE163" s="397"/>
      <c r="AF163" s="397"/>
      <c r="AG163" s="397"/>
      <c r="AH163" s="397"/>
      <c r="AI163" s="397"/>
      <c r="AJ163" s="397"/>
      <c r="AK163" s="397"/>
      <c r="AL163" s="397"/>
      <c r="AM163" s="397"/>
      <c r="AN163" s="397"/>
      <c r="AO163" s="397"/>
      <c r="AP163" s="397"/>
      <c r="AQ163" s="397"/>
      <c r="AR163" s="397"/>
      <c r="AS163" s="397"/>
      <c r="AT163" s="397"/>
      <c r="AU163" s="397"/>
      <c r="AV163" s="397"/>
      <c r="AW163" s="397"/>
      <c r="AX163" s="397"/>
      <c r="AY163" s="397"/>
      <c r="AZ163" s="397"/>
      <c r="BA163" s="397"/>
      <c r="BB163" s="397"/>
      <c r="BC163" s="397"/>
      <c r="BD163" s="397"/>
      <c r="BE163" s="397"/>
      <c r="BF163" s="397"/>
      <c r="BG163" s="397"/>
      <c r="BH163" s="397"/>
      <c r="BI163" s="397"/>
      <c r="BJ163" s="397"/>
      <c r="BK163" s="397"/>
      <c r="BL163" s="397"/>
      <c r="BM163" s="397"/>
      <c r="BN163" s="397"/>
      <c r="BO163" s="397"/>
      <c r="BP163" s="397"/>
      <c r="BQ163" s="458">
        <v>170000</v>
      </c>
      <c r="BR163" s="468"/>
      <c r="BS163" s="490">
        <f t="shared" si="47"/>
        <v>0</v>
      </c>
    </row>
    <row r="164" spans="1:71" x14ac:dyDescent="0.3">
      <c r="A164" s="8">
        <f t="shared" si="40"/>
        <v>322</v>
      </c>
      <c r="B164" s="9" t="str">
        <f t="shared" si="41"/>
        <v xml:space="preserve"> </v>
      </c>
      <c r="C164" s="45" t="str">
        <f t="shared" si="27"/>
        <v xml:space="preserve">  </v>
      </c>
      <c r="D164" s="45" t="str">
        <f t="shared" si="28"/>
        <v xml:space="preserve">  </v>
      </c>
      <c r="E164" s="39"/>
      <c r="F164" s="40"/>
      <c r="G164" s="41"/>
      <c r="H164" s="42">
        <v>322</v>
      </c>
      <c r="I164" s="43"/>
      <c r="J164" s="43"/>
      <c r="K164" s="44" t="s">
        <v>78</v>
      </c>
      <c r="L164" s="425">
        <v>500000</v>
      </c>
      <c r="M164" s="425">
        <v>-34450</v>
      </c>
      <c r="N164" s="108">
        <f t="shared" ref="N164:N227" si="48">SUM(L164:M164)</f>
        <v>465550</v>
      </c>
      <c r="O164" s="18"/>
      <c r="P164" s="108"/>
      <c r="Q164" s="108"/>
      <c r="R164" s="108"/>
      <c r="S164" s="108"/>
      <c r="T164" s="108"/>
      <c r="U164" s="108"/>
      <c r="V164" s="108"/>
      <c r="W164" s="108"/>
      <c r="X164" s="108"/>
      <c r="Y164" s="108"/>
      <c r="Z164" s="108"/>
      <c r="AA164" s="108"/>
      <c r="AB164" s="108"/>
      <c r="AC164" s="108"/>
      <c r="AD164" s="108"/>
      <c r="AE164" s="108"/>
      <c r="AF164" s="108"/>
      <c r="AG164" s="108"/>
      <c r="AH164" s="108"/>
      <c r="AI164" s="108"/>
      <c r="AJ164" s="108"/>
      <c r="AK164" s="108"/>
      <c r="AL164" s="108"/>
      <c r="AM164" s="108"/>
      <c r="AN164" s="108"/>
      <c r="AO164" s="108"/>
      <c r="AP164" s="108"/>
      <c r="AQ164" s="108"/>
      <c r="AR164" s="108"/>
      <c r="AS164" s="108"/>
      <c r="AT164" s="108"/>
      <c r="AU164" s="108"/>
      <c r="AV164" s="108"/>
      <c r="AW164" s="108"/>
      <c r="AX164" s="108"/>
      <c r="AY164" s="108"/>
      <c r="AZ164" s="108"/>
      <c r="BA164" s="108"/>
      <c r="BB164" s="108"/>
      <c r="BC164" s="108"/>
      <c r="BD164" s="108"/>
      <c r="BE164" s="108"/>
      <c r="BF164" s="108"/>
      <c r="BG164" s="108"/>
      <c r="BH164" s="108"/>
      <c r="BI164" s="108"/>
      <c r="BJ164" s="108"/>
      <c r="BK164" s="108"/>
      <c r="BL164" s="108"/>
      <c r="BM164" s="108"/>
      <c r="BN164" s="108"/>
      <c r="BO164" s="108"/>
      <c r="BP164" s="108"/>
      <c r="BQ164" s="453">
        <f>SUM(BQ165:BQ167)</f>
        <v>415784</v>
      </c>
      <c r="BR164" s="425">
        <v>0</v>
      </c>
      <c r="BS164" s="490">
        <f t="shared" si="47"/>
        <v>465550</v>
      </c>
    </row>
    <row r="165" spans="1:71" ht="26.4" hidden="1" x14ac:dyDescent="0.3">
      <c r="A165" s="8">
        <f t="shared" si="40"/>
        <v>3221</v>
      </c>
      <c r="B165" s="9">
        <f t="shared" si="41"/>
        <v>12</v>
      </c>
      <c r="C165" s="45" t="str">
        <f t="shared" si="27"/>
        <v>092</v>
      </c>
      <c r="D165" s="45" t="str">
        <f t="shared" si="28"/>
        <v>0922</v>
      </c>
      <c r="E165" s="39" t="s">
        <v>143</v>
      </c>
      <c r="F165" s="40">
        <v>122</v>
      </c>
      <c r="G165" s="41">
        <v>12</v>
      </c>
      <c r="H165" s="42">
        <v>3221</v>
      </c>
      <c r="I165" s="46">
        <v>1000</v>
      </c>
      <c r="J165" s="46">
        <v>1000</v>
      </c>
      <c r="K165" s="6" t="s">
        <v>79</v>
      </c>
      <c r="L165" s="429"/>
      <c r="M165" s="429"/>
      <c r="N165" s="108">
        <f t="shared" si="48"/>
        <v>0</v>
      </c>
      <c r="O165" s="18">
        <v>122</v>
      </c>
      <c r="P165" s="397"/>
      <c r="Q165" s="397"/>
      <c r="R165" s="397"/>
      <c r="S165" s="397"/>
      <c r="T165" s="397"/>
      <c r="U165" s="397"/>
      <c r="V165" s="397"/>
      <c r="W165" s="397"/>
      <c r="X165" s="397"/>
      <c r="Y165" s="397"/>
      <c r="Z165" s="397"/>
      <c r="AA165" s="397"/>
      <c r="AB165" s="397"/>
      <c r="AC165" s="397"/>
      <c r="AD165" s="397"/>
      <c r="AE165" s="397"/>
      <c r="AF165" s="397"/>
      <c r="AG165" s="397"/>
      <c r="AH165" s="397"/>
      <c r="AI165" s="397"/>
      <c r="AJ165" s="397"/>
      <c r="AK165" s="397"/>
      <c r="AL165" s="397"/>
      <c r="AM165" s="397"/>
      <c r="AN165" s="397"/>
      <c r="AO165" s="397"/>
      <c r="AP165" s="397"/>
      <c r="AQ165" s="397"/>
      <c r="AR165" s="397"/>
      <c r="AS165" s="397"/>
      <c r="AT165" s="397"/>
      <c r="AU165" s="397"/>
      <c r="AV165" s="397"/>
      <c r="AW165" s="397"/>
      <c r="AX165" s="397"/>
      <c r="AY165" s="397"/>
      <c r="AZ165" s="397"/>
      <c r="BA165" s="397"/>
      <c r="BB165" s="397"/>
      <c r="BC165" s="397"/>
      <c r="BD165" s="397"/>
      <c r="BE165" s="397"/>
      <c r="BF165" s="397"/>
      <c r="BG165" s="397"/>
      <c r="BH165" s="397"/>
      <c r="BI165" s="397"/>
      <c r="BJ165" s="397"/>
      <c r="BK165" s="397"/>
      <c r="BL165" s="397"/>
      <c r="BM165" s="397"/>
      <c r="BN165" s="397"/>
      <c r="BO165" s="397"/>
      <c r="BP165" s="397"/>
      <c r="BQ165" s="458"/>
      <c r="BR165" s="425">
        <v>0</v>
      </c>
      <c r="BS165" s="490">
        <f t="shared" si="47"/>
        <v>0</v>
      </c>
    </row>
    <row r="166" spans="1:71" hidden="1" x14ac:dyDescent="0.3">
      <c r="A166" s="8">
        <f t="shared" si="40"/>
        <v>3222</v>
      </c>
      <c r="B166" s="9">
        <f t="shared" si="41"/>
        <v>12</v>
      </c>
      <c r="C166" s="45" t="str">
        <f t="shared" si="27"/>
        <v>092</v>
      </c>
      <c r="D166" s="45" t="str">
        <f t="shared" si="28"/>
        <v>0922</v>
      </c>
      <c r="E166" s="39" t="s">
        <v>143</v>
      </c>
      <c r="F166" s="40">
        <v>122</v>
      </c>
      <c r="G166" s="41">
        <v>12</v>
      </c>
      <c r="H166" s="42">
        <v>3222</v>
      </c>
      <c r="I166" s="46">
        <v>1001</v>
      </c>
      <c r="J166" s="46">
        <v>1001</v>
      </c>
      <c r="K166" s="44" t="s">
        <v>124</v>
      </c>
      <c r="L166" s="425"/>
      <c r="M166" s="425"/>
      <c r="N166" s="108">
        <f t="shared" si="48"/>
        <v>0</v>
      </c>
      <c r="O166" s="18">
        <v>122</v>
      </c>
      <c r="P166" s="397"/>
      <c r="Q166" s="397"/>
      <c r="R166" s="397"/>
      <c r="S166" s="397"/>
      <c r="T166" s="397"/>
      <c r="U166" s="397"/>
      <c r="V166" s="397"/>
      <c r="W166" s="397"/>
      <c r="X166" s="397"/>
      <c r="Y166" s="397"/>
      <c r="Z166" s="397"/>
      <c r="AA166" s="397"/>
      <c r="AB166" s="397"/>
      <c r="AC166" s="397"/>
      <c r="AD166" s="397"/>
      <c r="AE166" s="397"/>
      <c r="AF166" s="397"/>
      <c r="AG166" s="397"/>
      <c r="AH166" s="397"/>
      <c r="AI166" s="397"/>
      <c r="AJ166" s="397"/>
      <c r="AK166" s="397"/>
      <c r="AL166" s="397"/>
      <c r="AM166" s="397"/>
      <c r="AN166" s="397"/>
      <c r="AO166" s="397"/>
      <c r="AP166" s="397"/>
      <c r="AQ166" s="397"/>
      <c r="AR166" s="397"/>
      <c r="AS166" s="397"/>
      <c r="AT166" s="397"/>
      <c r="AU166" s="397"/>
      <c r="AV166" s="397"/>
      <c r="AW166" s="397"/>
      <c r="AX166" s="397"/>
      <c r="AY166" s="397"/>
      <c r="AZ166" s="397"/>
      <c r="BA166" s="397"/>
      <c r="BB166" s="397"/>
      <c r="BC166" s="397"/>
      <c r="BD166" s="397"/>
      <c r="BE166" s="397"/>
      <c r="BF166" s="397"/>
      <c r="BG166" s="397"/>
      <c r="BH166" s="397"/>
      <c r="BI166" s="397"/>
      <c r="BJ166" s="397"/>
      <c r="BK166" s="397"/>
      <c r="BL166" s="397"/>
      <c r="BM166" s="397"/>
      <c r="BN166" s="397"/>
      <c r="BO166" s="397"/>
      <c r="BP166" s="397"/>
      <c r="BQ166" s="458">
        <v>110000</v>
      </c>
      <c r="BR166" s="425">
        <v>0</v>
      </c>
      <c r="BS166" s="490">
        <f t="shared" si="47"/>
        <v>0</v>
      </c>
    </row>
    <row r="167" spans="1:71" hidden="1" x14ac:dyDescent="0.3">
      <c r="A167" s="8">
        <f t="shared" si="40"/>
        <v>3223</v>
      </c>
      <c r="B167" s="9">
        <f t="shared" si="41"/>
        <v>12</v>
      </c>
      <c r="C167" s="45" t="str">
        <f t="shared" si="27"/>
        <v>092</v>
      </c>
      <c r="D167" s="45" t="str">
        <f t="shared" si="28"/>
        <v>0922</v>
      </c>
      <c r="E167" s="419" t="s">
        <v>143</v>
      </c>
      <c r="F167" s="420">
        <v>122</v>
      </c>
      <c r="G167" s="105">
        <v>12</v>
      </c>
      <c r="H167" s="104">
        <v>3223</v>
      </c>
      <c r="I167" s="421">
        <v>1002</v>
      </c>
      <c r="J167" s="421">
        <v>1002</v>
      </c>
      <c r="K167" s="422" t="s">
        <v>80</v>
      </c>
      <c r="L167" s="427"/>
      <c r="M167" s="427"/>
      <c r="N167" s="108">
        <f t="shared" si="48"/>
        <v>0</v>
      </c>
      <c r="O167" s="18">
        <v>122</v>
      </c>
      <c r="P167" s="397"/>
      <c r="Q167" s="397"/>
      <c r="R167" s="397"/>
      <c r="S167" s="397"/>
      <c r="T167" s="397"/>
      <c r="U167" s="397"/>
      <c r="V167" s="397"/>
      <c r="W167" s="397"/>
      <c r="X167" s="397"/>
      <c r="Y167" s="397"/>
      <c r="Z167" s="397"/>
      <c r="AA167" s="397"/>
      <c r="AB167" s="397"/>
      <c r="AC167" s="397"/>
      <c r="AD167" s="397"/>
      <c r="AE167" s="397"/>
      <c r="AF167" s="397"/>
      <c r="AG167" s="397"/>
      <c r="AH167" s="397"/>
      <c r="AI167" s="397"/>
      <c r="AJ167" s="397"/>
      <c r="AK167" s="397"/>
      <c r="AL167" s="397"/>
      <c r="AM167" s="397"/>
      <c r="AN167" s="397"/>
      <c r="AO167" s="397"/>
      <c r="AP167" s="397"/>
      <c r="AQ167" s="397"/>
      <c r="AR167" s="397"/>
      <c r="AS167" s="397"/>
      <c r="AT167" s="397"/>
      <c r="AU167" s="397"/>
      <c r="AV167" s="397"/>
      <c r="AW167" s="397"/>
      <c r="AX167" s="397"/>
      <c r="AY167" s="397"/>
      <c r="AZ167" s="397"/>
      <c r="BA167" s="397"/>
      <c r="BB167" s="397"/>
      <c r="BC167" s="397"/>
      <c r="BD167" s="397"/>
      <c r="BE167" s="397"/>
      <c r="BF167" s="397"/>
      <c r="BG167" s="397"/>
      <c r="BH167" s="397"/>
      <c r="BI167" s="397"/>
      <c r="BJ167" s="397"/>
      <c r="BK167" s="397"/>
      <c r="BL167" s="397"/>
      <c r="BM167" s="397"/>
      <c r="BN167" s="397"/>
      <c r="BO167" s="397"/>
      <c r="BP167" s="397"/>
      <c r="BQ167" s="458">
        <v>305784</v>
      </c>
      <c r="BR167" s="425">
        <v>0</v>
      </c>
      <c r="BS167" s="490">
        <f t="shared" si="47"/>
        <v>0</v>
      </c>
    </row>
    <row r="168" spans="1:71" x14ac:dyDescent="0.3">
      <c r="A168" s="8">
        <f t="shared" si="40"/>
        <v>323</v>
      </c>
      <c r="B168" s="9" t="str">
        <f t="shared" si="41"/>
        <v xml:space="preserve"> </v>
      </c>
      <c r="C168" s="45" t="str">
        <f t="shared" si="27"/>
        <v xml:space="preserve">  </v>
      </c>
      <c r="D168" s="45" t="str">
        <f t="shared" si="28"/>
        <v xml:space="preserve">  </v>
      </c>
      <c r="E168" s="39"/>
      <c r="F168" s="40"/>
      <c r="G168" s="41"/>
      <c r="H168" s="42">
        <v>323</v>
      </c>
      <c r="I168" s="43"/>
      <c r="J168" s="43"/>
      <c r="K168" s="44" t="s">
        <v>57</v>
      </c>
      <c r="L168" s="425">
        <v>179500</v>
      </c>
      <c r="M168" s="425">
        <v>32500</v>
      </c>
      <c r="N168" s="108">
        <f t="shared" si="48"/>
        <v>212000</v>
      </c>
      <c r="O168" s="18"/>
      <c r="P168" s="108"/>
      <c r="Q168" s="108"/>
      <c r="R168" s="108"/>
      <c r="S168" s="108"/>
      <c r="T168" s="108"/>
      <c r="U168" s="108"/>
      <c r="V168" s="108"/>
      <c r="W168" s="108"/>
      <c r="X168" s="108"/>
      <c r="Y168" s="108"/>
      <c r="Z168" s="108"/>
      <c r="AA168" s="108"/>
      <c r="AB168" s="108"/>
      <c r="AC168" s="108"/>
      <c r="AD168" s="108"/>
      <c r="AE168" s="108"/>
      <c r="AF168" s="108"/>
      <c r="AG168" s="108"/>
      <c r="AH168" s="108"/>
      <c r="AI168" s="108"/>
      <c r="AJ168" s="108"/>
      <c r="AK168" s="108"/>
      <c r="AL168" s="108"/>
      <c r="AM168" s="108"/>
      <c r="AN168" s="108"/>
      <c r="AO168" s="108"/>
      <c r="AP168" s="108"/>
      <c r="AQ168" s="108"/>
      <c r="AR168" s="108"/>
      <c r="AS168" s="108"/>
      <c r="AT168" s="108"/>
      <c r="AU168" s="108"/>
      <c r="AV168" s="108"/>
      <c r="AW168" s="108"/>
      <c r="AX168" s="108"/>
      <c r="AY168" s="108"/>
      <c r="AZ168" s="108"/>
      <c r="BA168" s="108"/>
      <c r="BB168" s="108"/>
      <c r="BC168" s="108"/>
      <c r="BD168" s="108"/>
      <c r="BE168" s="108"/>
      <c r="BF168" s="108"/>
      <c r="BG168" s="108"/>
      <c r="BH168" s="108"/>
      <c r="BI168" s="108"/>
      <c r="BJ168" s="108"/>
      <c r="BK168" s="108"/>
      <c r="BL168" s="108"/>
      <c r="BM168" s="108"/>
      <c r="BN168" s="108"/>
      <c r="BO168" s="108"/>
      <c r="BP168" s="108"/>
      <c r="BQ168" s="453">
        <v>95920</v>
      </c>
      <c r="BR168" s="425">
        <v>-43000</v>
      </c>
      <c r="BS168" s="490">
        <f t="shared" si="47"/>
        <v>169000</v>
      </c>
    </row>
    <row r="169" spans="1:71" ht="26.4" hidden="1" x14ac:dyDescent="0.3">
      <c r="A169" s="8">
        <f t="shared" si="40"/>
        <v>3232</v>
      </c>
      <c r="B169" s="9">
        <f t="shared" si="41"/>
        <v>12</v>
      </c>
      <c r="C169" s="45" t="str">
        <f t="shared" ref="C169:C244" si="49">IF(I169&gt;0,LEFT(E169,3),"  ")</f>
        <v>092</v>
      </c>
      <c r="D169" s="45" t="str">
        <f t="shared" ref="D169:D244" si="50">IF(I169&gt;0,LEFT(E169,4),"  ")</f>
        <v>0922</v>
      </c>
      <c r="E169" s="39" t="s">
        <v>143</v>
      </c>
      <c r="F169" s="40">
        <v>122</v>
      </c>
      <c r="G169" s="41">
        <v>12</v>
      </c>
      <c r="H169" s="42">
        <v>3232</v>
      </c>
      <c r="I169" s="46">
        <v>1003</v>
      </c>
      <c r="J169" s="46">
        <v>1003</v>
      </c>
      <c r="K169" s="44" t="s">
        <v>97</v>
      </c>
      <c r="L169" s="425"/>
      <c r="M169" s="425"/>
      <c r="N169" s="108">
        <f t="shared" si="48"/>
        <v>0</v>
      </c>
      <c r="O169" s="18">
        <v>122</v>
      </c>
      <c r="P169" s="397"/>
      <c r="Q169" s="397"/>
      <c r="R169" s="397"/>
      <c r="S169" s="397"/>
      <c r="T169" s="397"/>
      <c r="U169" s="397"/>
      <c r="V169" s="397"/>
      <c r="W169" s="397"/>
      <c r="X169" s="397"/>
      <c r="Y169" s="397"/>
      <c r="Z169" s="397"/>
      <c r="AA169" s="397"/>
      <c r="AB169" s="397"/>
      <c r="AC169" s="397"/>
      <c r="AD169" s="397"/>
      <c r="AE169" s="397"/>
      <c r="AF169" s="397"/>
      <c r="AG169" s="397"/>
      <c r="AH169" s="397"/>
      <c r="AI169" s="397"/>
      <c r="AJ169" s="397"/>
      <c r="AK169" s="397"/>
      <c r="AL169" s="397"/>
      <c r="AM169" s="397"/>
      <c r="AN169" s="397"/>
      <c r="AO169" s="397"/>
      <c r="AP169" s="397"/>
      <c r="AQ169" s="397"/>
      <c r="AR169" s="397"/>
      <c r="AS169" s="397"/>
      <c r="AT169" s="397"/>
      <c r="AU169" s="397"/>
      <c r="AV169" s="397"/>
      <c r="AW169" s="397"/>
      <c r="AX169" s="397"/>
      <c r="AY169" s="397"/>
      <c r="AZ169" s="397"/>
      <c r="BA169" s="397"/>
      <c r="BB169" s="397"/>
      <c r="BC169" s="397"/>
      <c r="BD169" s="397"/>
      <c r="BE169" s="397"/>
      <c r="BF169" s="397"/>
      <c r="BG169" s="397"/>
      <c r="BH169" s="397"/>
      <c r="BI169" s="397"/>
      <c r="BJ169" s="397"/>
      <c r="BK169" s="397"/>
      <c r="BL169" s="397"/>
      <c r="BM169" s="397"/>
      <c r="BN169" s="397"/>
      <c r="BO169" s="397"/>
      <c r="BP169" s="397"/>
      <c r="BQ169" s="458">
        <v>60000</v>
      </c>
      <c r="BR169" s="468"/>
      <c r="BS169" s="490">
        <f t="shared" si="47"/>
        <v>0</v>
      </c>
    </row>
    <row r="170" spans="1:71" hidden="1" x14ac:dyDescent="0.3">
      <c r="A170" s="8">
        <f t="shared" si="40"/>
        <v>3234</v>
      </c>
      <c r="B170" s="9">
        <f t="shared" si="41"/>
        <v>12</v>
      </c>
      <c r="C170" s="45" t="str">
        <f t="shared" si="49"/>
        <v>092</v>
      </c>
      <c r="D170" s="45" t="str">
        <f t="shared" si="50"/>
        <v>0922</v>
      </c>
      <c r="E170" s="39" t="s">
        <v>143</v>
      </c>
      <c r="F170" s="40">
        <v>122</v>
      </c>
      <c r="G170" s="41">
        <v>12</v>
      </c>
      <c r="H170" s="42">
        <v>3234</v>
      </c>
      <c r="I170" s="46">
        <v>1004</v>
      </c>
      <c r="J170" s="46">
        <v>1004</v>
      </c>
      <c r="K170" s="44" t="s">
        <v>82</v>
      </c>
      <c r="L170" s="425"/>
      <c r="M170" s="425"/>
      <c r="N170" s="108">
        <f t="shared" si="48"/>
        <v>0</v>
      </c>
      <c r="O170" s="18">
        <v>122</v>
      </c>
      <c r="P170" s="397"/>
      <c r="Q170" s="397"/>
      <c r="R170" s="397"/>
      <c r="S170" s="397"/>
      <c r="T170" s="397"/>
      <c r="U170" s="397"/>
      <c r="V170" s="397"/>
      <c r="W170" s="397"/>
      <c r="X170" s="397"/>
      <c r="Y170" s="397"/>
      <c r="Z170" s="397"/>
      <c r="AA170" s="397"/>
      <c r="AB170" s="397"/>
      <c r="AC170" s="397"/>
      <c r="AD170" s="397"/>
      <c r="AE170" s="397"/>
      <c r="AF170" s="397"/>
      <c r="AG170" s="397"/>
      <c r="AH170" s="397"/>
      <c r="AI170" s="397"/>
      <c r="AJ170" s="397"/>
      <c r="AK170" s="397"/>
      <c r="AL170" s="397"/>
      <c r="AM170" s="397"/>
      <c r="AN170" s="397"/>
      <c r="AO170" s="397"/>
      <c r="AP170" s="397"/>
      <c r="AQ170" s="397"/>
      <c r="AR170" s="397"/>
      <c r="AS170" s="397"/>
      <c r="AT170" s="397"/>
      <c r="AU170" s="397"/>
      <c r="AV170" s="397"/>
      <c r="AW170" s="397"/>
      <c r="AX170" s="397"/>
      <c r="AY170" s="397"/>
      <c r="AZ170" s="397"/>
      <c r="BA170" s="397"/>
      <c r="BB170" s="397"/>
      <c r="BC170" s="397"/>
      <c r="BD170" s="397"/>
      <c r="BE170" s="397"/>
      <c r="BF170" s="397"/>
      <c r="BG170" s="397"/>
      <c r="BH170" s="397"/>
      <c r="BI170" s="397"/>
      <c r="BJ170" s="397"/>
      <c r="BK170" s="397"/>
      <c r="BL170" s="397"/>
      <c r="BM170" s="397"/>
      <c r="BN170" s="397"/>
      <c r="BO170" s="397"/>
      <c r="BP170" s="397"/>
      <c r="BQ170" s="458">
        <v>25920</v>
      </c>
      <c r="BR170" s="468"/>
      <c r="BS170" s="490">
        <f t="shared" si="47"/>
        <v>0</v>
      </c>
    </row>
    <row r="171" spans="1:71" hidden="1" x14ac:dyDescent="0.3">
      <c r="A171" s="8">
        <f t="shared" si="40"/>
        <v>3235</v>
      </c>
      <c r="B171" s="9">
        <f t="shared" si="41"/>
        <v>12</v>
      </c>
      <c r="C171" s="45" t="str">
        <f t="shared" si="49"/>
        <v>092</v>
      </c>
      <c r="D171" s="45" t="str">
        <f t="shared" si="50"/>
        <v>0922</v>
      </c>
      <c r="E171" s="39" t="s">
        <v>143</v>
      </c>
      <c r="F171" s="40">
        <v>122</v>
      </c>
      <c r="G171" s="41">
        <v>12</v>
      </c>
      <c r="H171" s="42">
        <v>3235</v>
      </c>
      <c r="I171" s="46">
        <v>1005</v>
      </c>
      <c r="J171" s="46">
        <v>1005</v>
      </c>
      <c r="K171" s="44" t="s">
        <v>60</v>
      </c>
      <c r="L171" s="425"/>
      <c r="M171" s="425"/>
      <c r="N171" s="108">
        <f t="shared" si="48"/>
        <v>0</v>
      </c>
      <c r="O171" s="18">
        <v>122</v>
      </c>
      <c r="P171" s="397"/>
      <c r="Q171" s="397"/>
      <c r="R171" s="397"/>
      <c r="S171" s="397"/>
      <c r="T171" s="397"/>
      <c r="U171" s="397"/>
      <c r="V171" s="397"/>
      <c r="W171" s="397"/>
      <c r="X171" s="397"/>
      <c r="Y171" s="397"/>
      <c r="Z171" s="397"/>
      <c r="AA171" s="397"/>
      <c r="AB171" s="397"/>
      <c r="AC171" s="397"/>
      <c r="AD171" s="397"/>
      <c r="AE171" s="397"/>
      <c r="AF171" s="397"/>
      <c r="AG171" s="397"/>
      <c r="AH171" s="397"/>
      <c r="AI171" s="397"/>
      <c r="AJ171" s="397"/>
      <c r="AK171" s="397"/>
      <c r="AL171" s="397"/>
      <c r="AM171" s="397"/>
      <c r="AN171" s="397"/>
      <c r="AO171" s="397"/>
      <c r="AP171" s="397"/>
      <c r="AQ171" s="397"/>
      <c r="AR171" s="397"/>
      <c r="AS171" s="397"/>
      <c r="AT171" s="397"/>
      <c r="AU171" s="397"/>
      <c r="AV171" s="397"/>
      <c r="AW171" s="397"/>
      <c r="AX171" s="397"/>
      <c r="AY171" s="397"/>
      <c r="AZ171" s="397"/>
      <c r="BA171" s="397"/>
      <c r="BB171" s="397"/>
      <c r="BC171" s="397"/>
      <c r="BD171" s="397"/>
      <c r="BE171" s="397"/>
      <c r="BF171" s="397"/>
      <c r="BG171" s="397"/>
      <c r="BH171" s="397"/>
      <c r="BI171" s="397"/>
      <c r="BJ171" s="397"/>
      <c r="BK171" s="397"/>
      <c r="BL171" s="397"/>
      <c r="BM171" s="397"/>
      <c r="BN171" s="397"/>
      <c r="BO171" s="397"/>
      <c r="BP171" s="397"/>
      <c r="BQ171" s="458"/>
      <c r="BR171" s="468"/>
      <c r="BS171" s="490">
        <f t="shared" si="47"/>
        <v>0</v>
      </c>
    </row>
    <row r="172" spans="1:71" hidden="1" x14ac:dyDescent="0.3">
      <c r="A172" s="8">
        <f t="shared" si="40"/>
        <v>3236</v>
      </c>
      <c r="B172" s="9">
        <f t="shared" si="41"/>
        <v>12</v>
      </c>
      <c r="C172" s="45" t="str">
        <f t="shared" si="49"/>
        <v>092</v>
      </c>
      <c r="D172" s="45" t="str">
        <f t="shared" si="50"/>
        <v>0922</v>
      </c>
      <c r="E172" s="39" t="s">
        <v>143</v>
      </c>
      <c r="F172" s="40">
        <v>122</v>
      </c>
      <c r="G172" s="41">
        <v>12</v>
      </c>
      <c r="H172" s="42">
        <v>3236</v>
      </c>
      <c r="I172" s="46">
        <v>1006</v>
      </c>
      <c r="J172" s="46">
        <v>1006</v>
      </c>
      <c r="K172" s="44" t="s">
        <v>110</v>
      </c>
      <c r="L172" s="425"/>
      <c r="M172" s="425"/>
      <c r="N172" s="108">
        <f t="shared" si="48"/>
        <v>0</v>
      </c>
      <c r="O172" s="18">
        <v>122</v>
      </c>
      <c r="P172" s="397"/>
      <c r="Q172" s="397"/>
      <c r="R172" s="397"/>
      <c r="S172" s="397"/>
      <c r="T172" s="397"/>
      <c r="U172" s="397"/>
      <c r="V172" s="397"/>
      <c r="W172" s="397"/>
      <c r="X172" s="397"/>
      <c r="Y172" s="397"/>
      <c r="Z172" s="397"/>
      <c r="AA172" s="397"/>
      <c r="AB172" s="397"/>
      <c r="AC172" s="397"/>
      <c r="AD172" s="397"/>
      <c r="AE172" s="397"/>
      <c r="AF172" s="397"/>
      <c r="AG172" s="397"/>
      <c r="AH172" s="397"/>
      <c r="AI172" s="397"/>
      <c r="AJ172" s="397"/>
      <c r="AK172" s="397"/>
      <c r="AL172" s="397"/>
      <c r="AM172" s="397"/>
      <c r="AN172" s="397"/>
      <c r="AO172" s="397"/>
      <c r="AP172" s="397"/>
      <c r="AQ172" s="397"/>
      <c r="AR172" s="397"/>
      <c r="AS172" s="397"/>
      <c r="AT172" s="397"/>
      <c r="AU172" s="397"/>
      <c r="AV172" s="397"/>
      <c r="AW172" s="397"/>
      <c r="AX172" s="397"/>
      <c r="AY172" s="397"/>
      <c r="AZ172" s="397"/>
      <c r="BA172" s="397"/>
      <c r="BB172" s="397"/>
      <c r="BC172" s="397"/>
      <c r="BD172" s="397"/>
      <c r="BE172" s="397"/>
      <c r="BF172" s="397"/>
      <c r="BG172" s="397"/>
      <c r="BH172" s="397"/>
      <c r="BI172" s="397"/>
      <c r="BJ172" s="397"/>
      <c r="BK172" s="397"/>
      <c r="BL172" s="397"/>
      <c r="BM172" s="397"/>
      <c r="BN172" s="397"/>
      <c r="BO172" s="397"/>
      <c r="BP172" s="397"/>
      <c r="BQ172" s="458">
        <v>10000</v>
      </c>
      <c r="BR172" s="468"/>
      <c r="BS172" s="490">
        <f t="shared" si="47"/>
        <v>0</v>
      </c>
    </row>
    <row r="173" spans="1:71" hidden="1" x14ac:dyDescent="0.3">
      <c r="A173" s="8">
        <f t="shared" si="40"/>
        <v>3239</v>
      </c>
      <c r="B173" s="9">
        <f t="shared" si="41"/>
        <v>12</v>
      </c>
      <c r="C173" s="45" t="str">
        <f t="shared" si="49"/>
        <v>092</v>
      </c>
      <c r="D173" s="45" t="str">
        <f t="shared" si="50"/>
        <v>0922</v>
      </c>
      <c r="E173" s="39" t="s">
        <v>143</v>
      </c>
      <c r="F173" s="40">
        <v>122</v>
      </c>
      <c r="G173" s="41">
        <v>12</v>
      </c>
      <c r="H173" s="42">
        <v>3239</v>
      </c>
      <c r="I173" s="46">
        <v>1007</v>
      </c>
      <c r="J173" s="46">
        <v>1007</v>
      </c>
      <c r="K173" s="44" t="s">
        <v>62</v>
      </c>
      <c r="L173" s="425"/>
      <c r="M173" s="425"/>
      <c r="N173" s="108">
        <f t="shared" si="48"/>
        <v>0</v>
      </c>
      <c r="O173" s="18">
        <v>122</v>
      </c>
      <c r="P173" s="397"/>
      <c r="Q173" s="397"/>
      <c r="R173" s="397"/>
      <c r="S173" s="397"/>
      <c r="T173" s="397"/>
      <c r="U173" s="397"/>
      <c r="V173" s="397"/>
      <c r="W173" s="397"/>
      <c r="X173" s="397"/>
      <c r="Y173" s="397"/>
      <c r="Z173" s="397"/>
      <c r="AA173" s="397"/>
      <c r="AB173" s="397"/>
      <c r="AC173" s="397"/>
      <c r="AD173" s="397"/>
      <c r="AE173" s="397"/>
      <c r="AF173" s="397"/>
      <c r="AG173" s="397"/>
      <c r="AH173" s="397"/>
      <c r="AI173" s="397"/>
      <c r="AJ173" s="397"/>
      <c r="AK173" s="397"/>
      <c r="AL173" s="397"/>
      <c r="AM173" s="397"/>
      <c r="AN173" s="397"/>
      <c r="AO173" s="397"/>
      <c r="AP173" s="397"/>
      <c r="AQ173" s="397"/>
      <c r="AR173" s="397"/>
      <c r="AS173" s="397"/>
      <c r="AT173" s="397"/>
      <c r="AU173" s="397"/>
      <c r="AV173" s="397"/>
      <c r="AW173" s="397"/>
      <c r="AX173" s="397"/>
      <c r="AY173" s="397"/>
      <c r="AZ173" s="397"/>
      <c r="BA173" s="397"/>
      <c r="BB173" s="397"/>
      <c r="BC173" s="397"/>
      <c r="BD173" s="397"/>
      <c r="BE173" s="397"/>
      <c r="BF173" s="397"/>
      <c r="BG173" s="397"/>
      <c r="BH173" s="397"/>
      <c r="BI173" s="397"/>
      <c r="BJ173" s="397"/>
      <c r="BK173" s="397"/>
      <c r="BL173" s="397"/>
      <c r="BM173" s="397"/>
      <c r="BN173" s="397"/>
      <c r="BO173" s="397"/>
      <c r="BP173" s="397"/>
      <c r="BQ173" s="458"/>
      <c r="BR173" s="468"/>
      <c r="BS173" s="490">
        <f t="shared" si="47"/>
        <v>0</v>
      </c>
    </row>
    <row r="174" spans="1:71" ht="26.4" hidden="1" x14ac:dyDescent="0.3">
      <c r="A174" s="8">
        <f t="shared" si="40"/>
        <v>329</v>
      </c>
      <c r="B174" s="9" t="str">
        <f t="shared" si="41"/>
        <v xml:space="preserve"> </v>
      </c>
      <c r="C174" s="45" t="str">
        <f t="shared" si="49"/>
        <v xml:space="preserve">  </v>
      </c>
      <c r="D174" s="45" t="str">
        <f t="shared" si="50"/>
        <v xml:space="preserve">  </v>
      </c>
      <c r="E174" s="39"/>
      <c r="F174" s="40"/>
      <c r="G174" s="41"/>
      <c r="H174" s="42">
        <v>329</v>
      </c>
      <c r="I174" s="43"/>
      <c r="J174" s="43"/>
      <c r="K174" s="44" t="s">
        <v>63</v>
      </c>
      <c r="L174" s="425"/>
      <c r="M174" s="425"/>
      <c r="N174" s="108">
        <f t="shared" si="48"/>
        <v>0</v>
      </c>
      <c r="P174" s="108"/>
      <c r="Q174" s="108"/>
      <c r="R174" s="108"/>
      <c r="S174" s="108"/>
      <c r="T174" s="108"/>
      <c r="U174" s="108"/>
      <c r="V174" s="108"/>
      <c r="W174" s="108"/>
      <c r="X174" s="108"/>
      <c r="Y174" s="108"/>
      <c r="Z174" s="108"/>
      <c r="AA174" s="108"/>
      <c r="AB174" s="108"/>
      <c r="AC174" s="108"/>
      <c r="AD174" s="108"/>
      <c r="AE174" s="108"/>
      <c r="AF174" s="108"/>
      <c r="AG174" s="108"/>
      <c r="AH174" s="108"/>
      <c r="AI174" s="108"/>
      <c r="AJ174" s="108"/>
      <c r="AK174" s="108"/>
      <c r="AL174" s="108"/>
      <c r="AM174" s="108"/>
      <c r="AN174" s="108"/>
      <c r="AO174" s="108"/>
      <c r="AP174" s="108"/>
      <c r="AQ174" s="108"/>
      <c r="AR174" s="108"/>
      <c r="AS174" s="108"/>
      <c r="AT174" s="108"/>
      <c r="AU174" s="108"/>
      <c r="AV174" s="108"/>
      <c r="AW174" s="108"/>
      <c r="AX174" s="108"/>
      <c r="AY174" s="108"/>
      <c r="AZ174" s="108"/>
      <c r="BA174" s="108"/>
      <c r="BB174" s="108"/>
      <c r="BC174" s="108"/>
      <c r="BD174" s="108"/>
      <c r="BE174" s="108"/>
      <c r="BF174" s="108"/>
      <c r="BG174" s="108"/>
      <c r="BH174" s="108"/>
      <c r="BI174" s="108"/>
      <c r="BJ174" s="108"/>
      <c r="BK174" s="108"/>
      <c r="BL174" s="108"/>
      <c r="BM174" s="108"/>
      <c r="BN174" s="108"/>
      <c r="BO174" s="108"/>
      <c r="BP174" s="108"/>
      <c r="BQ174" s="453">
        <v>0</v>
      </c>
      <c r="BR174" s="468"/>
      <c r="BS174" s="490">
        <f t="shared" si="47"/>
        <v>0</v>
      </c>
    </row>
    <row r="175" spans="1:71" hidden="1" x14ac:dyDescent="0.3">
      <c r="A175" s="8">
        <f t="shared" si="40"/>
        <v>3292</v>
      </c>
      <c r="B175" s="9">
        <f t="shared" si="41"/>
        <v>12</v>
      </c>
      <c r="C175" s="45" t="str">
        <f>IF(I175&gt;0,LEFT(E175,3),"  ")</f>
        <v>092</v>
      </c>
      <c r="D175" s="45" t="str">
        <f>IF(I175&gt;0,LEFT(E175,4),"  ")</f>
        <v>0922</v>
      </c>
      <c r="E175" s="39" t="s">
        <v>143</v>
      </c>
      <c r="F175" s="40">
        <v>122</v>
      </c>
      <c r="G175" s="41">
        <v>12</v>
      </c>
      <c r="H175" s="42">
        <v>3292</v>
      </c>
      <c r="I175" s="46">
        <v>1008</v>
      </c>
      <c r="J175" s="46">
        <v>1008</v>
      </c>
      <c r="K175" s="44" t="s">
        <v>93</v>
      </c>
      <c r="L175" s="425"/>
      <c r="M175" s="425"/>
      <c r="N175" s="108">
        <f t="shared" si="48"/>
        <v>0</v>
      </c>
      <c r="O175" s="18">
        <v>122</v>
      </c>
      <c r="P175" s="397"/>
      <c r="Q175" s="397"/>
      <c r="R175" s="397"/>
      <c r="S175" s="397"/>
      <c r="T175" s="397"/>
      <c r="U175" s="397"/>
      <c r="V175" s="397"/>
      <c r="W175" s="397"/>
      <c r="X175" s="397"/>
      <c r="Y175" s="397"/>
      <c r="Z175" s="397"/>
      <c r="AA175" s="397"/>
      <c r="AB175" s="397"/>
      <c r="AC175" s="397"/>
      <c r="AD175" s="397"/>
      <c r="AE175" s="397"/>
      <c r="AF175" s="397"/>
      <c r="AG175" s="397"/>
      <c r="AH175" s="397"/>
      <c r="AI175" s="397"/>
      <c r="AJ175" s="397"/>
      <c r="AK175" s="397"/>
      <c r="AL175" s="397"/>
      <c r="AM175" s="397"/>
      <c r="AN175" s="397"/>
      <c r="AO175" s="397"/>
      <c r="AP175" s="397"/>
      <c r="AQ175" s="397"/>
      <c r="AR175" s="397"/>
      <c r="AS175" s="397"/>
      <c r="AT175" s="397"/>
      <c r="AU175" s="397"/>
      <c r="AV175" s="397"/>
      <c r="AW175" s="397"/>
      <c r="AX175" s="397"/>
      <c r="AY175" s="397"/>
      <c r="AZ175" s="397"/>
      <c r="BA175" s="397"/>
      <c r="BB175" s="397"/>
      <c r="BC175" s="397"/>
      <c r="BD175" s="397"/>
      <c r="BE175" s="397"/>
      <c r="BF175" s="397"/>
      <c r="BG175" s="397"/>
      <c r="BH175" s="397"/>
      <c r="BI175" s="397"/>
      <c r="BJ175" s="397"/>
      <c r="BK175" s="397"/>
      <c r="BL175" s="397"/>
      <c r="BM175" s="397"/>
      <c r="BN175" s="397"/>
      <c r="BO175" s="397"/>
      <c r="BP175" s="397"/>
      <c r="BQ175" s="458"/>
      <c r="BR175" s="468"/>
      <c r="BS175" s="490">
        <f t="shared" si="47"/>
        <v>0</v>
      </c>
    </row>
    <row r="176" spans="1:71" ht="36" customHeight="1" x14ac:dyDescent="0.3">
      <c r="C176" s="45"/>
      <c r="D176" s="45"/>
      <c r="E176" s="419"/>
      <c r="F176" s="420"/>
      <c r="G176" s="105"/>
      <c r="H176" s="104" t="s">
        <v>3447</v>
      </c>
      <c r="I176" s="421"/>
      <c r="J176" s="421"/>
      <c r="K176" s="422" t="s">
        <v>3446</v>
      </c>
      <c r="L176" s="427">
        <f>L177</f>
        <v>0</v>
      </c>
      <c r="M176" s="427">
        <f>M177</f>
        <v>0</v>
      </c>
      <c r="N176" s="112">
        <f t="shared" si="48"/>
        <v>0</v>
      </c>
      <c r="O176" s="500"/>
      <c r="P176" s="433"/>
      <c r="Q176" s="433"/>
      <c r="R176" s="433"/>
      <c r="S176" s="433"/>
      <c r="T176" s="433"/>
      <c r="U176" s="433"/>
      <c r="V176" s="433"/>
      <c r="W176" s="433"/>
      <c r="X176" s="433"/>
      <c r="Y176" s="433"/>
      <c r="Z176" s="433"/>
      <c r="AA176" s="433"/>
      <c r="AB176" s="433"/>
      <c r="AC176" s="433"/>
      <c r="AD176" s="433"/>
      <c r="AE176" s="433"/>
      <c r="AF176" s="433"/>
      <c r="AG176" s="433"/>
      <c r="AH176" s="433"/>
      <c r="AI176" s="433"/>
      <c r="AJ176" s="433"/>
      <c r="AK176" s="433"/>
      <c r="AL176" s="433"/>
      <c r="AM176" s="433"/>
      <c r="AN176" s="433"/>
      <c r="AO176" s="433"/>
      <c r="AP176" s="433"/>
      <c r="AQ176" s="433"/>
      <c r="AR176" s="433"/>
      <c r="AS176" s="433"/>
      <c r="AT176" s="433"/>
      <c r="AU176" s="433"/>
      <c r="AV176" s="433"/>
      <c r="AW176" s="433"/>
      <c r="AX176" s="433"/>
      <c r="AY176" s="433"/>
      <c r="AZ176" s="433"/>
      <c r="BA176" s="433"/>
      <c r="BB176" s="433"/>
      <c r="BC176" s="433"/>
      <c r="BD176" s="433"/>
      <c r="BE176" s="433"/>
      <c r="BF176" s="433"/>
      <c r="BG176" s="433"/>
      <c r="BH176" s="433"/>
      <c r="BI176" s="433"/>
      <c r="BJ176" s="433"/>
      <c r="BK176" s="433"/>
      <c r="BL176" s="433"/>
      <c r="BM176" s="433"/>
      <c r="BN176" s="433"/>
      <c r="BO176" s="433"/>
      <c r="BP176" s="433"/>
      <c r="BQ176" s="504"/>
      <c r="BR176" s="489"/>
      <c r="BS176" s="489">
        <f t="shared" si="47"/>
        <v>0</v>
      </c>
    </row>
    <row r="177" spans="1:71" x14ac:dyDescent="0.3">
      <c r="C177" s="45"/>
      <c r="D177" s="45"/>
      <c r="E177" s="39"/>
      <c r="F177" s="40"/>
      <c r="G177" s="41"/>
      <c r="H177" s="42">
        <v>3</v>
      </c>
      <c r="I177" s="46"/>
      <c r="J177" s="46"/>
      <c r="K177" s="44" t="s">
        <v>50</v>
      </c>
      <c r="L177" s="425">
        <f>L178</f>
        <v>0</v>
      </c>
      <c r="M177" s="425">
        <f t="shared" ref="M177" si="51">M178</f>
        <v>0</v>
      </c>
      <c r="N177" s="108">
        <f t="shared" si="48"/>
        <v>0</v>
      </c>
      <c r="O177" s="18"/>
      <c r="P177" s="397"/>
      <c r="Q177" s="397"/>
      <c r="R177" s="397"/>
      <c r="S177" s="397"/>
      <c r="T177" s="397"/>
      <c r="U177" s="397"/>
      <c r="V177" s="397"/>
      <c r="W177" s="397"/>
      <c r="X177" s="397"/>
      <c r="Y177" s="397"/>
      <c r="Z177" s="397"/>
      <c r="AA177" s="397"/>
      <c r="AB177" s="397"/>
      <c r="AC177" s="397"/>
      <c r="AD177" s="397"/>
      <c r="AE177" s="397"/>
      <c r="AF177" s="397"/>
      <c r="AG177" s="397"/>
      <c r="AH177" s="397"/>
      <c r="AI177" s="397"/>
      <c r="AJ177" s="397"/>
      <c r="AK177" s="397"/>
      <c r="AL177" s="397"/>
      <c r="AM177" s="397"/>
      <c r="AN177" s="397"/>
      <c r="AO177" s="397"/>
      <c r="AP177" s="397"/>
      <c r="AQ177" s="397"/>
      <c r="AR177" s="397"/>
      <c r="AS177" s="397"/>
      <c r="AT177" s="397"/>
      <c r="AU177" s="397"/>
      <c r="AV177" s="397"/>
      <c r="AW177" s="397"/>
      <c r="AX177" s="397"/>
      <c r="AY177" s="397"/>
      <c r="AZ177" s="397"/>
      <c r="BA177" s="397"/>
      <c r="BB177" s="397"/>
      <c r="BC177" s="397"/>
      <c r="BD177" s="397"/>
      <c r="BE177" s="397"/>
      <c r="BF177" s="397"/>
      <c r="BG177" s="397"/>
      <c r="BH177" s="397"/>
      <c r="BI177" s="397"/>
      <c r="BJ177" s="397"/>
      <c r="BK177" s="397"/>
      <c r="BL177" s="397"/>
      <c r="BM177" s="397"/>
      <c r="BN177" s="397"/>
      <c r="BO177" s="397"/>
      <c r="BP177" s="397"/>
      <c r="BQ177" s="458"/>
      <c r="BR177" s="468"/>
      <c r="BS177" s="490">
        <f t="shared" si="47"/>
        <v>0</v>
      </c>
    </row>
    <row r="178" spans="1:71" x14ac:dyDescent="0.3">
      <c r="C178" s="45"/>
      <c r="D178" s="45"/>
      <c r="E178" s="39"/>
      <c r="F178" s="40"/>
      <c r="G178" s="41"/>
      <c r="H178" s="42">
        <v>31</v>
      </c>
      <c r="I178" s="46"/>
      <c r="J178" s="46"/>
      <c r="K178" s="44" t="s">
        <v>51</v>
      </c>
      <c r="L178" s="425">
        <f>L179+L180+L181</f>
        <v>0</v>
      </c>
      <c r="M178" s="425">
        <f t="shared" ref="M178" si="52">M179+M180+M181</f>
        <v>0</v>
      </c>
      <c r="N178" s="108">
        <f t="shared" si="48"/>
        <v>0</v>
      </c>
      <c r="O178" s="18"/>
      <c r="P178" s="397"/>
      <c r="Q178" s="397"/>
      <c r="R178" s="397"/>
      <c r="S178" s="397"/>
      <c r="T178" s="397"/>
      <c r="U178" s="397"/>
      <c r="V178" s="397"/>
      <c r="W178" s="397"/>
      <c r="X178" s="397"/>
      <c r="Y178" s="397"/>
      <c r="Z178" s="397"/>
      <c r="AA178" s="397"/>
      <c r="AB178" s="397"/>
      <c r="AC178" s="397"/>
      <c r="AD178" s="397"/>
      <c r="AE178" s="397"/>
      <c r="AF178" s="397"/>
      <c r="AG178" s="397"/>
      <c r="AH178" s="397"/>
      <c r="AI178" s="397"/>
      <c r="AJ178" s="397"/>
      <c r="AK178" s="397"/>
      <c r="AL178" s="397"/>
      <c r="AM178" s="397"/>
      <c r="AN178" s="397"/>
      <c r="AO178" s="397"/>
      <c r="AP178" s="397"/>
      <c r="AQ178" s="397"/>
      <c r="AR178" s="397"/>
      <c r="AS178" s="397"/>
      <c r="AT178" s="397"/>
      <c r="AU178" s="397"/>
      <c r="AV178" s="397"/>
      <c r="AW178" s="397"/>
      <c r="AX178" s="397"/>
      <c r="AY178" s="397"/>
      <c r="AZ178" s="397"/>
      <c r="BA178" s="397"/>
      <c r="BB178" s="397"/>
      <c r="BC178" s="397"/>
      <c r="BD178" s="397"/>
      <c r="BE178" s="397"/>
      <c r="BF178" s="397"/>
      <c r="BG178" s="397"/>
      <c r="BH178" s="397"/>
      <c r="BI178" s="397"/>
      <c r="BJ178" s="397"/>
      <c r="BK178" s="397"/>
      <c r="BL178" s="397"/>
      <c r="BM178" s="397"/>
      <c r="BN178" s="397"/>
      <c r="BO178" s="397"/>
      <c r="BP178" s="397"/>
      <c r="BQ178" s="458"/>
      <c r="BR178" s="468"/>
      <c r="BS178" s="490">
        <f t="shared" si="47"/>
        <v>0</v>
      </c>
    </row>
    <row r="179" spans="1:71" x14ac:dyDescent="0.3">
      <c r="C179" s="45"/>
      <c r="D179" s="45"/>
      <c r="E179" s="39"/>
      <c r="F179" s="40"/>
      <c r="G179" s="41"/>
      <c r="H179" s="42">
        <v>311</v>
      </c>
      <c r="I179" s="46"/>
      <c r="J179" s="46"/>
      <c r="K179" s="44" t="s">
        <v>3448</v>
      </c>
      <c r="L179" s="425"/>
      <c r="M179" s="425">
        <v>0</v>
      </c>
      <c r="N179" s="108">
        <f t="shared" si="48"/>
        <v>0</v>
      </c>
      <c r="O179" s="18"/>
      <c r="P179" s="397"/>
      <c r="Q179" s="397"/>
      <c r="R179" s="397"/>
      <c r="S179" s="397"/>
      <c r="T179" s="397"/>
      <c r="U179" s="397"/>
      <c r="V179" s="397"/>
      <c r="W179" s="397"/>
      <c r="X179" s="397"/>
      <c r="Y179" s="397"/>
      <c r="Z179" s="397"/>
      <c r="AA179" s="397"/>
      <c r="AB179" s="397"/>
      <c r="AC179" s="397"/>
      <c r="AD179" s="397"/>
      <c r="AE179" s="397"/>
      <c r="AF179" s="397"/>
      <c r="AG179" s="397"/>
      <c r="AH179" s="397"/>
      <c r="AI179" s="397"/>
      <c r="AJ179" s="397"/>
      <c r="AK179" s="397"/>
      <c r="AL179" s="397"/>
      <c r="AM179" s="397"/>
      <c r="AN179" s="397"/>
      <c r="AO179" s="397"/>
      <c r="AP179" s="397"/>
      <c r="AQ179" s="397"/>
      <c r="AR179" s="397"/>
      <c r="AS179" s="397"/>
      <c r="AT179" s="397"/>
      <c r="AU179" s="397"/>
      <c r="AV179" s="397"/>
      <c r="AW179" s="397"/>
      <c r="AX179" s="397"/>
      <c r="AY179" s="397"/>
      <c r="AZ179" s="397"/>
      <c r="BA179" s="397"/>
      <c r="BB179" s="397"/>
      <c r="BC179" s="397"/>
      <c r="BD179" s="397"/>
      <c r="BE179" s="397"/>
      <c r="BF179" s="397"/>
      <c r="BG179" s="397"/>
      <c r="BH179" s="397"/>
      <c r="BI179" s="397"/>
      <c r="BJ179" s="397"/>
      <c r="BK179" s="397"/>
      <c r="BL179" s="397"/>
      <c r="BM179" s="397"/>
      <c r="BN179" s="397"/>
      <c r="BO179" s="397"/>
      <c r="BP179" s="397"/>
      <c r="BQ179" s="458"/>
      <c r="BR179" s="468"/>
      <c r="BS179" s="490">
        <f t="shared" si="47"/>
        <v>0</v>
      </c>
    </row>
    <row r="180" spans="1:71" x14ac:dyDescent="0.3">
      <c r="C180" s="45"/>
      <c r="D180" s="45"/>
      <c r="E180" s="39"/>
      <c r="F180" s="40"/>
      <c r="G180" s="41"/>
      <c r="H180" s="42">
        <v>312</v>
      </c>
      <c r="I180" s="46"/>
      <c r="J180" s="46"/>
      <c r="K180" s="44" t="s">
        <v>88</v>
      </c>
      <c r="L180" s="425"/>
      <c r="M180" s="425">
        <v>0</v>
      </c>
      <c r="N180" s="108">
        <f t="shared" si="48"/>
        <v>0</v>
      </c>
      <c r="O180" s="18"/>
      <c r="P180" s="397"/>
      <c r="Q180" s="397"/>
      <c r="R180" s="397"/>
      <c r="S180" s="397"/>
      <c r="T180" s="397"/>
      <c r="U180" s="397"/>
      <c r="V180" s="397"/>
      <c r="W180" s="397"/>
      <c r="X180" s="397"/>
      <c r="Y180" s="397"/>
      <c r="Z180" s="397"/>
      <c r="AA180" s="397"/>
      <c r="AB180" s="397"/>
      <c r="AC180" s="397"/>
      <c r="AD180" s="397"/>
      <c r="AE180" s="397"/>
      <c r="AF180" s="397"/>
      <c r="AG180" s="397"/>
      <c r="AH180" s="397"/>
      <c r="AI180" s="397"/>
      <c r="AJ180" s="397"/>
      <c r="AK180" s="397"/>
      <c r="AL180" s="397"/>
      <c r="AM180" s="397"/>
      <c r="AN180" s="397"/>
      <c r="AO180" s="397"/>
      <c r="AP180" s="397"/>
      <c r="AQ180" s="397"/>
      <c r="AR180" s="397"/>
      <c r="AS180" s="397"/>
      <c r="AT180" s="397"/>
      <c r="AU180" s="397"/>
      <c r="AV180" s="397"/>
      <c r="AW180" s="397"/>
      <c r="AX180" s="397"/>
      <c r="AY180" s="397"/>
      <c r="AZ180" s="397"/>
      <c r="BA180" s="397"/>
      <c r="BB180" s="397"/>
      <c r="BC180" s="397"/>
      <c r="BD180" s="397"/>
      <c r="BE180" s="397"/>
      <c r="BF180" s="397"/>
      <c r="BG180" s="397"/>
      <c r="BH180" s="397"/>
      <c r="BI180" s="397"/>
      <c r="BJ180" s="397"/>
      <c r="BK180" s="397"/>
      <c r="BL180" s="397"/>
      <c r="BM180" s="397"/>
      <c r="BN180" s="397"/>
      <c r="BO180" s="397"/>
      <c r="BP180" s="397"/>
      <c r="BQ180" s="458"/>
      <c r="BR180" s="468"/>
      <c r="BS180" s="490">
        <f t="shared" si="47"/>
        <v>0</v>
      </c>
    </row>
    <row r="181" spans="1:71" x14ac:dyDescent="0.3">
      <c r="C181" s="45"/>
      <c r="D181" s="45"/>
      <c r="E181" s="39"/>
      <c r="F181" s="40"/>
      <c r="G181" s="41"/>
      <c r="H181" s="42">
        <v>313</v>
      </c>
      <c r="I181" s="46"/>
      <c r="J181" s="46"/>
      <c r="K181" s="44" t="s">
        <v>54</v>
      </c>
      <c r="L181" s="425"/>
      <c r="M181" s="425">
        <v>0</v>
      </c>
      <c r="N181" s="108">
        <f t="shared" si="48"/>
        <v>0</v>
      </c>
      <c r="O181" s="18"/>
      <c r="P181" s="397"/>
      <c r="Q181" s="397"/>
      <c r="R181" s="397"/>
      <c r="S181" s="397"/>
      <c r="T181" s="397"/>
      <c r="U181" s="397"/>
      <c r="V181" s="397"/>
      <c r="W181" s="397"/>
      <c r="X181" s="397"/>
      <c r="Y181" s="397"/>
      <c r="Z181" s="397"/>
      <c r="AA181" s="397"/>
      <c r="AB181" s="397"/>
      <c r="AC181" s="397"/>
      <c r="AD181" s="397"/>
      <c r="AE181" s="397"/>
      <c r="AF181" s="397"/>
      <c r="AG181" s="397"/>
      <c r="AH181" s="397"/>
      <c r="AI181" s="397"/>
      <c r="AJ181" s="397"/>
      <c r="AK181" s="397"/>
      <c r="AL181" s="397"/>
      <c r="AM181" s="397"/>
      <c r="AN181" s="397"/>
      <c r="AO181" s="397"/>
      <c r="AP181" s="397"/>
      <c r="AQ181" s="397"/>
      <c r="AR181" s="397"/>
      <c r="AS181" s="397"/>
      <c r="AT181" s="397"/>
      <c r="AU181" s="397"/>
      <c r="AV181" s="397"/>
      <c r="AW181" s="397"/>
      <c r="AX181" s="397"/>
      <c r="AY181" s="397"/>
      <c r="AZ181" s="397"/>
      <c r="BA181" s="397"/>
      <c r="BB181" s="397"/>
      <c r="BC181" s="397"/>
      <c r="BD181" s="397"/>
      <c r="BE181" s="397"/>
      <c r="BF181" s="397"/>
      <c r="BG181" s="397"/>
      <c r="BH181" s="397"/>
      <c r="BI181" s="397"/>
      <c r="BJ181" s="397"/>
      <c r="BK181" s="397"/>
      <c r="BL181" s="397"/>
      <c r="BM181" s="397"/>
      <c r="BN181" s="397"/>
      <c r="BO181" s="397"/>
      <c r="BP181" s="397"/>
      <c r="BQ181" s="458"/>
      <c r="BR181" s="468"/>
      <c r="BS181" s="490">
        <f t="shared" si="47"/>
        <v>0</v>
      </c>
    </row>
    <row r="182" spans="1:71" x14ac:dyDescent="0.3">
      <c r="C182" s="45"/>
      <c r="D182" s="45"/>
      <c r="E182" s="39"/>
      <c r="F182" s="40"/>
      <c r="G182" s="41"/>
      <c r="H182" s="42"/>
      <c r="I182" s="46"/>
      <c r="J182" s="46"/>
      <c r="K182" s="44"/>
      <c r="L182" s="425"/>
      <c r="M182" s="425"/>
      <c r="N182" s="108">
        <f t="shared" si="48"/>
        <v>0</v>
      </c>
      <c r="O182" s="18"/>
      <c r="P182" s="397"/>
      <c r="Q182" s="397"/>
      <c r="R182" s="397"/>
      <c r="S182" s="397"/>
      <c r="T182" s="397"/>
      <c r="U182" s="397"/>
      <c r="V182" s="397"/>
      <c r="W182" s="397"/>
      <c r="X182" s="397"/>
      <c r="Y182" s="397"/>
      <c r="Z182" s="397"/>
      <c r="AA182" s="397"/>
      <c r="AB182" s="397"/>
      <c r="AC182" s="397"/>
      <c r="AD182" s="397"/>
      <c r="AE182" s="397"/>
      <c r="AF182" s="397"/>
      <c r="AG182" s="397"/>
      <c r="AH182" s="397"/>
      <c r="AI182" s="397"/>
      <c r="AJ182" s="397"/>
      <c r="AK182" s="397"/>
      <c r="AL182" s="397"/>
      <c r="AM182" s="397"/>
      <c r="AN182" s="397"/>
      <c r="AO182" s="397"/>
      <c r="AP182" s="397"/>
      <c r="AQ182" s="397"/>
      <c r="AR182" s="397"/>
      <c r="AS182" s="397"/>
      <c r="AT182" s="397"/>
      <c r="AU182" s="397"/>
      <c r="AV182" s="397"/>
      <c r="AW182" s="397"/>
      <c r="AX182" s="397"/>
      <c r="AY182" s="397"/>
      <c r="AZ182" s="397"/>
      <c r="BA182" s="397"/>
      <c r="BB182" s="397"/>
      <c r="BC182" s="397"/>
      <c r="BD182" s="397"/>
      <c r="BE182" s="397"/>
      <c r="BF182" s="397"/>
      <c r="BG182" s="397"/>
      <c r="BH182" s="397"/>
      <c r="BI182" s="397"/>
      <c r="BJ182" s="397"/>
      <c r="BK182" s="397"/>
      <c r="BL182" s="397"/>
      <c r="BM182" s="397"/>
      <c r="BN182" s="397"/>
      <c r="BO182" s="397"/>
      <c r="BP182" s="397"/>
      <c r="BQ182" s="458"/>
      <c r="BR182" s="468"/>
      <c r="BS182" s="490">
        <f t="shared" si="47"/>
        <v>0</v>
      </c>
    </row>
    <row r="183" spans="1:71" x14ac:dyDescent="0.3">
      <c r="A183" s="8">
        <f t="shared" si="40"/>
        <v>0</v>
      </c>
      <c r="B183" s="9" t="str">
        <f t="shared" si="41"/>
        <v xml:space="preserve"> </v>
      </c>
      <c r="C183" s="45" t="str">
        <f t="shared" si="49"/>
        <v xml:space="preserve">  </v>
      </c>
      <c r="D183" s="45" t="str">
        <f t="shared" si="50"/>
        <v xml:space="preserve">  </v>
      </c>
      <c r="E183" s="39"/>
      <c r="F183" s="40"/>
      <c r="G183" s="41"/>
      <c r="H183" s="42"/>
      <c r="I183" s="43"/>
      <c r="J183" s="43"/>
      <c r="K183" s="44"/>
      <c r="L183" s="425"/>
      <c r="M183" s="425"/>
      <c r="N183" s="108">
        <f t="shared" si="48"/>
        <v>0</v>
      </c>
      <c r="P183" s="108"/>
      <c r="Q183" s="108"/>
      <c r="R183" s="108"/>
      <c r="S183" s="108"/>
      <c r="T183" s="108"/>
      <c r="U183" s="108"/>
      <c r="V183" s="108"/>
      <c r="W183" s="108"/>
      <c r="X183" s="108"/>
      <c r="Y183" s="108"/>
      <c r="Z183" s="108"/>
      <c r="AA183" s="108"/>
      <c r="AB183" s="108"/>
      <c r="AC183" s="108"/>
      <c r="AD183" s="108"/>
      <c r="AE183" s="108"/>
      <c r="AF183" s="108"/>
      <c r="AG183" s="108"/>
      <c r="AH183" s="108"/>
      <c r="AI183" s="108"/>
      <c r="AJ183" s="108"/>
      <c r="AK183" s="108"/>
      <c r="AL183" s="108"/>
      <c r="AM183" s="108"/>
      <c r="AN183" s="108"/>
      <c r="AO183" s="108"/>
      <c r="AP183" s="108"/>
      <c r="AQ183" s="108"/>
      <c r="AR183" s="108"/>
      <c r="AS183" s="108"/>
      <c r="AT183" s="108"/>
      <c r="AU183" s="108"/>
      <c r="AV183" s="108"/>
      <c r="AW183" s="108"/>
      <c r="AX183" s="108"/>
      <c r="AY183" s="108"/>
      <c r="AZ183" s="108"/>
      <c r="BA183" s="108"/>
      <c r="BB183" s="108"/>
      <c r="BC183" s="108"/>
      <c r="BD183" s="108"/>
      <c r="BE183" s="108"/>
      <c r="BF183" s="108"/>
      <c r="BG183" s="108"/>
      <c r="BH183" s="108"/>
      <c r="BI183" s="108"/>
      <c r="BJ183" s="108"/>
      <c r="BK183" s="108"/>
      <c r="BL183" s="108"/>
      <c r="BM183" s="108"/>
      <c r="BN183" s="108"/>
      <c r="BO183" s="108"/>
      <c r="BP183" s="108"/>
      <c r="BQ183" s="453"/>
      <c r="BR183" s="468"/>
      <c r="BS183" s="490">
        <f t="shared" si="47"/>
        <v>0</v>
      </c>
    </row>
    <row r="184" spans="1:71" ht="26.4" hidden="1" x14ac:dyDescent="0.3">
      <c r="A184" s="8" t="str">
        <f t="shared" si="40"/>
        <v>A 7007 07</v>
      </c>
      <c r="B184" s="9" t="str">
        <f t="shared" si="41"/>
        <v xml:space="preserve"> </v>
      </c>
      <c r="C184" s="45" t="str">
        <f t="shared" si="49"/>
        <v xml:space="preserve">  </v>
      </c>
      <c r="D184" s="45" t="str">
        <f t="shared" si="50"/>
        <v xml:space="preserve">  </v>
      </c>
      <c r="E184" s="33" t="s">
        <v>143</v>
      </c>
      <c r="F184" s="34">
        <v>122</v>
      </c>
      <c r="G184" s="35"/>
      <c r="H184" s="36" t="s">
        <v>170</v>
      </c>
      <c r="I184" s="37"/>
      <c r="J184" s="37"/>
      <c r="K184" s="38" t="s">
        <v>171</v>
      </c>
      <c r="L184" s="38"/>
      <c r="M184" s="38"/>
      <c r="N184" s="108">
        <f t="shared" si="48"/>
        <v>0</v>
      </c>
      <c r="O184" s="18"/>
      <c r="P184" s="113"/>
      <c r="Q184" s="113"/>
      <c r="R184" s="113"/>
      <c r="S184" s="113"/>
      <c r="T184" s="113"/>
      <c r="U184" s="113"/>
      <c r="V184" s="113"/>
      <c r="W184" s="113"/>
      <c r="X184" s="113"/>
      <c r="Y184" s="113"/>
      <c r="Z184" s="113"/>
      <c r="AA184" s="113"/>
      <c r="AB184" s="113"/>
      <c r="AC184" s="113"/>
      <c r="AD184" s="113"/>
      <c r="AE184" s="113"/>
      <c r="AF184" s="113"/>
      <c r="AG184" s="113"/>
      <c r="AH184" s="113"/>
      <c r="AI184" s="113"/>
      <c r="AJ184" s="113"/>
      <c r="AK184" s="113"/>
      <c r="AL184" s="113"/>
      <c r="AM184" s="113"/>
      <c r="AN184" s="113"/>
      <c r="AO184" s="113"/>
      <c r="AP184" s="113"/>
      <c r="AQ184" s="113"/>
      <c r="AR184" s="113"/>
      <c r="AS184" s="113"/>
      <c r="AT184" s="113"/>
      <c r="AU184" s="113"/>
      <c r="AV184" s="113"/>
      <c r="AW184" s="113"/>
      <c r="AX184" s="113"/>
      <c r="AY184" s="113"/>
      <c r="AZ184" s="113"/>
      <c r="BA184" s="113"/>
      <c r="BB184" s="113"/>
      <c r="BC184" s="113"/>
      <c r="BD184" s="113"/>
      <c r="BE184" s="113"/>
      <c r="BF184" s="113"/>
      <c r="BG184" s="113"/>
      <c r="BH184" s="113"/>
      <c r="BI184" s="113"/>
      <c r="BJ184" s="113"/>
      <c r="BK184" s="113"/>
      <c r="BL184" s="113"/>
      <c r="BM184" s="113"/>
      <c r="BN184" s="113"/>
      <c r="BO184" s="113"/>
      <c r="BP184" s="113"/>
      <c r="BQ184" s="459">
        <v>0</v>
      </c>
      <c r="BR184" s="468"/>
      <c r="BS184" s="490">
        <f t="shared" si="47"/>
        <v>0</v>
      </c>
    </row>
    <row r="185" spans="1:71" hidden="1" x14ac:dyDescent="0.3">
      <c r="A185" s="8">
        <f t="shared" si="40"/>
        <v>3</v>
      </c>
      <c r="B185" s="9" t="str">
        <f t="shared" si="41"/>
        <v xml:space="preserve"> </v>
      </c>
      <c r="C185" s="45" t="str">
        <f t="shared" si="49"/>
        <v xml:space="preserve">  </v>
      </c>
      <c r="D185" s="45" t="str">
        <f t="shared" si="50"/>
        <v xml:space="preserve">  </v>
      </c>
      <c r="E185" s="39"/>
      <c r="F185" s="40"/>
      <c r="G185" s="41"/>
      <c r="H185" s="42">
        <v>3</v>
      </c>
      <c r="I185" s="43"/>
      <c r="J185" s="43"/>
      <c r="K185" s="44" t="s">
        <v>50</v>
      </c>
      <c r="L185" s="44"/>
      <c r="M185" s="44"/>
      <c r="N185" s="108">
        <f t="shared" si="48"/>
        <v>0</v>
      </c>
      <c r="P185" s="108"/>
      <c r="Q185" s="108"/>
      <c r="R185" s="108"/>
      <c r="S185" s="108"/>
      <c r="T185" s="108"/>
      <c r="U185" s="108"/>
      <c r="V185" s="108"/>
      <c r="W185" s="108"/>
      <c r="X185" s="108"/>
      <c r="Y185" s="108"/>
      <c r="Z185" s="108"/>
      <c r="AA185" s="108"/>
      <c r="AB185" s="108"/>
      <c r="AC185" s="108"/>
      <c r="AD185" s="108"/>
      <c r="AE185" s="108"/>
      <c r="AF185" s="108"/>
      <c r="AG185" s="108"/>
      <c r="AH185" s="108"/>
      <c r="AI185" s="108"/>
      <c r="AJ185" s="108"/>
      <c r="AK185" s="108"/>
      <c r="AL185" s="108"/>
      <c r="AM185" s="108"/>
      <c r="AN185" s="108"/>
      <c r="AO185" s="108"/>
      <c r="AP185" s="108"/>
      <c r="AQ185" s="108"/>
      <c r="AR185" s="108"/>
      <c r="AS185" s="108"/>
      <c r="AT185" s="108"/>
      <c r="AU185" s="108"/>
      <c r="AV185" s="108"/>
      <c r="AW185" s="108"/>
      <c r="AX185" s="108"/>
      <c r="AY185" s="108"/>
      <c r="AZ185" s="108"/>
      <c r="BA185" s="108"/>
      <c r="BB185" s="108"/>
      <c r="BC185" s="108"/>
      <c r="BD185" s="108"/>
      <c r="BE185" s="108"/>
      <c r="BF185" s="108"/>
      <c r="BG185" s="108"/>
      <c r="BH185" s="108"/>
      <c r="BI185" s="108"/>
      <c r="BJ185" s="108"/>
      <c r="BK185" s="108"/>
      <c r="BL185" s="108"/>
      <c r="BM185" s="108"/>
      <c r="BN185" s="108"/>
      <c r="BO185" s="108"/>
      <c r="BP185" s="108"/>
      <c r="BQ185" s="453">
        <v>0</v>
      </c>
      <c r="BR185" s="468"/>
      <c r="BS185" s="490">
        <f t="shared" si="47"/>
        <v>0</v>
      </c>
    </row>
    <row r="186" spans="1:71" hidden="1" x14ac:dyDescent="0.3">
      <c r="A186" s="8">
        <f t="shared" si="40"/>
        <v>32</v>
      </c>
      <c r="B186" s="9" t="str">
        <f t="shared" si="41"/>
        <v xml:space="preserve"> </v>
      </c>
      <c r="C186" s="45" t="str">
        <f t="shared" si="49"/>
        <v xml:space="preserve">  </v>
      </c>
      <c r="D186" s="45" t="str">
        <f t="shared" si="50"/>
        <v xml:space="preserve">  </v>
      </c>
      <c r="E186" s="39"/>
      <c r="F186" s="40"/>
      <c r="G186" s="41"/>
      <c r="H186" s="42">
        <v>32</v>
      </c>
      <c r="I186" s="43"/>
      <c r="J186" s="43"/>
      <c r="K186" s="44" t="s">
        <v>56</v>
      </c>
      <c r="L186" s="44"/>
      <c r="M186" s="44"/>
      <c r="N186" s="108">
        <f t="shared" si="48"/>
        <v>0</v>
      </c>
      <c r="P186" s="108"/>
      <c r="Q186" s="108"/>
      <c r="R186" s="108"/>
      <c r="S186" s="108"/>
      <c r="T186" s="108"/>
      <c r="U186" s="108"/>
      <c r="V186" s="108"/>
      <c r="W186" s="108"/>
      <c r="X186" s="108"/>
      <c r="Y186" s="108"/>
      <c r="Z186" s="108"/>
      <c r="AA186" s="108"/>
      <c r="AB186" s="108"/>
      <c r="AC186" s="108"/>
      <c r="AD186" s="108"/>
      <c r="AE186" s="108"/>
      <c r="AF186" s="108"/>
      <c r="AG186" s="108"/>
      <c r="AH186" s="108"/>
      <c r="AI186" s="108"/>
      <c r="AJ186" s="108"/>
      <c r="AK186" s="108"/>
      <c r="AL186" s="108"/>
      <c r="AM186" s="108"/>
      <c r="AN186" s="108"/>
      <c r="AO186" s="108"/>
      <c r="AP186" s="108"/>
      <c r="AQ186" s="108"/>
      <c r="AR186" s="108"/>
      <c r="AS186" s="108"/>
      <c r="AT186" s="108"/>
      <c r="AU186" s="108"/>
      <c r="AV186" s="108"/>
      <c r="AW186" s="108"/>
      <c r="AX186" s="108"/>
      <c r="AY186" s="108"/>
      <c r="AZ186" s="108"/>
      <c r="BA186" s="108"/>
      <c r="BB186" s="108"/>
      <c r="BC186" s="108"/>
      <c r="BD186" s="108"/>
      <c r="BE186" s="108"/>
      <c r="BF186" s="108"/>
      <c r="BG186" s="108"/>
      <c r="BH186" s="108"/>
      <c r="BI186" s="108"/>
      <c r="BJ186" s="108"/>
      <c r="BK186" s="108"/>
      <c r="BL186" s="108"/>
      <c r="BM186" s="108"/>
      <c r="BN186" s="108"/>
      <c r="BO186" s="108"/>
      <c r="BP186" s="108"/>
      <c r="BQ186" s="453">
        <v>0</v>
      </c>
      <c r="BR186" s="468"/>
      <c r="BS186" s="490">
        <f t="shared" si="47"/>
        <v>0</v>
      </c>
    </row>
    <row r="187" spans="1:71" hidden="1" x14ac:dyDescent="0.3">
      <c r="A187" s="8">
        <f t="shared" si="40"/>
        <v>322</v>
      </c>
      <c r="B187" s="9" t="str">
        <f t="shared" si="41"/>
        <v xml:space="preserve"> </v>
      </c>
      <c r="C187" s="45" t="str">
        <f t="shared" si="49"/>
        <v xml:space="preserve">  </v>
      </c>
      <c r="D187" s="45" t="str">
        <f t="shared" si="50"/>
        <v xml:space="preserve">  </v>
      </c>
      <c r="E187" s="39"/>
      <c r="F187" s="40"/>
      <c r="G187" s="41"/>
      <c r="H187" s="42">
        <v>322</v>
      </c>
      <c r="I187" s="43"/>
      <c r="J187" s="43"/>
      <c r="K187" s="44" t="s">
        <v>78</v>
      </c>
      <c r="L187" s="44"/>
      <c r="M187" s="44"/>
      <c r="N187" s="108">
        <f t="shared" si="48"/>
        <v>0</v>
      </c>
      <c r="P187" s="108"/>
      <c r="Q187" s="108"/>
      <c r="R187" s="108"/>
      <c r="S187" s="108"/>
      <c r="T187" s="108"/>
      <c r="U187" s="108"/>
      <c r="V187" s="108"/>
      <c r="W187" s="108"/>
      <c r="X187" s="108"/>
      <c r="Y187" s="108"/>
      <c r="Z187" s="108"/>
      <c r="AA187" s="108"/>
      <c r="AB187" s="108"/>
      <c r="AC187" s="108"/>
      <c r="AD187" s="108"/>
      <c r="AE187" s="108"/>
      <c r="AF187" s="108"/>
      <c r="AG187" s="108"/>
      <c r="AH187" s="108"/>
      <c r="AI187" s="108"/>
      <c r="AJ187" s="108"/>
      <c r="AK187" s="108"/>
      <c r="AL187" s="108"/>
      <c r="AM187" s="108"/>
      <c r="AN187" s="108"/>
      <c r="AO187" s="108"/>
      <c r="AP187" s="108"/>
      <c r="AQ187" s="108"/>
      <c r="AR187" s="108"/>
      <c r="AS187" s="108"/>
      <c r="AT187" s="108"/>
      <c r="AU187" s="108"/>
      <c r="AV187" s="108"/>
      <c r="AW187" s="108"/>
      <c r="AX187" s="108"/>
      <c r="AY187" s="108"/>
      <c r="AZ187" s="108"/>
      <c r="BA187" s="108"/>
      <c r="BB187" s="108"/>
      <c r="BC187" s="108"/>
      <c r="BD187" s="108"/>
      <c r="BE187" s="108"/>
      <c r="BF187" s="108"/>
      <c r="BG187" s="108"/>
      <c r="BH187" s="108"/>
      <c r="BI187" s="108"/>
      <c r="BJ187" s="108"/>
      <c r="BK187" s="108"/>
      <c r="BL187" s="108"/>
      <c r="BM187" s="108"/>
      <c r="BN187" s="108"/>
      <c r="BO187" s="108"/>
      <c r="BP187" s="108"/>
      <c r="BQ187" s="453">
        <f t="shared" ref="BQ187" si="53">SUM(BQ188:BQ192)</f>
        <v>0</v>
      </c>
      <c r="BR187" s="468"/>
      <c r="BS187" s="490">
        <f t="shared" si="47"/>
        <v>0</v>
      </c>
    </row>
    <row r="188" spans="1:71" ht="26.4" hidden="1" x14ac:dyDescent="0.3">
      <c r="A188" s="8">
        <f t="shared" ref="A188:A256" si="54">H188</f>
        <v>3221</v>
      </c>
      <c r="B188" s="9">
        <f t="shared" ref="B188:B201" si="55">IF(J188&gt;0,G188," ")</f>
        <v>12</v>
      </c>
      <c r="C188" s="45" t="str">
        <f t="shared" si="49"/>
        <v>092</v>
      </c>
      <c r="D188" s="45" t="str">
        <f t="shared" si="50"/>
        <v>0922</v>
      </c>
      <c r="E188" s="39" t="s">
        <v>143</v>
      </c>
      <c r="F188" s="40">
        <v>122</v>
      </c>
      <c r="G188" s="41">
        <v>12</v>
      </c>
      <c r="H188" s="42">
        <v>3221</v>
      </c>
      <c r="I188" s="46">
        <v>1009</v>
      </c>
      <c r="J188" s="46">
        <v>1009</v>
      </c>
      <c r="K188" s="44" t="s">
        <v>79</v>
      </c>
      <c r="L188" s="44"/>
      <c r="M188" s="44"/>
      <c r="N188" s="108">
        <f t="shared" si="48"/>
        <v>0</v>
      </c>
      <c r="O188" s="18">
        <v>122</v>
      </c>
      <c r="P188" s="397"/>
      <c r="Q188" s="397"/>
      <c r="R188" s="397"/>
      <c r="S188" s="397"/>
      <c r="T188" s="397"/>
      <c r="U188" s="397"/>
      <c r="V188" s="397"/>
      <c r="W188" s="397"/>
      <c r="X188" s="397"/>
      <c r="Y188" s="397"/>
      <c r="Z188" s="397"/>
      <c r="AA188" s="397"/>
      <c r="AB188" s="397"/>
      <c r="AC188" s="397"/>
      <c r="AD188" s="397"/>
      <c r="AE188" s="397"/>
      <c r="AF188" s="397"/>
      <c r="AG188" s="397"/>
      <c r="AH188" s="397"/>
      <c r="AI188" s="397"/>
      <c r="AJ188" s="397"/>
      <c r="AK188" s="397"/>
      <c r="AL188" s="397"/>
      <c r="AM188" s="397"/>
      <c r="AN188" s="397"/>
      <c r="AO188" s="397"/>
      <c r="AP188" s="397"/>
      <c r="AQ188" s="397"/>
      <c r="AR188" s="397"/>
      <c r="AS188" s="397"/>
      <c r="AT188" s="397"/>
      <c r="AU188" s="397"/>
      <c r="AV188" s="397"/>
      <c r="AW188" s="397"/>
      <c r="AX188" s="397"/>
      <c r="AY188" s="397"/>
      <c r="AZ188" s="397"/>
      <c r="BA188" s="397"/>
      <c r="BB188" s="397"/>
      <c r="BC188" s="397"/>
      <c r="BD188" s="397"/>
      <c r="BE188" s="397"/>
      <c r="BF188" s="397"/>
      <c r="BG188" s="397"/>
      <c r="BH188" s="397"/>
      <c r="BI188" s="397"/>
      <c r="BJ188" s="397"/>
      <c r="BK188" s="397"/>
      <c r="BL188" s="397"/>
      <c r="BM188" s="397"/>
      <c r="BN188" s="397"/>
      <c r="BO188" s="397"/>
      <c r="BP188" s="397"/>
      <c r="BQ188" s="458"/>
      <c r="BR188" s="468"/>
      <c r="BS188" s="490">
        <f t="shared" si="47"/>
        <v>0</v>
      </c>
    </row>
    <row r="189" spans="1:71" hidden="1" x14ac:dyDescent="0.3">
      <c r="A189" s="8">
        <f t="shared" si="54"/>
        <v>3222</v>
      </c>
      <c r="B189" s="9">
        <f t="shared" si="55"/>
        <v>12</v>
      </c>
      <c r="C189" s="45" t="str">
        <f t="shared" si="49"/>
        <v>092</v>
      </c>
      <c r="D189" s="45" t="str">
        <f t="shared" si="50"/>
        <v>0922</v>
      </c>
      <c r="E189" s="39" t="s">
        <v>143</v>
      </c>
      <c r="F189" s="40">
        <v>122</v>
      </c>
      <c r="G189" s="41">
        <v>12</v>
      </c>
      <c r="H189" s="42">
        <v>3222</v>
      </c>
      <c r="I189" s="46">
        <v>1010</v>
      </c>
      <c r="J189" s="46">
        <v>1010</v>
      </c>
      <c r="K189" s="44" t="s">
        <v>124</v>
      </c>
      <c r="L189" s="44"/>
      <c r="M189" s="44"/>
      <c r="N189" s="108">
        <f t="shared" si="48"/>
        <v>0</v>
      </c>
      <c r="O189" s="18">
        <v>122</v>
      </c>
      <c r="P189" s="397"/>
      <c r="Q189" s="397"/>
      <c r="R189" s="397"/>
      <c r="S189" s="397"/>
      <c r="T189" s="397"/>
      <c r="U189" s="397"/>
      <c r="V189" s="397"/>
      <c r="W189" s="397"/>
      <c r="X189" s="397"/>
      <c r="Y189" s="397"/>
      <c r="Z189" s="397"/>
      <c r="AA189" s="397"/>
      <c r="AB189" s="397"/>
      <c r="AC189" s="397"/>
      <c r="AD189" s="397"/>
      <c r="AE189" s="397"/>
      <c r="AF189" s="397"/>
      <c r="AG189" s="397"/>
      <c r="AH189" s="397"/>
      <c r="AI189" s="397"/>
      <c r="AJ189" s="397"/>
      <c r="AK189" s="397"/>
      <c r="AL189" s="397"/>
      <c r="AM189" s="397"/>
      <c r="AN189" s="397"/>
      <c r="AO189" s="397"/>
      <c r="AP189" s="397"/>
      <c r="AQ189" s="397"/>
      <c r="AR189" s="397"/>
      <c r="AS189" s="397"/>
      <c r="AT189" s="397"/>
      <c r="AU189" s="397"/>
      <c r="AV189" s="397"/>
      <c r="AW189" s="397"/>
      <c r="AX189" s="397"/>
      <c r="AY189" s="397"/>
      <c r="AZ189" s="397"/>
      <c r="BA189" s="397"/>
      <c r="BB189" s="397"/>
      <c r="BC189" s="397"/>
      <c r="BD189" s="397"/>
      <c r="BE189" s="397"/>
      <c r="BF189" s="397"/>
      <c r="BG189" s="397"/>
      <c r="BH189" s="397"/>
      <c r="BI189" s="397"/>
      <c r="BJ189" s="397"/>
      <c r="BK189" s="397"/>
      <c r="BL189" s="397"/>
      <c r="BM189" s="397"/>
      <c r="BN189" s="397"/>
      <c r="BO189" s="397"/>
      <c r="BP189" s="397"/>
      <c r="BQ189" s="458"/>
      <c r="BR189" s="468"/>
      <c r="BS189" s="490">
        <f t="shared" si="47"/>
        <v>0</v>
      </c>
    </row>
    <row r="190" spans="1:71" hidden="1" x14ac:dyDescent="0.3">
      <c r="A190" s="8">
        <f t="shared" ref="A190" si="56">H190</f>
        <v>3223</v>
      </c>
      <c r="B190" s="9">
        <f t="shared" ref="B190" si="57">IF(J190&gt;0,G190," ")</f>
        <v>12</v>
      </c>
      <c r="C190" s="45" t="str">
        <f t="shared" ref="C190" si="58">IF(I190&gt;0,LEFT(E190,3),"  ")</f>
        <v>092</v>
      </c>
      <c r="D190" s="45" t="str">
        <f t="shared" ref="D190" si="59">IF(I190&gt;0,LEFT(E190,4),"  ")</f>
        <v>0922</v>
      </c>
      <c r="E190" s="39" t="s">
        <v>143</v>
      </c>
      <c r="F190" s="40">
        <v>122</v>
      </c>
      <c r="G190" s="41">
        <v>12</v>
      </c>
      <c r="H190" s="42">
        <v>3223</v>
      </c>
      <c r="I190" s="46">
        <v>1011</v>
      </c>
      <c r="J190" s="46">
        <v>1011</v>
      </c>
      <c r="K190" s="44" t="s">
        <v>80</v>
      </c>
      <c r="L190" s="44"/>
      <c r="M190" s="44"/>
      <c r="N190" s="108">
        <f t="shared" si="48"/>
        <v>0</v>
      </c>
      <c r="O190" s="18">
        <v>122</v>
      </c>
      <c r="P190" s="397"/>
      <c r="Q190" s="397"/>
      <c r="R190" s="397"/>
      <c r="S190" s="397"/>
      <c r="T190" s="397"/>
      <c r="U190" s="397"/>
      <c r="V190" s="397"/>
      <c r="W190" s="397"/>
      <c r="X190" s="397"/>
      <c r="Y190" s="397"/>
      <c r="Z190" s="397"/>
      <c r="AA190" s="397"/>
      <c r="AB190" s="397"/>
      <c r="AC190" s="397"/>
      <c r="AD190" s="397"/>
      <c r="AE190" s="397"/>
      <c r="AF190" s="397"/>
      <c r="AG190" s="397"/>
      <c r="AH190" s="397"/>
      <c r="AI190" s="397"/>
      <c r="AJ190" s="397"/>
      <c r="AK190" s="397"/>
      <c r="AL190" s="397"/>
      <c r="AM190" s="397"/>
      <c r="AN190" s="397"/>
      <c r="AO190" s="397"/>
      <c r="AP190" s="397"/>
      <c r="AQ190" s="397"/>
      <c r="AR190" s="397"/>
      <c r="AS190" s="397"/>
      <c r="AT190" s="397"/>
      <c r="AU190" s="397"/>
      <c r="AV190" s="397"/>
      <c r="AW190" s="397"/>
      <c r="AX190" s="397"/>
      <c r="AY190" s="397"/>
      <c r="AZ190" s="397"/>
      <c r="BA190" s="397"/>
      <c r="BB190" s="397"/>
      <c r="BC190" s="397"/>
      <c r="BD190" s="397"/>
      <c r="BE190" s="397"/>
      <c r="BF190" s="397"/>
      <c r="BG190" s="397"/>
      <c r="BH190" s="397"/>
      <c r="BI190" s="397"/>
      <c r="BJ190" s="397"/>
      <c r="BK190" s="397"/>
      <c r="BL190" s="397"/>
      <c r="BM190" s="397"/>
      <c r="BN190" s="397"/>
      <c r="BO190" s="397"/>
      <c r="BP190" s="397"/>
      <c r="BQ190" s="458"/>
      <c r="BR190" s="468"/>
      <c r="BS190" s="490">
        <f t="shared" si="47"/>
        <v>0</v>
      </c>
    </row>
    <row r="191" spans="1:71" ht="26.4" hidden="1" x14ac:dyDescent="0.3">
      <c r="A191" s="8">
        <f t="shared" si="54"/>
        <v>3224</v>
      </c>
      <c r="B191" s="9">
        <f t="shared" si="55"/>
        <v>12</v>
      </c>
      <c r="C191" s="45" t="str">
        <f t="shared" si="49"/>
        <v>092</v>
      </c>
      <c r="D191" s="45" t="str">
        <f t="shared" si="50"/>
        <v>0922</v>
      </c>
      <c r="E191" s="39" t="s">
        <v>143</v>
      </c>
      <c r="F191" s="40">
        <v>122</v>
      </c>
      <c r="G191" s="41">
        <v>12</v>
      </c>
      <c r="H191" s="42">
        <v>3224</v>
      </c>
      <c r="I191" s="394">
        <v>7032</v>
      </c>
      <c r="J191" s="46">
        <v>1011</v>
      </c>
      <c r="K191" s="44" t="s">
        <v>91</v>
      </c>
      <c r="L191" s="44"/>
      <c r="M191" s="44"/>
      <c r="N191" s="108">
        <f t="shared" si="48"/>
        <v>0</v>
      </c>
      <c r="O191" s="18">
        <v>122</v>
      </c>
      <c r="P191" s="397"/>
      <c r="Q191" s="397"/>
      <c r="R191" s="397"/>
      <c r="S191" s="397"/>
      <c r="T191" s="397"/>
      <c r="U191" s="397"/>
      <c r="V191" s="397"/>
      <c r="W191" s="397"/>
      <c r="X191" s="397"/>
      <c r="Y191" s="397"/>
      <c r="Z191" s="397"/>
      <c r="AA191" s="397"/>
      <c r="AB191" s="397"/>
      <c r="AC191" s="397"/>
      <c r="AD191" s="397"/>
      <c r="AE191" s="397"/>
      <c r="AF191" s="397"/>
      <c r="AG191" s="397"/>
      <c r="AH191" s="397"/>
      <c r="AI191" s="397"/>
      <c r="AJ191" s="397"/>
      <c r="AK191" s="397"/>
      <c r="AL191" s="397"/>
      <c r="AM191" s="397"/>
      <c r="AN191" s="397"/>
      <c r="AO191" s="397"/>
      <c r="AP191" s="397"/>
      <c r="AQ191" s="397"/>
      <c r="AR191" s="397"/>
      <c r="AS191" s="397"/>
      <c r="AT191" s="397"/>
      <c r="AU191" s="397"/>
      <c r="AV191" s="397"/>
      <c r="AW191" s="397"/>
      <c r="AX191" s="397"/>
      <c r="AY191" s="397"/>
      <c r="AZ191" s="397"/>
      <c r="BA191" s="397"/>
      <c r="BB191" s="397"/>
      <c r="BC191" s="397"/>
      <c r="BD191" s="397"/>
      <c r="BE191" s="397"/>
      <c r="BF191" s="397"/>
      <c r="BG191" s="397"/>
      <c r="BH191" s="397"/>
      <c r="BI191" s="397"/>
      <c r="BJ191" s="397"/>
      <c r="BK191" s="397"/>
      <c r="BL191" s="397"/>
      <c r="BM191" s="397"/>
      <c r="BN191" s="397"/>
      <c r="BO191" s="397"/>
      <c r="BP191" s="397"/>
      <c r="BQ191" s="458"/>
      <c r="BR191" s="468"/>
      <c r="BS191" s="490">
        <f t="shared" si="47"/>
        <v>0</v>
      </c>
    </row>
    <row r="192" spans="1:71" hidden="1" x14ac:dyDescent="0.3">
      <c r="A192" s="8">
        <f t="shared" si="54"/>
        <v>3225</v>
      </c>
      <c r="C192" s="45" t="str">
        <f t="shared" si="49"/>
        <v>092</v>
      </c>
      <c r="D192" s="45" t="str">
        <f t="shared" si="50"/>
        <v>0922</v>
      </c>
      <c r="E192" s="79" t="s">
        <v>143</v>
      </c>
      <c r="F192" s="80"/>
      <c r="G192" s="67">
        <v>12</v>
      </c>
      <c r="H192" s="73">
        <v>3225</v>
      </c>
      <c r="I192" s="394">
        <v>1924</v>
      </c>
      <c r="J192" s="405"/>
      <c r="K192" s="81" t="s">
        <v>81</v>
      </c>
      <c r="L192" s="81"/>
      <c r="M192" s="81"/>
      <c r="N192" s="108">
        <f t="shared" si="48"/>
        <v>0</v>
      </c>
      <c r="O192" s="18">
        <v>122</v>
      </c>
      <c r="P192" s="397"/>
      <c r="Q192" s="397"/>
      <c r="R192" s="397"/>
      <c r="S192" s="397"/>
      <c r="T192" s="397"/>
      <c r="U192" s="397"/>
      <c r="V192" s="397"/>
      <c r="W192" s="397"/>
      <c r="X192" s="397"/>
      <c r="Y192" s="397"/>
      <c r="Z192" s="397"/>
      <c r="AA192" s="397"/>
      <c r="AB192" s="397"/>
      <c r="AC192" s="397"/>
      <c r="AD192" s="397"/>
      <c r="AE192" s="397"/>
      <c r="AF192" s="397"/>
      <c r="AG192" s="397"/>
      <c r="AH192" s="397"/>
      <c r="AI192" s="397"/>
      <c r="AJ192" s="397"/>
      <c r="AK192" s="397"/>
      <c r="AL192" s="397"/>
      <c r="AM192" s="397"/>
      <c r="AN192" s="397"/>
      <c r="AO192" s="397"/>
      <c r="AP192" s="397"/>
      <c r="AQ192" s="397"/>
      <c r="AR192" s="397"/>
      <c r="AS192" s="397"/>
      <c r="AT192" s="397"/>
      <c r="AU192" s="397"/>
      <c r="AV192" s="397"/>
      <c r="AW192" s="397"/>
      <c r="AX192" s="397"/>
      <c r="AY192" s="397"/>
      <c r="AZ192" s="397"/>
      <c r="BA192" s="397"/>
      <c r="BB192" s="397"/>
      <c r="BC192" s="397"/>
      <c r="BD192" s="397"/>
      <c r="BE192" s="397"/>
      <c r="BF192" s="397"/>
      <c r="BG192" s="397"/>
      <c r="BH192" s="397"/>
      <c r="BI192" s="397"/>
      <c r="BJ192" s="397"/>
      <c r="BK192" s="397"/>
      <c r="BL192" s="397"/>
      <c r="BM192" s="397"/>
      <c r="BN192" s="397"/>
      <c r="BO192" s="397"/>
      <c r="BP192" s="397"/>
      <c r="BQ192" s="458"/>
      <c r="BR192" s="468"/>
      <c r="BS192" s="490">
        <f t="shared" si="47"/>
        <v>0</v>
      </c>
    </row>
    <row r="193" spans="1:71" hidden="1" x14ac:dyDescent="0.3">
      <c r="A193" s="8">
        <f t="shared" si="54"/>
        <v>323</v>
      </c>
      <c r="B193" s="9" t="str">
        <f t="shared" si="55"/>
        <v xml:space="preserve"> </v>
      </c>
      <c r="C193" s="45" t="str">
        <f t="shared" si="49"/>
        <v xml:space="preserve">  </v>
      </c>
      <c r="D193" s="45" t="str">
        <f t="shared" si="50"/>
        <v xml:space="preserve">  </v>
      </c>
      <c r="E193" s="79"/>
      <c r="F193" s="80"/>
      <c r="G193" s="67"/>
      <c r="H193" s="73">
        <v>323</v>
      </c>
      <c r="I193" s="424"/>
      <c r="J193" s="424"/>
      <c r="K193" s="81" t="s">
        <v>57</v>
      </c>
      <c r="L193" s="81"/>
      <c r="M193" s="81"/>
      <c r="N193" s="108">
        <f t="shared" si="48"/>
        <v>0</v>
      </c>
      <c r="O193" s="18"/>
      <c r="P193" s="108"/>
      <c r="Q193" s="108"/>
      <c r="R193" s="108"/>
      <c r="S193" s="108"/>
      <c r="T193" s="108"/>
      <c r="U193" s="108"/>
      <c r="V193" s="108"/>
      <c r="W193" s="108"/>
      <c r="X193" s="108"/>
      <c r="Y193" s="108"/>
      <c r="Z193" s="108"/>
      <c r="AA193" s="108"/>
      <c r="AB193" s="108"/>
      <c r="AC193" s="108"/>
      <c r="AD193" s="108"/>
      <c r="AE193" s="108"/>
      <c r="AF193" s="108"/>
      <c r="AG193" s="108"/>
      <c r="AH193" s="108"/>
      <c r="AI193" s="108"/>
      <c r="AJ193" s="108"/>
      <c r="AK193" s="108"/>
      <c r="AL193" s="108"/>
      <c r="AM193" s="108"/>
      <c r="AN193" s="108"/>
      <c r="AO193" s="108"/>
      <c r="AP193" s="108"/>
      <c r="AQ193" s="108"/>
      <c r="AR193" s="108"/>
      <c r="AS193" s="108"/>
      <c r="AT193" s="108"/>
      <c r="AU193" s="108"/>
      <c r="AV193" s="108"/>
      <c r="AW193" s="108"/>
      <c r="AX193" s="108"/>
      <c r="AY193" s="108"/>
      <c r="AZ193" s="108"/>
      <c r="BA193" s="108"/>
      <c r="BB193" s="108"/>
      <c r="BC193" s="108"/>
      <c r="BD193" s="108"/>
      <c r="BE193" s="108"/>
      <c r="BF193" s="108"/>
      <c r="BG193" s="108"/>
      <c r="BH193" s="108"/>
      <c r="BI193" s="108"/>
      <c r="BJ193" s="108"/>
      <c r="BK193" s="108"/>
      <c r="BL193" s="108"/>
      <c r="BM193" s="108"/>
      <c r="BN193" s="108"/>
      <c r="BO193" s="108"/>
      <c r="BP193" s="108"/>
      <c r="BQ193" s="453">
        <v>0</v>
      </c>
      <c r="BR193" s="468"/>
      <c r="BS193" s="490">
        <f t="shared" si="47"/>
        <v>0</v>
      </c>
    </row>
    <row r="194" spans="1:71" hidden="1" x14ac:dyDescent="0.3">
      <c r="A194" s="8">
        <f t="shared" si="54"/>
        <v>3231</v>
      </c>
      <c r="C194" s="45"/>
      <c r="D194" s="45"/>
      <c r="E194" s="79"/>
      <c r="F194" s="80"/>
      <c r="G194" s="67"/>
      <c r="H194" s="73">
        <v>3231</v>
      </c>
      <c r="I194" s="424"/>
      <c r="J194" s="424"/>
      <c r="K194" s="81" t="s">
        <v>58</v>
      </c>
      <c r="L194" s="81"/>
      <c r="M194" s="81"/>
      <c r="N194" s="108">
        <f t="shared" si="48"/>
        <v>0</v>
      </c>
      <c r="O194" s="18">
        <v>122</v>
      </c>
      <c r="P194" s="108"/>
      <c r="Q194" s="108"/>
      <c r="R194" s="108"/>
      <c r="S194" s="108"/>
      <c r="T194" s="108"/>
      <c r="U194" s="108"/>
      <c r="V194" s="108"/>
      <c r="W194" s="108"/>
      <c r="X194" s="108"/>
      <c r="Y194" s="108"/>
      <c r="Z194" s="108"/>
      <c r="AA194" s="108"/>
      <c r="AB194" s="108"/>
      <c r="AC194" s="108"/>
      <c r="AD194" s="108"/>
      <c r="AE194" s="108"/>
      <c r="AF194" s="108"/>
      <c r="AG194" s="108"/>
      <c r="AH194" s="108"/>
      <c r="AI194" s="108"/>
      <c r="AJ194" s="108"/>
      <c r="AK194" s="108"/>
      <c r="AL194" s="108"/>
      <c r="AM194" s="108"/>
      <c r="AN194" s="108"/>
      <c r="AO194" s="108"/>
      <c r="AP194" s="108"/>
      <c r="AQ194" s="108"/>
      <c r="AR194" s="108"/>
      <c r="AS194" s="108"/>
      <c r="AT194" s="108"/>
      <c r="AU194" s="108"/>
      <c r="AV194" s="108"/>
      <c r="AW194" s="108"/>
      <c r="AX194" s="108"/>
      <c r="AY194" s="108"/>
      <c r="AZ194" s="108"/>
      <c r="BA194" s="108"/>
      <c r="BB194" s="108"/>
      <c r="BC194" s="108"/>
      <c r="BD194" s="108"/>
      <c r="BE194" s="108"/>
      <c r="BF194" s="108"/>
      <c r="BG194" s="108"/>
      <c r="BH194" s="108"/>
      <c r="BI194" s="108"/>
      <c r="BJ194" s="108"/>
      <c r="BK194" s="108"/>
      <c r="BL194" s="108"/>
      <c r="BM194" s="108"/>
      <c r="BN194" s="108"/>
      <c r="BO194" s="108"/>
      <c r="BP194" s="108"/>
      <c r="BQ194" s="460"/>
      <c r="BR194" s="468"/>
      <c r="BS194" s="490">
        <f t="shared" si="47"/>
        <v>0</v>
      </c>
    </row>
    <row r="195" spans="1:71" ht="26.4" hidden="1" x14ac:dyDescent="0.3">
      <c r="A195" s="8">
        <f t="shared" si="54"/>
        <v>3232</v>
      </c>
      <c r="B195" s="9">
        <f t="shared" si="55"/>
        <v>12</v>
      </c>
      <c r="C195" s="45" t="str">
        <f t="shared" si="49"/>
        <v>092</v>
      </c>
      <c r="D195" s="45" t="str">
        <f t="shared" si="50"/>
        <v>0922</v>
      </c>
      <c r="E195" s="39" t="s">
        <v>143</v>
      </c>
      <c r="F195" s="40">
        <v>122</v>
      </c>
      <c r="G195" s="41">
        <v>12</v>
      </c>
      <c r="H195" s="42">
        <v>3232</v>
      </c>
      <c r="I195" s="46">
        <v>1012</v>
      </c>
      <c r="J195" s="46">
        <v>1012</v>
      </c>
      <c r="K195" s="44" t="s">
        <v>97</v>
      </c>
      <c r="L195" s="44"/>
      <c r="M195" s="44"/>
      <c r="N195" s="108">
        <f t="shared" si="48"/>
        <v>0</v>
      </c>
      <c r="O195" s="18">
        <v>122</v>
      </c>
      <c r="P195" s="397"/>
      <c r="Q195" s="397"/>
      <c r="R195" s="397"/>
      <c r="S195" s="397"/>
      <c r="T195" s="397"/>
      <c r="U195" s="397"/>
      <c r="V195" s="397"/>
      <c r="W195" s="397"/>
      <c r="X195" s="397"/>
      <c r="Y195" s="397"/>
      <c r="Z195" s="397"/>
      <c r="AA195" s="397"/>
      <c r="AB195" s="397"/>
      <c r="AC195" s="397"/>
      <c r="AD195" s="397"/>
      <c r="AE195" s="397"/>
      <c r="AF195" s="397"/>
      <c r="AG195" s="397"/>
      <c r="AH195" s="397"/>
      <c r="AI195" s="397"/>
      <c r="AJ195" s="397"/>
      <c r="AK195" s="397"/>
      <c r="AL195" s="397"/>
      <c r="AM195" s="397"/>
      <c r="AN195" s="397"/>
      <c r="AO195" s="397"/>
      <c r="AP195" s="397"/>
      <c r="AQ195" s="397"/>
      <c r="AR195" s="397"/>
      <c r="AS195" s="397"/>
      <c r="AT195" s="397"/>
      <c r="AU195" s="397"/>
      <c r="AV195" s="397"/>
      <c r="AW195" s="397"/>
      <c r="AX195" s="397"/>
      <c r="AY195" s="397"/>
      <c r="AZ195" s="397"/>
      <c r="BA195" s="397"/>
      <c r="BB195" s="397"/>
      <c r="BC195" s="397"/>
      <c r="BD195" s="397"/>
      <c r="BE195" s="397"/>
      <c r="BF195" s="397"/>
      <c r="BG195" s="397"/>
      <c r="BH195" s="397"/>
      <c r="BI195" s="397"/>
      <c r="BJ195" s="397"/>
      <c r="BK195" s="397"/>
      <c r="BL195" s="397"/>
      <c r="BM195" s="397"/>
      <c r="BN195" s="397"/>
      <c r="BO195" s="397"/>
      <c r="BP195" s="397"/>
      <c r="BQ195" s="458"/>
      <c r="BR195" s="468"/>
      <c r="BS195" s="490">
        <f t="shared" si="47"/>
        <v>0</v>
      </c>
    </row>
    <row r="196" spans="1:71" hidden="1" x14ac:dyDescent="0.3">
      <c r="A196" s="8">
        <f t="shared" ref="A196:A197" si="60">H196</f>
        <v>3234</v>
      </c>
      <c r="B196" s="9">
        <f t="shared" ref="B196:B197" si="61">IF(J196&gt;0,G196," ")</f>
        <v>12</v>
      </c>
      <c r="C196" s="45" t="str">
        <f t="shared" ref="C196:C197" si="62">IF(I196&gt;0,LEFT(E196,3),"  ")</f>
        <v>092</v>
      </c>
      <c r="D196" s="45" t="str">
        <f t="shared" ref="D196:D197" si="63">IF(I196&gt;0,LEFT(E196,4),"  ")</f>
        <v>0922</v>
      </c>
      <c r="E196" s="39" t="s">
        <v>143</v>
      </c>
      <c r="F196" s="40">
        <v>122</v>
      </c>
      <c r="G196" s="41">
        <v>12</v>
      </c>
      <c r="H196" s="42">
        <v>3234</v>
      </c>
      <c r="I196" s="46">
        <v>1013</v>
      </c>
      <c r="J196" s="46">
        <v>1013</v>
      </c>
      <c r="K196" s="44" t="s">
        <v>82</v>
      </c>
      <c r="L196" s="44"/>
      <c r="M196" s="44"/>
      <c r="N196" s="108">
        <f t="shared" si="48"/>
        <v>0</v>
      </c>
      <c r="O196" s="18">
        <v>122</v>
      </c>
      <c r="P196" s="397"/>
      <c r="Q196" s="397"/>
      <c r="R196" s="397"/>
      <c r="S196" s="397"/>
      <c r="T196" s="397"/>
      <c r="U196" s="397"/>
      <c r="V196" s="397"/>
      <c r="W196" s="397"/>
      <c r="X196" s="397"/>
      <c r="Y196" s="397"/>
      <c r="Z196" s="397"/>
      <c r="AA196" s="397"/>
      <c r="AB196" s="397"/>
      <c r="AC196" s="397"/>
      <c r="AD196" s="397"/>
      <c r="AE196" s="397"/>
      <c r="AF196" s="397"/>
      <c r="AG196" s="397"/>
      <c r="AH196" s="397"/>
      <c r="AI196" s="397"/>
      <c r="AJ196" s="397"/>
      <c r="AK196" s="397"/>
      <c r="AL196" s="397"/>
      <c r="AM196" s="397"/>
      <c r="AN196" s="397"/>
      <c r="AO196" s="397"/>
      <c r="AP196" s="397"/>
      <c r="AQ196" s="397"/>
      <c r="AR196" s="397"/>
      <c r="AS196" s="397"/>
      <c r="AT196" s="397"/>
      <c r="AU196" s="397"/>
      <c r="AV196" s="397"/>
      <c r="AW196" s="397"/>
      <c r="AX196" s="397"/>
      <c r="AY196" s="397"/>
      <c r="AZ196" s="397"/>
      <c r="BA196" s="397"/>
      <c r="BB196" s="397"/>
      <c r="BC196" s="397"/>
      <c r="BD196" s="397"/>
      <c r="BE196" s="397"/>
      <c r="BF196" s="397"/>
      <c r="BG196" s="397"/>
      <c r="BH196" s="397"/>
      <c r="BI196" s="397"/>
      <c r="BJ196" s="397"/>
      <c r="BK196" s="397"/>
      <c r="BL196" s="397"/>
      <c r="BM196" s="397"/>
      <c r="BN196" s="397"/>
      <c r="BO196" s="397"/>
      <c r="BP196" s="397"/>
      <c r="BQ196" s="458"/>
      <c r="BR196" s="468"/>
      <c r="BS196" s="490">
        <f t="shared" si="47"/>
        <v>0</v>
      </c>
    </row>
    <row r="197" spans="1:71" hidden="1" x14ac:dyDescent="0.3">
      <c r="A197" s="8">
        <f t="shared" si="60"/>
        <v>3236</v>
      </c>
      <c r="B197" s="9">
        <f t="shared" si="61"/>
        <v>12</v>
      </c>
      <c r="C197" s="45" t="str">
        <f t="shared" si="62"/>
        <v>092</v>
      </c>
      <c r="D197" s="45" t="str">
        <f t="shared" si="63"/>
        <v>0922</v>
      </c>
      <c r="E197" s="39" t="s">
        <v>143</v>
      </c>
      <c r="F197" s="40">
        <v>122</v>
      </c>
      <c r="G197" s="41">
        <v>12</v>
      </c>
      <c r="H197" s="42">
        <v>3236</v>
      </c>
      <c r="I197" s="394">
        <v>7033</v>
      </c>
      <c r="J197" s="46">
        <v>1011</v>
      </c>
      <c r="K197" s="44" t="s">
        <v>3433</v>
      </c>
      <c r="L197" s="44"/>
      <c r="M197" s="44"/>
      <c r="N197" s="108">
        <f t="shared" si="48"/>
        <v>0</v>
      </c>
      <c r="O197" s="18">
        <v>122</v>
      </c>
      <c r="P197" s="397"/>
      <c r="Q197" s="397"/>
      <c r="R197" s="397"/>
      <c r="S197" s="397"/>
      <c r="T197" s="397"/>
      <c r="U197" s="397"/>
      <c r="V197" s="397"/>
      <c r="W197" s="397"/>
      <c r="X197" s="397"/>
      <c r="Y197" s="397"/>
      <c r="Z197" s="397"/>
      <c r="AA197" s="397"/>
      <c r="AB197" s="397"/>
      <c r="AC197" s="397"/>
      <c r="AD197" s="397"/>
      <c r="AE197" s="397"/>
      <c r="AF197" s="397"/>
      <c r="AG197" s="397"/>
      <c r="AH197" s="397"/>
      <c r="AI197" s="397"/>
      <c r="AJ197" s="397"/>
      <c r="AK197" s="397"/>
      <c r="AL197" s="397"/>
      <c r="AM197" s="397"/>
      <c r="AN197" s="397"/>
      <c r="AO197" s="397"/>
      <c r="AP197" s="397"/>
      <c r="AQ197" s="397"/>
      <c r="AR197" s="397"/>
      <c r="AS197" s="397"/>
      <c r="AT197" s="397"/>
      <c r="AU197" s="397"/>
      <c r="AV197" s="397"/>
      <c r="AW197" s="397"/>
      <c r="AX197" s="397"/>
      <c r="AY197" s="397"/>
      <c r="AZ197" s="397"/>
      <c r="BA197" s="397"/>
      <c r="BB197" s="397"/>
      <c r="BC197" s="397"/>
      <c r="BD197" s="397"/>
      <c r="BE197" s="397"/>
      <c r="BF197" s="397"/>
      <c r="BG197" s="397"/>
      <c r="BH197" s="397"/>
      <c r="BI197" s="397"/>
      <c r="BJ197" s="397"/>
      <c r="BK197" s="397"/>
      <c r="BL197" s="397"/>
      <c r="BM197" s="397"/>
      <c r="BN197" s="397"/>
      <c r="BO197" s="397"/>
      <c r="BP197" s="397"/>
      <c r="BQ197" s="458"/>
      <c r="BR197" s="468"/>
      <c r="BS197" s="490">
        <f t="shared" si="47"/>
        <v>0</v>
      </c>
    </row>
    <row r="198" spans="1:71" hidden="1" x14ac:dyDescent="0.3">
      <c r="A198" s="8">
        <f t="shared" si="54"/>
        <v>3239</v>
      </c>
      <c r="B198" s="9">
        <f t="shared" si="55"/>
        <v>12</v>
      </c>
      <c r="C198" s="45" t="str">
        <f t="shared" si="49"/>
        <v>092</v>
      </c>
      <c r="D198" s="45" t="str">
        <f t="shared" si="50"/>
        <v>0922</v>
      </c>
      <c r="E198" s="39" t="s">
        <v>143</v>
      </c>
      <c r="F198" s="40">
        <v>122</v>
      </c>
      <c r="G198" s="41">
        <v>12</v>
      </c>
      <c r="H198" s="42">
        <v>3239</v>
      </c>
      <c r="I198" s="394">
        <v>7034</v>
      </c>
      <c r="J198" s="46">
        <v>1011</v>
      </c>
      <c r="K198" s="44" t="s">
        <v>62</v>
      </c>
      <c r="L198" s="44"/>
      <c r="M198" s="44"/>
      <c r="N198" s="108">
        <f t="shared" si="48"/>
        <v>0</v>
      </c>
      <c r="O198" s="18">
        <v>122</v>
      </c>
      <c r="P198" s="397"/>
      <c r="Q198" s="397"/>
      <c r="R198" s="397"/>
      <c r="S198" s="397"/>
      <c r="T198" s="397"/>
      <c r="U198" s="397"/>
      <c r="V198" s="397"/>
      <c r="W198" s="397"/>
      <c r="X198" s="397"/>
      <c r="Y198" s="397"/>
      <c r="Z198" s="397"/>
      <c r="AA198" s="397"/>
      <c r="AB198" s="397"/>
      <c r="AC198" s="397"/>
      <c r="AD198" s="397"/>
      <c r="AE198" s="397"/>
      <c r="AF198" s="397"/>
      <c r="AG198" s="397"/>
      <c r="AH198" s="397"/>
      <c r="AI198" s="397"/>
      <c r="AJ198" s="397"/>
      <c r="AK198" s="397"/>
      <c r="AL198" s="397"/>
      <c r="AM198" s="397"/>
      <c r="AN198" s="397"/>
      <c r="AO198" s="397"/>
      <c r="AP198" s="397"/>
      <c r="AQ198" s="397"/>
      <c r="AR198" s="397"/>
      <c r="AS198" s="397"/>
      <c r="AT198" s="397"/>
      <c r="AU198" s="397"/>
      <c r="AV198" s="397"/>
      <c r="AW198" s="397"/>
      <c r="AX198" s="397"/>
      <c r="AY198" s="397"/>
      <c r="AZ198" s="397"/>
      <c r="BA198" s="397"/>
      <c r="BB198" s="397"/>
      <c r="BC198" s="397"/>
      <c r="BD198" s="397"/>
      <c r="BE198" s="397"/>
      <c r="BF198" s="397"/>
      <c r="BG198" s="397"/>
      <c r="BH198" s="397"/>
      <c r="BI198" s="397"/>
      <c r="BJ198" s="397"/>
      <c r="BK198" s="397"/>
      <c r="BL198" s="397"/>
      <c r="BM198" s="397"/>
      <c r="BN198" s="397"/>
      <c r="BO198" s="397"/>
      <c r="BP198" s="397"/>
      <c r="BQ198" s="458"/>
      <c r="BR198" s="468"/>
      <c r="BS198" s="490">
        <f t="shared" si="47"/>
        <v>0</v>
      </c>
    </row>
    <row r="199" spans="1:71" x14ac:dyDescent="0.3">
      <c r="A199" s="8">
        <f t="shared" si="54"/>
        <v>0</v>
      </c>
      <c r="B199" s="9" t="str">
        <f t="shared" si="55"/>
        <v xml:space="preserve"> </v>
      </c>
      <c r="C199" s="45" t="str">
        <f t="shared" si="49"/>
        <v xml:space="preserve">  </v>
      </c>
      <c r="D199" s="45" t="str">
        <f t="shared" si="50"/>
        <v xml:space="preserve">  </v>
      </c>
      <c r="E199" s="39"/>
      <c r="F199" s="40"/>
      <c r="G199" s="41"/>
      <c r="H199" s="42"/>
      <c r="I199" s="43"/>
      <c r="J199" s="43"/>
      <c r="K199" s="44"/>
      <c r="L199" s="44"/>
      <c r="M199" s="44"/>
      <c r="N199" s="108">
        <f t="shared" si="48"/>
        <v>0</v>
      </c>
      <c r="O199" s="18"/>
      <c r="P199" s="108"/>
      <c r="Q199" s="108"/>
      <c r="R199" s="108"/>
      <c r="S199" s="108"/>
      <c r="T199" s="108"/>
      <c r="U199" s="108"/>
      <c r="V199" s="108"/>
      <c r="W199" s="108"/>
      <c r="X199" s="108"/>
      <c r="Y199" s="108"/>
      <c r="Z199" s="108"/>
      <c r="AA199" s="108"/>
      <c r="AB199" s="108"/>
      <c r="AC199" s="108"/>
      <c r="AD199" s="108"/>
      <c r="AE199" s="108"/>
      <c r="AF199" s="108"/>
      <c r="AG199" s="108"/>
      <c r="AH199" s="108"/>
      <c r="AI199" s="108"/>
      <c r="AJ199" s="108"/>
      <c r="AK199" s="108"/>
      <c r="AL199" s="108"/>
      <c r="AM199" s="108"/>
      <c r="AN199" s="108"/>
      <c r="AO199" s="108"/>
      <c r="AP199" s="108"/>
      <c r="AQ199" s="108"/>
      <c r="AR199" s="108"/>
      <c r="AS199" s="108"/>
      <c r="AT199" s="108"/>
      <c r="AU199" s="108"/>
      <c r="AV199" s="108"/>
      <c r="AW199" s="108"/>
      <c r="AX199" s="108"/>
      <c r="AY199" s="108"/>
      <c r="AZ199" s="108"/>
      <c r="BA199" s="108"/>
      <c r="BB199" s="108"/>
      <c r="BC199" s="108"/>
      <c r="BD199" s="108"/>
      <c r="BE199" s="108"/>
      <c r="BF199" s="108"/>
      <c r="BG199" s="108"/>
      <c r="BH199" s="108"/>
      <c r="BI199" s="108"/>
      <c r="BJ199" s="108"/>
      <c r="BK199" s="108"/>
      <c r="BL199" s="108"/>
      <c r="BM199" s="108"/>
      <c r="BN199" s="108"/>
      <c r="BO199" s="108"/>
      <c r="BP199" s="108"/>
      <c r="BQ199" s="453"/>
      <c r="BR199" s="468"/>
      <c r="BS199" s="490">
        <f t="shared" si="47"/>
        <v>0</v>
      </c>
    </row>
    <row r="200" spans="1:71" ht="40.200000000000003" hidden="1" x14ac:dyDescent="0.3">
      <c r="A200" s="8" t="str">
        <f t="shared" si="54"/>
        <v>Program 7011</v>
      </c>
      <c r="B200" s="9" t="str">
        <f t="shared" si="55"/>
        <v xml:space="preserve"> </v>
      </c>
      <c r="C200" s="45" t="str">
        <f t="shared" si="49"/>
        <v xml:space="preserve">  </v>
      </c>
      <c r="D200" s="45" t="str">
        <f t="shared" si="50"/>
        <v xml:space="preserve">  </v>
      </c>
      <c r="E200" s="26"/>
      <c r="F200" s="27"/>
      <c r="G200" s="28"/>
      <c r="H200" s="29" t="s">
        <v>172</v>
      </c>
      <c r="I200" s="55"/>
      <c r="J200" s="55"/>
      <c r="K200" s="31" t="s">
        <v>173</v>
      </c>
      <c r="L200" s="31"/>
      <c r="M200" s="31"/>
      <c r="N200" s="108">
        <f t="shared" si="48"/>
        <v>0</v>
      </c>
      <c r="O200" s="18"/>
      <c r="P200" s="111"/>
      <c r="Q200" s="111"/>
      <c r="R200" s="111"/>
      <c r="S200" s="111"/>
      <c r="T200" s="111"/>
      <c r="U200" s="111"/>
      <c r="V200" s="111"/>
      <c r="W200" s="111"/>
      <c r="X200" s="111"/>
      <c r="Y200" s="111"/>
      <c r="Z200" s="111"/>
      <c r="AA200" s="111"/>
      <c r="AB200" s="111"/>
      <c r="AC200" s="111"/>
      <c r="AD200" s="111"/>
      <c r="AE200" s="111"/>
      <c r="AF200" s="111"/>
      <c r="AG200" s="111"/>
      <c r="AH200" s="111"/>
      <c r="AI200" s="111"/>
      <c r="AJ200" s="111"/>
      <c r="AK200" s="111"/>
      <c r="AL200" s="111"/>
      <c r="AM200" s="111"/>
      <c r="AN200" s="111"/>
      <c r="AO200" s="111"/>
      <c r="AP200" s="111"/>
      <c r="AQ200" s="111"/>
      <c r="AR200" s="111"/>
      <c r="AS200" s="111"/>
      <c r="AT200" s="111"/>
      <c r="AU200" s="111"/>
      <c r="AV200" s="111"/>
      <c r="AW200" s="111"/>
      <c r="AX200" s="111"/>
      <c r="AY200" s="111"/>
      <c r="AZ200" s="111"/>
      <c r="BA200" s="111"/>
      <c r="BB200" s="111"/>
      <c r="BC200" s="111"/>
      <c r="BD200" s="111"/>
      <c r="BE200" s="111"/>
      <c r="BF200" s="111"/>
      <c r="BG200" s="111"/>
      <c r="BH200" s="111"/>
      <c r="BI200" s="111"/>
      <c r="BJ200" s="111"/>
      <c r="BK200" s="111"/>
      <c r="BL200" s="111"/>
      <c r="BM200" s="111"/>
      <c r="BN200" s="111"/>
      <c r="BO200" s="111"/>
      <c r="BP200" s="111"/>
      <c r="BQ200" s="456">
        <v>8008238</v>
      </c>
      <c r="BR200" s="468"/>
      <c r="BS200" s="490">
        <f t="shared" si="47"/>
        <v>0</v>
      </c>
    </row>
    <row r="201" spans="1:71" ht="26.4" hidden="1" x14ac:dyDescent="0.3">
      <c r="A201" s="8" t="str">
        <f t="shared" si="54"/>
        <v>A 7011 01</v>
      </c>
      <c r="B201" s="9" t="str">
        <f t="shared" si="55"/>
        <v xml:space="preserve"> </v>
      </c>
      <c r="C201" s="45" t="str">
        <f t="shared" si="49"/>
        <v xml:space="preserve">  </v>
      </c>
      <c r="D201" s="45" t="str">
        <f t="shared" si="50"/>
        <v xml:space="preserve">  </v>
      </c>
      <c r="E201" s="33" t="s">
        <v>137</v>
      </c>
      <c r="F201" s="34">
        <v>32</v>
      </c>
      <c r="G201" s="35"/>
      <c r="H201" s="36" t="s">
        <v>174</v>
      </c>
      <c r="I201" s="37"/>
      <c r="J201" s="37"/>
      <c r="K201" s="38" t="s">
        <v>175</v>
      </c>
      <c r="L201" s="38"/>
      <c r="M201" s="38"/>
      <c r="N201" s="108">
        <f t="shared" si="48"/>
        <v>0</v>
      </c>
      <c r="O201" s="18"/>
      <c r="P201" s="113"/>
      <c r="Q201" s="113"/>
      <c r="R201" s="113"/>
      <c r="S201" s="113"/>
      <c r="T201" s="113"/>
      <c r="U201" s="113"/>
      <c r="V201" s="113"/>
      <c r="W201" s="113"/>
      <c r="X201" s="113"/>
      <c r="Y201" s="113"/>
      <c r="Z201" s="113"/>
      <c r="AA201" s="113"/>
      <c r="AB201" s="113"/>
      <c r="AC201" s="113"/>
      <c r="AD201" s="113"/>
      <c r="AE201" s="113"/>
      <c r="AF201" s="113"/>
      <c r="AG201" s="113"/>
      <c r="AH201" s="113"/>
      <c r="AI201" s="113"/>
      <c r="AJ201" s="113"/>
      <c r="AK201" s="113"/>
      <c r="AL201" s="113"/>
      <c r="AM201" s="113"/>
      <c r="AN201" s="113"/>
      <c r="AO201" s="113"/>
      <c r="AP201" s="113"/>
      <c r="AQ201" s="113"/>
      <c r="AR201" s="113"/>
      <c r="AS201" s="113"/>
      <c r="AT201" s="113"/>
      <c r="AU201" s="113"/>
      <c r="AV201" s="113"/>
      <c r="AW201" s="113"/>
      <c r="AX201" s="113"/>
      <c r="AY201" s="113"/>
      <c r="AZ201" s="113"/>
      <c r="BA201" s="113"/>
      <c r="BB201" s="113"/>
      <c r="BC201" s="113"/>
      <c r="BD201" s="113"/>
      <c r="BE201" s="113"/>
      <c r="BF201" s="113"/>
      <c r="BG201" s="113"/>
      <c r="BH201" s="113"/>
      <c r="BI201" s="113"/>
      <c r="BJ201" s="113"/>
      <c r="BK201" s="113"/>
      <c r="BL201" s="113"/>
      <c r="BM201" s="113"/>
      <c r="BN201" s="113"/>
      <c r="BO201" s="113"/>
      <c r="BP201" s="113"/>
      <c r="BQ201" s="459">
        <v>0</v>
      </c>
      <c r="BR201" s="468"/>
      <c r="BS201" s="490">
        <f t="shared" si="47"/>
        <v>0</v>
      </c>
    </row>
    <row r="202" spans="1:71" ht="26.4" hidden="1" x14ac:dyDescent="0.3">
      <c r="C202" s="45"/>
      <c r="D202" s="45"/>
      <c r="E202" s="57"/>
      <c r="F202" s="58"/>
      <c r="G202" s="59"/>
      <c r="H202" s="60">
        <v>32</v>
      </c>
      <c r="I202" s="61"/>
      <c r="J202" s="61"/>
      <c r="K202" s="62" t="s">
        <v>33</v>
      </c>
      <c r="L202" s="62"/>
      <c r="M202" s="62"/>
      <c r="N202" s="108">
        <f t="shared" si="48"/>
        <v>0</v>
      </c>
      <c r="O202" s="18"/>
      <c r="P202" s="114"/>
      <c r="Q202" s="114"/>
      <c r="R202" s="114"/>
      <c r="S202" s="114"/>
      <c r="T202" s="114"/>
      <c r="U202" s="114"/>
      <c r="V202" s="114"/>
      <c r="W202" s="114"/>
      <c r="X202" s="114"/>
      <c r="Y202" s="114"/>
      <c r="Z202" s="114"/>
      <c r="AA202" s="114"/>
      <c r="AB202" s="114"/>
      <c r="AC202" s="114"/>
      <c r="AD202" s="114"/>
      <c r="AE202" s="114"/>
      <c r="AF202" s="114"/>
      <c r="AG202" s="114"/>
      <c r="AH202" s="114"/>
      <c r="AI202" s="114"/>
      <c r="AJ202" s="114"/>
      <c r="AK202" s="114"/>
      <c r="AL202" s="114"/>
      <c r="AM202" s="114"/>
      <c r="AN202" s="114"/>
      <c r="AO202" s="114"/>
      <c r="AP202" s="114"/>
      <c r="AQ202" s="114"/>
      <c r="AR202" s="114"/>
      <c r="AS202" s="114"/>
      <c r="AT202" s="114"/>
      <c r="AU202" s="114"/>
      <c r="AV202" s="114"/>
      <c r="AW202" s="114"/>
      <c r="AX202" s="114"/>
      <c r="AY202" s="114"/>
      <c r="AZ202" s="114"/>
      <c r="BA202" s="114"/>
      <c r="BB202" s="114"/>
      <c r="BC202" s="114"/>
      <c r="BD202" s="114"/>
      <c r="BE202" s="114"/>
      <c r="BF202" s="114"/>
      <c r="BG202" s="114"/>
      <c r="BH202" s="114"/>
      <c r="BI202" s="114"/>
      <c r="BJ202" s="114"/>
      <c r="BK202" s="114"/>
      <c r="BL202" s="114"/>
      <c r="BM202" s="114"/>
      <c r="BN202" s="114"/>
      <c r="BO202" s="114"/>
      <c r="BP202" s="114"/>
      <c r="BQ202" s="461">
        <v>0</v>
      </c>
      <c r="BR202" s="468"/>
      <c r="BS202" s="490">
        <f t="shared" si="47"/>
        <v>0</v>
      </c>
    </row>
    <row r="203" spans="1:71" ht="26.4" hidden="1" x14ac:dyDescent="0.3">
      <c r="C203" s="45"/>
      <c r="D203" s="45"/>
      <c r="E203" s="57"/>
      <c r="F203" s="58"/>
      <c r="G203" s="59"/>
      <c r="H203" s="60">
        <v>33</v>
      </c>
      <c r="I203" s="61"/>
      <c r="J203" s="61"/>
      <c r="K203" s="62" t="s">
        <v>133</v>
      </c>
      <c r="L203" s="62"/>
      <c r="M203" s="62"/>
      <c r="N203" s="108">
        <f t="shared" si="48"/>
        <v>0</v>
      </c>
      <c r="O203" s="18"/>
      <c r="P203" s="114"/>
      <c r="Q203" s="114"/>
      <c r="R203" s="114"/>
      <c r="S203" s="114"/>
      <c r="T203" s="114"/>
      <c r="U203" s="114"/>
      <c r="V203" s="114"/>
      <c r="W203" s="114"/>
      <c r="X203" s="114"/>
      <c r="Y203" s="114"/>
      <c r="Z203" s="114"/>
      <c r="AA203" s="114"/>
      <c r="AB203" s="114"/>
      <c r="AC203" s="114"/>
      <c r="AD203" s="114"/>
      <c r="AE203" s="114"/>
      <c r="AF203" s="114"/>
      <c r="AG203" s="114"/>
      <c r="AH203" s="114"/>
      <c r="AI203" s="114"/>
      <c r="AJ203" s="114"/>
      <c r="AK203" s="114"/>
      <c r="AL203" s="114"/>
      <c r="AM203" s="114"/>
      <c r="AN203" s="114"/>
      <c r="AO203" s="114"/>
      <c r="AP203" s="114"/>
      <c r="AQ203" s="114"/>
      <c r="AR203" s="114"/>
      <c r="AS203" s="114"/>
      <c r="AT203" s="114"/>
      <c r="AU203" s="114"/>
      <c r="AV203" s="114"/>
      <c r="AW203" s="114"/>
      <c r="AX203" s="114"/>
      <c r="AY203" s="114"/>
      <c r="AZ203" s="114"/>
      <c r="BA203" s="114"/>
      <c r="BB203" s="114"/>
      <c r="BC203" s="114"/>
      <c r="BD203" s="114"/>
      <c r="BE203" s="114"/>
      <c r="BF203" s="114"/>
      <c r="BG203" s="114"/>
      <c r="BH203" s="114"/>
      <c r="BI203" s="114"/>
      <c r="BJ203" s="114"/>
      <c r="BK203" s="114"/>
      <c r="BL203" s="114"/>
      <c r="BM203" s="114"/>
      <c r="BN203" s="114"/>
      <c r="BO203" s="114"/>
      <c r="BP203" s="114"/>
      <c r="BQ203" s="461">
        <v>0</v>
      </c>
      <c r="BR203" s="468"/>
      <c r="BS203" s="490">
        <f t="shared" si="47"/>
        <v>0</v>
      </c>
    </row>
    <row r="204" spans="1:71" ht="26.4" hidden="1" x14ac:dyDescent="0.3">
      <c r="C204" s="45"/>
      <c r="D204" s="45"/>
      <c r="E204" s="57"/>
      <c r="F204" s="58"/>
      <c r="G204" s="59"/>
      <c r="H204" s="63">
        <v>49</v>
      </c>
      <c r="I204" s="64"/>
      <c r="J204" s="64"/>
      <c r="K204" s="62" t="s">
        <v>34</v>
      </c>
      <c r="L204" s="62"/>
      <c r="M204" s="62"/>
      <c r="N204" s="108">
        <f t="shared" si="48"/>
        <v>0</v>
      </c>
      <c r="O204" s="18"/>
      <c r="P204" s="114"/>
      <c r="Q204" s="114"/>
      <c r="R204" s="114"/>
      <c r="S204" s="114"/>
      <c r="T204" s="114"/>
      <c r="U204" s="114"/>
      <c r="V204" s="114"/>
      <c r="W204" s="114"/>
      <c r="X204" s="114"/>
      <c r="Y204" s="114"/>
      <c r="Z204" s="114"/>
      <c r="AA204" s="114"/>
      <c r="AB204" s="114"/>
      <c r="AC204" s="114"/>
      <c r="AD204" s="114"/>
      <c r="AE204" s="114"/>
      <c r="AF204" s="114"/>
      <c r="AG204" s="114"/>
      <c r="AH204" s="114"/>
      <c r="AI204" s="114"/>
      <c r="AJ204" s="114"/>
      <c r="AK204" s="114"/>
      <c r="AL204" s="114"/>
      <c r="AM204" s="114"/>
      <c r="AN204" s="114"/>
      <c r="AO204" s="114"/>
      <c r="AP204" s="114"/>
      <c r="AQ204" s="114"/>
      <c r="AR204" s="114"/>
      <c r="AS204" s="114"/>
      <c r="AT204" s="114"/>
      <c r="AU204" s="114"/>
      <c r="AV204" s="114"/>
      <c r="AW204" s="114"/>
      <c r="AX204" s="114"/>
      <c r="AY204" s="114"/>
      <c r="AZ204" s="114"/>
      <c r="BA204" s="114"/>
      <c r="BB204" s="114"/>
      <c r="BC204" s="114"/>
      <c r="BD204" s="114"/>
      <c r="BE204" s="114"/>
      <c r="BF204" s="114"/>
      <c r="BG204" s="114"/>
      <c r="BH204" s="114"/>
      <c r="BI204" s="114"/>
      <c r="BJ204" s="114"/>
      <c r="BK204" s="114"/>
      <c r="BL204" s="114"/>
      <c r="BM204" s="114"/>
      <c r="BN204" s="114"/>
      <c r="BO204" s="114"/>
      <c r="BP204" s="114"/>
      <c r="BQ204" s="461">
        <v>0</v>
      </c>
      <c r="BR204" s="468"/>
      <c r="BS204" s="490">
        <f t="shared" si="47"/>
        <v>0</v>
      </c>
    </row>
    <row r="205" spans="1:71" hidden="1" x14ac:dyDescent="0.3">
      <c r="C205" s="45"/>
      <c r="D205" s="45"/>
      <c r="E205" s="57"/>
      <c r="F205" s="58"/>
      <c r="G205" s="59"/>
      <c r="H205" s="60">
        <v>54</v>
      </c>
      <c r="I205" s="61"/>
      <c r="J205" s="61"/>
      <c r="K205" s="62" t="s">
        <v>35</v>
      </c>
      <c r="L205" s="62"/>
      <c r="M205" s="62"/>
      <c r="N205" s="108">
        <f t="shared" si="48"/>
        <v>0</v>
      </c>
      <c r="O205" s="18"/>
      <c r="P205" s="114"/>
      <c r="Q205" s="114"/>
      <c r="R205" s="114"/>
      <c r="S205" s="114"/>
      <c r="T205" s="114"/>
      <c r="U205" s="114"/>
      <c r="V205" s="114"/>
      <c r="W205" s="114"/>
      <c r="X205" s="114"/>
      <c r="Y205" s="114"/>
      <c r="Z205" s="114"/>
      <c r="AA205" s="114"/>
      <c r="AB205" s="114"/>
      <c r="AC205" s="114"/>
      <c r="AD205" s="114"/>
      <c r="AE205" s="114"/>
      <c r="AF205" s="114"/>
      <c r="AG205" s="114"/>
      <c r="AH205" s="114"/>
      <c r="AI205" s="114"/>
      <c r="AJ205" s="114"/>
      <c r="AK205" s="114"/>
      <c r="AL205" s="114"/>
      <c r="AM205" s="114"/>
      <c r="AN205" s="114"/>
      <c r="AO205" s="114"/>
      <c r="AP205" s="114"/>
      <c r="AQ205" s="114"/>
      <c r="AR205" s="114"/>
      <c r="AS205" s="114"/>
      <c r="AT205" s="114"/>
      <c r="AU205" s="114"/>
      <c r="AV205" s="114"/>
      <c r="AW205" s="114"/>
      <c r="AX205" s="114"/>
      <c r="AY205" s="114"/>
      <c r="AZ205" s="114"/>
      <c r="BA205" s="114"/>
      <c r="BB205" s="114"/>
      <c r="BC205" s="114"/>
      <c r="BD205" s="114"/>
      <c r="BE205" s="114"/>
      <c r="BF205" s="114"/>
      <c r="BG205" s="114"/>
      <c r="BH205" s="114"/>
      <c r="BI205" s="114"/>
      <c r="BJ205" s="114"/>
      <c r="BK205" s="114"/>
      <c r="BL205" s="114"/>
      <c r="BM205" s="114"/>
      <c r="BN205" s="114"/>
      <c r="BO205" s="114"/>
      <c r="BP205" s="114"/>
      <c r="BQ205" s="461">
        <v>0</v>
      </c>
      <c r="BR205" s="468"/>
      <c r="BS205" s="490">
        <f t="shared" si="47"/>
        <v>0</v>
      </c>
    </row>
    <row r="206" spans="1:71" ht="26.4" hidden="1" x14ac:dyDescent="0.3">
      <c r="C206" s="45"/>
      <c r="D206" s="45"/>
      <c r="E206" s="57"/>
      <c r="F206" s="58"/>
      <c r="G206" s="59"/>
      <c r="H206" s="63">
        <v>62</v>
      </c>
      <c r="I206" s="64"/>
      <c r="J206" s="64"/>
      <c r="K206" s="62" t="s">
        <v>36</v>
      </c>
      <c r="L206" s="62"/>
      <c r="M206" s="62"/>
      <c r="N206" s="108">
        <f t="shared" si="48"/>
        <v>0</v>
      </c>
      <c r="O206" s="18"/>
      <c r="P206" s="114"/>
      <c r="Q206" s="114"/>
      <c r="R206" s="114"/>
      <c r="S206" s="114"/>
      <c r="T206" s="114"/>
      <c r="U206" s="114"/>
      <c r="V206" s="114"/>
      <c r="W206" s="114"/>
      <c r="X206" s="114"/>
      <c r="Y206" s="114"/>
      <c r="Z206" s="114"/>
      <c r="AA206" s="114"/>
      <c r="AB206" s="114"/>
      <c r="AC206" s="114"/>
      <c r="AD206" s="114"/>
      <c r="AE206" s="114"/>
      <c r="AF206" s="114"/>
      <c r="AG206" s="114"/>
      <c r="AH206" s="114"/>
      <c r="AI206" s="114"/>
      <c r="AJ206" s="114"/>
      <c r="AK206" s="114"/>
      <c r="AL206" s="114"/>
      <c r="AM206" s="114"/>
      <c r="AN206" s="114"/>
      <c r="AO206" s="114"/>
      <c r="AP206" s="114"/>
      <c r="AQ206" s="114"/>
      <c r="AR206" s="114"/>
      <c r="AS206" s="114"/>
      <c r="AT206" s="114"/>
      <c r="AU206" s="114"/>
      <c r="AV206" s="114"/>
      <c r="AW206" s="114"/>
      <c r="AX206" s="114"/>
      <c r="AY206" s="114"/>
      <c r="AZ206" s="114"/>
      <c r="BA206" s="114"/>
      <c r="BB206" s="114"/>
      <c r="BC206" s="114"/>
      <c r="BD206" s="114"/>
      <c r="BE206" s="114"/>
      <c r="BF206" s="114"/>
      <c r="BG206" s="114"/>
      <c r="BH206" s="114"/>
      <c r="BI206" s="114"/>
      <c r="BJ206" s="114"/>
      <c r="BK206" s="114"/>
      <c r="BL206" s="114"/>
      <c r="BM206" s="114"/>
      <c r="BN206" s="114"/>
      <c r="BO206" s="114"/>
      <c r="BP206" s="114"/>
      <c r="BQ206" s="461">
        <v>0</v>
      </c>
      <c r="BR206" s="468"/>
      <c r="BS206" s="490">
        <f t="shared" ref="BS206:BS269" si="64">SUM(BR206+N206)</f>
        <v>0</v>
      </c>
    </row>
    <row r="207" spans="1:71" ht="52.8" hidden="1" x14ac:dyDescent="0.3">
      <c r="C207" s="45"/>
      <c r="D207" s="45"/>
      <c r="E207" s="57"/>
      <c r="F207" s="58"/>
      <c r="G207" s="59"/>
      <c r="H207" s="60">
        <v>72</v>
      </c>
      <c r="I207" s="61"/>
      <c r="J207" s="61"/>
      <c r="K207" s="62" t="s">
        <v>37</v>
      </c>
      <c r="L207" s="62"/>
      <c r="M207" s="62"/>
      <c r="N207" s="108">
        <f t="shared" si="48"/>
        <v>0</v>
      </c>
      <c r="O207" s="18"/>
      <c r="P207" s="114"/>
      <c r="Q207" s="114"/>
      <c r="R207" s="114"/>
      <c r="S207" s="114"/>
      <c r="T207" s="114"/>
      <c r="U207" s="114"/>
      <c r="V207" s="114"/>
      <c r="W207" s="114"/>
      <c r="X207" s="114"/>
      <c r="Y207" s="114"/>
      <c r="Z207" s="114"/>
      <c r="AA207" s="114"/>
      <c r="AB207" s="114"/>
      <c r="AC207" s="114"/>
      <c r="AD207" s="114"/>
      <c r="AE207" s="114"/>
      <c r="AF207" s="114"/>
      <c r="AG207" s="114"/>
      <c r="AH207" s="114"/>
      <c r="AI207" s="114"/>
      <c r="AJ207" s="114"/>
      <c r="AK207" s="114"/>
      <c r="AL207" s="114"/>
      <c r="AM207" s="114"/>
      <c r="AN207" s="114"/>
      <c r="AO207" s="114"/>
      <c r="AP207" s="114"/>
      <c r="AQ207" s="114"/>
      <c r="AR207" s="114"/>
      <c r="AS207" s="114"/>
      <c r="AT207" s="114"/>
      <c r="AU207" s="114"/>
      <c r="AV207" s="114"/>
      <c r="AW207" s="114"/>
      <c r="AX207" s="114"/>
      <c r="AY207" s="114"/>
      <c r="AZ207" s="114"/>
      <c r="BA207" s="114"/>
      <c r="BB207" s="114"/>
      <c r="BC207" s="114"/>
      <c r="BD207" s="114"/>
      <c r="BE207" s="114"/>
      <c r="BF207" s="114"/>
      <c r="BG207" s="114"/>
      <c r="BH207" s="114"/>
      <c r="BI207" s="114"/>
      <c r="BJ207" s="114"/>
      <c r="BK207" s="114"/>
      <c r="BL207" s="114"/>
      <c r="BM207" s="114"/>
      <c r="BN207" s="114"/>
      <c r="BO207" s="114"/>
      <c r="BP207" s="114"/>
      <c r="BQ207" s="461">
        <v>0</v>
      </c>
      <c r="BR207" s="468"/>
      <c r="BS207" s="490">
        <f t="shared" si="64"/>
        <v>0</v>
      </c>
    </row>
    <row r="208" spans="1:71" ht="26.4" hidden="1" x14ac:dyDescent="0.3">
      <c r="C208" s="45"/>
      <c r="D208" s="45"/>
      <c r="E208" s="57"/>
      <c r="F208" s="58"/>
      <c r="G208" s="59"/>
      <c r="H208" s="63">
        <v>82</v>
      </c>
      <c r="I208" s="64"/>
      <c r="J208" s="64"/>
      <c r="K208" s="62" t="s">
        <v>38</v>
      </c>
      <c r="L208" s="62"/>
      <c r="M208" s="62"/>
      <c r="N208" s="108">
        <f t="shared" si="48"/>
        <v>0</v>
      </c>
      <c r="O208" s="18"/>
      <c r="P208" s="114"/>
      <c r="Q208" s="114"/>
      <c r="R208" s="114"/>
      <c r="S208" s="114"/>
      <c r="T208" s="114"/>
      <c r="U208" s="114"/>
      <c r="V208" s="114"/>
      <c r="W208" s="114"/>
      <c r="X208" s="114"/>
      <c r="Y208" s="114"/>
      <c r="Z208" s="114"/>
      <c r="AA208" s="114"/>
      <c r="AB208" s="114"/>
      <c r="AC208" s="114"/>
      <c r="AD208" s="114"/>
      <c r="AE208" s="114"/>
      <c r="AF208" s="114"/>
      <c r="AG208" s="114"/>
      <c r="AH208" s="114"/>
      <c r="AI208" s="114"/>
      <c r="AJ208" s="114"/>
      <c r="AK208" s="114"/>
      <c r="AL208" s="114"/>
      <c r="AM208" s="114"/>
      <c r="AN208" s="114"/>
      <c r="AO208" s="114"/>
      <c r="AP208" s="114"/>
      <c r="AQ208" s="114"/>
      <c r="AR208" s="114"/>
      <c r="AS208" s="114"/>
      <c r="AT208" s="114"/>
      <c r="AU208" s="114"/>
      <c r="AV208" s="114"/>
      <c r="AW208" s="114"/>
      <c r="AX208" s="114"/>
      <c r="AY208" s="114"/>
      <c r="AZ208" s="114"/>
      <c r="BA208" s="114"/>
      <c r="BB208" s="114"/>
      <c r="BC208" s="114"/>
      <c r="BD208" s="114"/>
      <c r="BE208" s="114"/>
      <c r="BF208" s="114"/>
      <c r="BG208" s="114"/>
      <c r="BH208" s="114"/>
      <c r="BI208" s="114"/>
      <c r="BJ208" s="114"/>
      <c r="BK208" s="114"/>
      <c r="BL208" s="114"/>
      <c r="BM208" s="114"/>
      <c r="BN208" s="114"/>
      <c r="BO208" s="114"/>
      <c r="BP208" s="114"/>
      <c r="BQ208" s="461">
        <v>0</v>
      </c>
      <c r="BR208" s="468"/>
      <c r="BS208" s="490">
        <f t="shared" si="64"/>
        <v>0</v>
      </c>
    </row>
    <row r="209" spans="1:71" hidden="1" x14ac:dyDescent="0.3">
      <c r="A209" s="8">
        <f t="shared" si="54"/>
        <v>3</v>
      </c>
      <c r="B209" s="9" t="str">
        <f t="shared" ref="B209:B272" si="65">IF(J209&gt;0,G209," ")</f>
        <v xml:space="preserve"> </v>
      </c>
      <c r="C209" s="45" t="str">
        <f t="shared" si="49"/>
        <v xml:space="preserve">  </v>
      </c>
      <c r="D209" s="45" t="str">
        <f t="shared" si="50"/>
        <v xml:space="preserve">  </v>
      </c>
      <c r="E209" s="39"/>
      <c r="F209" s="40"/>
      <c r="G209" s="41"/>
      <c r="H209" s="42">
        <v>3</v>
      </c>
      <c r="I209" s="43"/>
      <c r="J209" s="43"/>
      <c r="K209" s="44" t="s">
        <v>50</v>
      </c>
      <c r="L209" s="44"/>
      <c r="M209" s="44"/>
      <c r="N209" s="108">
        <f t="shared" si="48"/>
        <v>0</v>
      </c>
      <c r="P209" s="108"/>
      <c r="Q209" s="108"/>
      <c r="R209" s="108"/>
      <c r="S209" s="108"/>
      <c r="T209" s="108"/>
      <c r="U209" s="108"/>
      <c r="V209" s="108"/>
      <c r="W209" s="108"/>
      <c r="X209" s="108"/>
      <c r="Y209" s="108"/>
      <c r="Z209" s="108"/>
      <c r="AA209" s="108"/>
      <c r="AB209" s="108"/>
      <c r="AC209" s="108"/>
      <c r="AD209" s="108"/>
      <c r="AE209" s="108"/>
      <c r="AF209" s="108"/>
      <c r="AG209" s="108"/>
      <c r="AH209" s="108"/>
      <c r="AI209" s="108"/>
      <c r="AJ209" s="108"/>
      <c r="AK209" s="108"/>
      <c r="AL209" s="108"/>
      <c r="AM209" s="108"/>
      <c r="AN209" s="108"/>
      <c r="AO209" s="108"/>
      <c r="AP209" s="108"/>
      <c r="AQ209" s="108"/>
      <c r="AR209" s="108"/>
      <c r="AS209" s="108"/>
      <c r="AT209" s="108"/>
      <c r="AU209" s="108"/>
      <c r="AV209" s="108"/>
      <c r="AW209" s="108"/>
      <c r="AX209" s="108"/>
      <c r="AY209" s="108"/>
      <c r="AZ209" s="108"/>
      <c r="BA209" s="108"/>
      <c r="BB209" s="108"/>
      <c r="BC209" s="108"/>
      <c r="BD209" s="108"/>
      <c r="BE209" s="108"/>
      <c r="BF209" s="108"/>
      <c r="BG209" s="108"/>
      <c r="BH209" s="108"/>
      <c r="BI209" s="108"/>
      <c r="BJ209" s="108"/>
      <c r="BK209" s="108"/>
      <c r="BL209" s="108"/>
      <c r="BM209" s="108"/>
      <c r="BN209" s="108"/>
      <c r="BO209" s="108"/>
      <c r="BP209" s="108"/>
      <c r="BQ209" s="453">
        <v>0</v>
      </c>
      <c r="BR209" s="468"/>
      <c r="BS209" s="490">
        <f t="shared" si="64"/>
        <v>0</v>
      </c>
    </row>
    <row r="210" spans="1:71" hidden="1" x14ac:dyDescent="0.3">
      <c r="A210" s="8">
        <f t="shared" si="54"/>
        <v>31</v>
      </c>
      <c r="B210" s="9" t="str">
        <f t="shared" si="65"/>
        <v xml:space="preserve"> </v>
      </c>
      <c r="C210" s="45" t="str">
        <f t="shared" si="49"/>
        <v xml:space="preserve">  </v>
      </c>
      <c r="D210" s="45" t="str">
        <f t="shared" si="50"/>
        <v xml:space="preserve">  </v>
      </c>
      <c r="E210" s="39"/>
      <c r="F210" s="40"/>
      <c r="G210" s="41"/>
      <c r="H210" s="42">
        <v>31</v>
      </c>
      <c r="I210" s="43"/>
      <c r="J210" s="43"/>
      <c r="K210" s="44" t="s">
        <v>51</v>
      </c>
      <c r="L210" s="44"/>
      <c r="M210" s="44"/>
      <c r="N210" s="108">
        <f t="shared" si="48"/>
        <v>0</v>
      </c>
      <c r="O210" s="18"/>
      <c r="P210" s="108"/>
      <c r="Q210" s="108"/>
      <c r="R210" s="108"/>
      <c r="S210" s="108"/>
      <c r="T210" s="108"/>
      <c r="U210" s="108"/>
      <c r="V210" s="108"/>
      <c r="W210" s="108"/>
      <c r="X210" s="108"/>
      <c r="Y210" s="108"/>
      <c r="Z210" s="108"/>
      <c r="AA210" s="108"/>
      <c r="AB210" s="108"/>
      <c r="AC210" s="108"/>
      <c r="AD210" s="108"/>
      <c r="AE210" s="108"/>
      <c r="AF210" s="108"/>
      <c r="AG210" s="108"/>
      <c r="AH210" s="108"/>
      <c r="AI210" s="108"/>
      <c r="AJ210" s="108"/>
      <c r="AK210" s="108"/>
      <c r="AL210" s="108"/>
      <c r="AM210" s="108"/>
      <c r="AN210" s="108"/>
      <c r="AO210" s="108"/>
      <c r="AP210" s="108"/>
      <c r="AQ210" s="108"/>
      <c r="AR210" s="108"/>
      <c r="AS210" s="108"/>
      <c r="AT210" s="108"/>
      <c r="AU210" s="108"/>
      <c r="AV210" s="108"/>
      <c r="AW210" s="108"/>
      <c r="AX210" s="108"/>
      <c r="AY210" s="108"/>
      <c r="AZ210" s="108"/>
      <c r="BA210" s="108"/>
      <c r="BB210" s="108"/>
      <c r="BC210" s="108"/>
      <c r="BD210" s="108"/>
      <c r="BE210" s="108"/>
      <c r="BF210" s="108"/>
      <c r="BG210" s="108"/>
      <c r="BH210" s="108"/>
      <c r="BI210" s="108"/>
      <c r="BJ210" s="108"/>
      <c r="BK210" s="108"/>
      <c r="BL210" s="108"/>
      <c r="BM210" s="108"/>
      <c r="BN210" s="108"/>
      <c r="BO210" s="108"/>
      <c r="BP210" s="108"/>
      <c r="BQ210" s="453">
        <v>0</v>
      </c>
      <c r="BR210" s="468"/>
      <c r="BS210" s="490">
        <f t="shared" si="64"/>
        <v>0</v>
      </c>
    </row>
    <row r="211" spans="1:71" hidden="1" x14ac:dyDescent="0.3">
      <c r="A211" s="8">
        <f t="shared" si="54"/>
        <v>311</v>
      </c>
      <c r="B211" s="9" t="str">
        <f t="shared" si="65"/>
        <v xml:space="preserve"> </v>
      </c>
      <c r="C211" s="45" t="str">
        <f t="shared" si="49"/>
        <v xml:space="preserve">  </v>
      </c>
      <c r="D211" s="45" t="str">
        <f t="shared" si="50"/>
        <v xml:space="preserve">  </v>
      </c>
      <c r="E211" s="39"/>
      <c r="F211" s="40"/>
      <c r="G211" s="41"/>
      <c r="H211" s="42">
        <v>311</v>
      </c>
      <c r="I211" s="43"/>
      <c r="J211" s="43"/>
      <c r="K211" s="44" t="s">
        <v>52</v>
      </c>
      <c r="L211" s="44"/>
      <c r="M211" s="44"/>
      <c r="N211" s="108">
        <f t="shared" si="48"/>
        <v>0</v>
      </c>
      <c r="O211" s="18"/>
      <c r="P211" s="108"/>
      <c r="Q211" s="108"/>
      <c r="R211" s="108"/>
      <c r="S211" s="108"/>
      <c r="T211" s="108"/>
      <c r="U211" s="108"/>
      <c r="V211" s="108"/>
      <c r="W211" s="108"/>
      <c r="X211" s="108"/>
      <c r="Y211" s="108"/>
      <c r="Z211" s="108"/>
      <c r="AA211" s="108"/>
      <c r="AB211" s="108"/>
      <c r="AC211" s="108"/>
      <c r="AD211" s="108"/>
      <c r="AE211" s="108"/>
      <c r="AF211" s="108"/>
      <c r="AG211" s="108"/>
      <c r="AH211" s="108"/>
      <c r="AI211" s="108"/>
      <c r="AJ211" s="108"/>
      <c r="AK211" s="108"/>
      <c r="AL211" s="108"/>
      <c r="AM211" s="108"/>
      <c r="AN211" s="108"/>
      <c r="AO211" s="108"/>
      <c r="AP211" s="108"/>
      <c r="AQ211" s="108"/>
      <c r="AR211" s="108"/>
      <c r="AS211" s="108"/>
      <c r="AT211" s="108"/>
      <c r="AU211" s="108"/>
      <c r="AV211" s="108"/>
      <c r="AW211" s="108"/>
      <c r="AX211" s="108"/>
      <c r="AY211" s="108"/>
      <c r="AZ211" s="108"/>
      <c r="BA211" s="108"/>
      <c r="BB211" s="108"/>
      <c r="BC211" s="108"/>
      <c r="BD211" s="108"/>
      <c r="BE211" s="108"/>
      <c r="BF211" s="108"/>
      <c r="BG211" s="108"/>
      <c r="BH211" s="108"/>
      <c r="BI211" s="108"/>
      <c r="BJ211" s="108"/>
      <c r="BK211" s="108"/>
      <c r="BL211" s="108"/>
      <c r="BM211" s="108"/>
      <c r="BN211" s="108"/>
      <c r="BO211" s="108"/>
      <c r="BP211" s="108"/>
      <c r="BQ211" s="453">
        <v>0</v>
      </c>
      <c r="BR211" s="468"/>
      <c r="BS211" s="490">
        <f t="shared" si="64"/>
        <v>0</v>
      </c>
    </row>
    <row r="212" spans="1:71" hidden="1" x14ac:dyDescent="0.3">
      <c r="A212" s="8">
        <f t="shared" si="54"/>
        <v>3111</v>
      </c>
      <c r="B212" s="9">
        <f t="shared" si="65"/>
        <v>32</v>
      </c>
      <c r="C212" s="45" t="str">
        <f t="shared" si="49"/>
        <v>091</v>
      </c>
      <c r="D212" s="45" t="str">
        <f t="shared" si="50"/>
        <v>0912</v>
      </c>
      <c r="E212" s="39" t="s">
        <v>137</v>
      </c>
      <c r="F212" s="40">
        <v>32</v>
      </c>
      <c r="G212" s="41">
        <v>32</v>
      </c>
      <c r="H212" s="42">
        <v>3111</v>
      </c>
      <c r="I212" s="46">
        <v>1014</v>
      </c>
      <c r="J212" s="46">
        <v>1014</v>
      </c>
      <c r="K212" s="44" t="s">
        <v>53</v>
      </c>
      <c r="L212" s="44"/>
      <c r="M212" s="44"/>
      <c r="N212" s="108">
        <f t="shared" si="48"/>
        <v>0</v>
      </c>
      <c r="O212" s="76">
        <v>3210</v>
      </c>
      <c r="P212" s="397"/>
      <c r="Q212" s="397"/>
      <c r="R212" s="397"/>
      <c r="S212" s="397"/>
      <c r="T212" s="397"/>
      <c r="U212" s="397"/>
      <c r="V212" s="397"/>
      <c r="W212" s="397"/>
      <c r="X212" s="397"/>
      <c r="Y212" s="397"/>
      <c r="Z212" s="397"/>
      <c r="AA212" s="397"/>
      <c r="AB212" s="397"/>
      <c r="AC212" s="397"/>
      <c r="AD212" s="397"/>
      <c r="AE212" s="397"/>
      <c r="AF212" s="397"/>
      <c r="AG212" s="397"/>
      <c r="AH212" s="397"/>
      <c r="AI212" s="397"/>
      <c r="AJ212" s="397"/>
      <c r="AK212" s="397"/>
      <c r="AL212" s="397"/>
      <c r="AM212" s="397"/>
      <c r="AN212" s="397"/>
      <c r="AO212" s="397"/>
      <c r="AP212" s="397"/>
      <c r="AQ212" s="397"/>
      <c r="AR212" s="397"/>
      <c r="AS212" s="397"/>
      <c r="AT212" s="397"/>
      <c r="AU212" s="397"/>
      <c r="AV212" s="397"/>
      <c r="AW212" s="397"/>
      <c r="AX212" s="397"/>
      <c r="AY212" s="397"/>
      <c r="AZ212" s="397"/>
      <c r="BA212" s="397"/>
      <c r="BB212" s="397"/>
      <c r="BC212" s="397"/>
      <c r="BD212" s="397"/>
      <c r="BE212" s="397"/>
      <c r="BF212" s="397"/>
      <c r="BG212" s="397"/>
      <c r="BH212" s="397"/>
      <c r="BI212" s="397"/>
      <c r="BJ212" s="397"/>
      <c r="BK212" s="397"/>
      <c r="BL212" s="397"/>
      <c r="BM212" s="397"/>
      <c r="BN212" s="397"/>
      <c r="BO212" s="397"/>
      <c r="BP212" s="397"/>
      <c r="BQ212" s="458"/>
      <c r="BR212" s="468"/>
      <c r="BS212" s="490">
        <f t="shared" si="64"/>
        <v>0</v>
      </c>
    </row>
    <row r="213" spans="1:71" hidden="1" x14ac:dyDescent="0.3">
      <c r="A213" s="8">
        <f t="shared" si="54"/>
        <v>3111</v>
      </c>
      <c r="B213" s="9">
        <f t="shared" si="65"/>
        <v>49</v>
      </c>
      <c r="C213" s="45" t="str">
        <f t="shared" si="49"/>
        <v>091</v>
      </c>
      <c r="D213" s="45" t="str">
        <f t="shared" si="50"/>
        <v>0912</v>
      </c>
      <c r="E213" s="39" t="s">
        <v>137</v>
      </c>
      <c r="F213" s="40">
        <v>32</v>
      </c>
      <c r="G213" s="74">
        <v>49</v>
      </c>
      <c r="H213" s="42">
        <v>3111</v>
      </c>
      <c r="I213" s="46">
        <v>1015</v>
      </c>
      <c r="J213" s="46">
        <v>1015</v>
      </c>
      <c r="K213" s="44" t="s">
        <v>53</v>
      </c>
      <c r="L213" s="44"/>
      <c r="M213" s="44"/>
      <c r="N213" s="108">
        <f t="shared" si="48"/>
        <v>0</v>
      </c>
      <c r="O213" s="77">
        <v>4910</v>
      </c>
      <c r="P213" s="397"/>
      <c r="Q213" s="397"/>
      <c r="R213" s="397"/>
      <c r="S213" s="397"/>
      <c r="T213" s="397"/>
      <c r="U213" s="397"/>
      <c r="V213" s="397"/>
      <c r="W213" s="397"/>
      <c r="X213" s="397"/>
      <c r="Y213" s="397"/>
      <c r="Z213" s="397"/>
      <c r="AA213" s="397"/>
      <c r="AB213" s="397"/>
      <c r="AC213" s="397"/>
      <c r="AD213" s="397"/>
      <c r="AE213" s="397"/>
      <c r="AF213" s="397"/>
      <c r="AG213" s="397"/>
      <c r="AH213" s="397"/>
      <c r="AI213" s="397"/>
      <c r="AJ213" s="397"/>
      <c r="AK213" s="397"/>
      <c r="AL213" s="397"/>
      <c r="AM213" s="397"/>
      <c r="AN213" s="397"/>
      <c r="AO213" s="397"/>
      <c r="AP213" s="397"/>
      <c r="AQ213" s="397"/>
      <c r="AR213" s="397"/>
      <c r="AS213" s="397"/>
      <c r="AT213" s="397"/>
      <c r="AU213" s="397"/>
      <c r="AV213" s="397"/>
      <c r="AW213" s="397"/>
      <c r="AX213" s="397"/>
      <c r="AY213" s="397"/>
      <c r="AZ213" s="397"/>
      <c r="BA213" s="397"/>
      <c r="BB213" s="397"/>
      <c r="BC213" s="397"/>
      <c r="BD213" s="397"/>
      <c r="BE213" s="397"/>
      <c r="BF213" s="397"/>
      <c r="BG213" s="397"/>
      <c r="BH213" s="397"/>
      <c r="BI213" s="397"/>
      <c r="BJ213" s="397"/>
      <c r="BK213" s="397"/>
      <c r="BL213" s="397"/>
      <c r="BM213" s="397"/>
      <c r="BN213" s="397"/>
      <c r="BO213" s="397"/>
      <c r="BP213" s="397"/>
      <c r="BQ213" s="458"/>
      <c r="BR213" s="468"/>
      <c r="BS213" s="490">
        <f t="shared" si="64"/>
        <v>0</v>
      </c>
    </row>
    <row r="214" spans="1:71" hidden="1" x14ac:dyDescent="0.3">
      <c r="A214" s="8">
        <f t="shared" si="54"/>
        <v>3111</v>
      </c>
      <c r="B214" s="9">
        <f t="shared" si="65"/>
        <v>54</v>
      </c>
      <c r="C214" s="45" t="str">
        <f t="shared" si="49"/>
        <v>091</v>
      </c>
      <c r="D214" s="45" t="str">
        <f t="shared" si="50"/>
        <v>0912</v>
      </c>
      <c r="E214" s="39" t="s">
        <v>137</v>
      </c>
      <c r="F214" s="40">
        <v>32</v>
      </c>
      <c r="G214" s="74">
        <v>54</v>
      </c>
      <c r="H214" s="42">
        <v>3111</v>
      </c>
      <c r="I214" s="46">
        <v>1016</v>
      </c>
      <c r="J214" s="46">
        <v>1016</v>
      </c>
      <c r="K214" s="44" t="s">
        <v>53</v>
      </c>
      <c r="L214" s="44"/>
      <c r="M214" s="44"/>
      <c r="N214" s="108">
        <f t="shared" si="48"/>
        <v>0</v>
      </c>
      <c r="O214" s="77">
        <v>5410</v>
      </c>
      <c r="P214" s="397"/>
      <c r="Q214" s="397"/>
      <c r="R214" s="397"/>
      <c r="S214" s="397"/>
      <c r="T214" s="397"/>
      <c r="U214" s="397"/>
      <c r="V214" s="397"/>
      <c r="W214" s="397"/>
      <c r="X214" s="397"/>
      <c r="Y214" s="397"/>
      <c r="Z214" s="397"/>
      <c r="AA214" s="397"/>
      <c r="AB214" s="397"/>
      <c r="AC214" s="397"/>
      <c r="AD214" s="397"/>
      <c r="AE214" s="397"/>
      <c r="AF214" s="397"/>
      <c r="AG214" s="397"/>
      <c r="AH214" s="397"/>
      <c r="AI214" s="397"/>
      <c r="AJ214" s="397"/>
      <c r="AK214" s="397"/>
      <c r="AL214" s="397"/>
      <c r="AM214" s="397"/>
      <c r="AN214" s="397"/>
      <c r="AO214" s="397"/>
      <c r="AP214" s="397"/>
      <c r="AQ214" s="397"/>
      <c r="AR214" s="397"/>
      <c r="AS214" s="397"/>
      <c r="AT214" s="397"/>
      <c r="AU214" s="397"/>
      <c r="AV214" s="397"/>
      <c r="AW214" s="397"/>
      <c r="AX214" s="397"/>
      <c r="AY214" s="397"/>
      <c r="AZ214" s="397"/>
      <c r="BA214" s="397"/>
      <c r="BB214" s="397"/>
      <c r="BC214" s="397"/>
      <c r="BD214" s="397"/>
      <c r="BE214" s="397"/>
      <c r="BF214" s="397"/>
      <c r="BG214" s="397"/>
      <c r="BH214" s="397"/>
      <c r="BI214" s="397"/>
      <c r="BJ214" s="397"/>
      <c r="BK214" s="397"/>
      <c r="BL214" s="397"/>
      <c r="BM214" s="397"/>
      <c r="BN214" s="397"/>
      <c r="BO214" s="397"/>
      <c r="BP214" s="397"/>
      <c r="BQ214" s="458"/>
      <c r="BR214" s="468"/>
      <c r="BS214" s="490">
        <f t="shared" si="64"/>
        <v>0</v>
      </c>
    </row>
    <row r="215" spans="1:71" hidden="1" x14ac:dyDescent="0.3">
      <c r="A215" s="8">
        <f t="shared" si="54"/>
        <v>3113</v>
      </c>
      <c r="B215" s="9">
        <f t="shared" si="65"/>
        <v>54</v>
      </c>
      <c r="C215" s="45" t="str">
        <f t="shared" si="49"/>
        <v>091</v>
      </c>
      <c r="D215" s="45" t="str">
        <f t="shared" si="50"/>
        <v>0912</v>
      </c>
      <c r="E215" s="39" t="s">
        <v>137</v>
      </c>
      <c r="F215" s="40">
        <v>32</v>
      </c>
      <c r="G215" s="74">
        <v>54</v>
      </c>
      <c r="H215" s="42">
        <v>3113</v>
      </c>
      <c r="I215" s="46">
        <v>1017</v>
      </c>
      <c r="J215" s="46">
        <v>1017</v>
      </c>
      <c r="K215" s="44" t="s">
        <v>176</v>
      </c>
      <c r="L215" s="44"/>
      <c r="M215" s="44"/>
      <c r="N215" s="108">
        <f t="shared" si="48"/>
        <v>0</v>
      </c>
      <c r="O215" s="77">
        <v>5410</v>
      </c>
      <c r="P215" s="397"/>
      <c r="Q215" s="397"/>
      <c r="R215" s="397"/>
      <c r="S215" s="397"/>
      <c r="T215" s="397"/>
      <c r="U215" s="397"/>
      <c r="V215" s="397"/>
      <c r="W215" s="397"/>
      <c r="X215" s="397"/>
      <c r="Y215" s="397"/>
      <c r="Z215" s="397"/>
      <c r="AA215" s="397"/>
      <c r="AB215" s="397"/>
      <c r="AC215" s="397"/>
      <c r="AD215" s="397"/>
      <c r="AE215" s="397"/>
      <c r="AF215" s="397"/>
      <c r="AG215" s="397"/>
      <c r="AH215" s="397"/>
      <c r="AI215" s="397"/>
      <c r="AJ215" s="397"/>
      <c r="AK215" s="397"/>
      <c r="AL215" s="397"/>
      <c r="AM215" s="397"/>
      <c r="AN215" s="397"/>
      <c r="AO215" s="397"/>
      <c r="AP215" s="397"/>
      <c r="AQ215" s="397"/>
      <c r="AR215" s="397"/>
      <c r="AS215" s="397"/>
      <c r="AT215" s="397"/>
      <c r="AU215" s="397"/>
      <c r="AV215" s="397"/>
      <c r="AW215" s="397"/>
      <c r="AX215" s="397"/>
      <c r="AY215" s="397"/>
      <c r="AZ215" s="397"/>
      <c r="BA215" s="397"/>
      <c r="BB215" s="397"/>
      <c r="BC215" s="397"/>
      <c r="BD215" s="397"/>
      <c r="BE215" s="397"/>
      <c r="BF215" s="397"/>
      <c r="BG215" s="397"/>
      <c r="BH215" s="397"/>
      <c r="BI215" s="397"/>
      <c r="BJ215" s="397"/>
      <c r="BK215" s="397"/>
      <c r="BL215" s="397"/>
      <c r="BM215" s="397"/>
      <c r="BN215" s="397"/>
      <c r="BO215" s="397"/>
      <c r="BP215" s="397"/>
      <c r="BQ215" s="458"/>
      <c r="BR215" s="468"/>
      <c r="BS215" s="490">
        <f t="shared" si="64"/>
        <v>0</v>
      </c>
    </row>
    <row r="216" spans="1:71" hidden="1" x14ac:dyDescent="0.3">
      <c r="A216" s="8">
        <f t="shared" si="54"/>
        <v>3114</v>
      </c>
      <c r="B216" s="9">
        <f t="shared" si="65"/>
        <v>54</v>
      </c>
      <c r="C216" s="45" t="str">
        <f t="shared" si="49"/>
        <v>091</v>
      </c>
      <c r="D216" s="45" t="str">
        <f t="shared" si="50"/>
        <v>0912</v>
      </c>
      <c r="E216" s="39" t="s">
        <v>137</v>
      </c>
      <c r="F216" s="40">
        <v>32</v>
      </c>
      <c r="G216" s="74">
        <v>54</v>
      </c>
      <c r="H216" s="42">
        <v>3114</v>
      </c>
      <c r="I216" s="46">
        <v>1018</v>
      </c>
      <c r="J216" s="46">
        <v>1018</v>
      </c>
      <c r="K216" s="5" t="s">
        <v>177</v>
      </c>
      <c r="L216" s="5"/>
      <c r="M216" s="5"/>
      <c r="N216" s="108">
        <f t="shared" si="48"/>
        <v>0</v>
      </c>
      <c r="O216" s="77">
        <v>5410</v>
      </c>
      <c r="P216" s="397"/>
      <c r="Q216" s="397"/>
      <c r="R216" s="397"/>
      <c r="S216" s="397"/>
      <c r="T216" s="397"/>
      <c r="U216" s="397"/>
      <c r="V216" s="397"/>
      <c r="W216" s="397"/>
      <c r="X216" s="397"/>
      <c r="Y216" s="397"/>
      <c r="Z216" s="397"/>
      <c r="AA216" s="397"/>
      <c r="AB216" s="397"/>
      <c r="AC216" s="397"/>
      <c r="AD216" s="397"/>
      <c r="AE216" s="397"/>
      <c r="AF216" s="397"/>
      <c r="AG216" s="397"/>
      <c r="AH216" s="397"/>
      <c r="AI216" s="397"/>
      <c r="AJ216" s="397"/>
      <c r="AK216" s="397"/>
      <c r="AL216" s="397"/>
      <c r="AM216" s="397"/>
      <c r="AN216" s="397"/>
      <c r="AO216" s="397"/>
      <c r="AP216" s="397"/>
      <c r="AQ216" s="397"/>
      <c r="AR216" s="397"/>
      <c r="AS216" s="397"/>
      <c r="AT216" s="397"/>
      <c r="AU216" s="397"/>
      <c r="AV216" s="397"/>
      <c r="AW216" s="397"/>
      <c r="AX216" s="397"/>
      <c r="AY216" s="397"/>
      <c r="AZ216" s="397"/>
      <c r="BA216" s="397"/>
      <c r="BB216" s="397"/>
      <c r="BC216" s="397"/>
      <c r="BD216" s="397"/>
      <c r="BE216" s="397"/>
      <c r="BF216" s="397"/>
      <c r="BG216" s="397"/>
      <c r="BH216" s="397"/>
      <c r="BI216" s="397"/>
      <c r="BJ216" s="397"/>
      <c r="BK216" s="397"/>
      <c r="BL216" s="397"/>
      <c r="BM216" s="397"/>
      <c r="BN216" s="397"/>
      <c r="BO216" s="397"/>
      <c r="BP216" s="397"/>
      <c r="BQ216" s="458"/>
      <c r="BR216" s="468"/>
      <c r="BS216" s="490">
        <f t="shared" si="64"/>
        <v>0</v>
      </c>
    </row>
    <row r="217" spans="1:71" hidden="1" x14ac:dyDescent="0.3">
      <c r="A217" s="8">
        <f t="shared" si="54"/>
        <v>312</v>
      </c>
      <c r="B217" s="9" t="str">
        <f t="shared" si="65"/>
        <v xml:space="preserve"> </v>
      </c>
      <c r="C217" s="45" t="str">
        <f t="shared" si="49"/>
        <v xml:space="preserve">  </v>
      </c>
      <c r="D217" s="45" t="str">
        <f t="shared" si="50"/>
        <v xml:space="preserve">  </v>
      </c>
      <c r="E217" s="39"/>
      <c r="F217" s="40"/>
      <c r="G217" s="41"/>
      <c r="H217" s="42">
        <v>312</v>
      </c>
      <c r="I217" s="43"/>
      <c r="J217" s="43"/>
      <c r="K217" s="44" t="s">
        <v>88</v>
      </c>
      <c r="L217" s="44"/>
      <c r="M217" s="44"/>
      <c r="N217" s="108">
        <f t="shared" si="48"/>
        <v>0</v>
      </c>
      <c r="O217" s="18"/>
      <c r="P217" s="108"/>
      <c r="Q217" s="108"/>
      <c r="R217" s="108"/>
      <c r="S217" s="108"/>
      <c r="T217" s="108"/>
      <c r="U217" s="108"/>
      <c r="V217" s="108"/>
      <c r="W217" s="108"/>
      <c r="X217" s="108"/>
      <c r="Y217" s="108"/>
      <c r="Z217" s="108"/>
      <c r="AA217" s="108"/>
      <c r="AB217" s="108"/>
      <c r="AC217" s="108"/>
      <c r="AD217" s="108"/>
      <c r="AE217" s="108"/>
      <c r="AF217" s="108"/>
      <c r="AG217" s="108"/>
      <c r="AH217" s="108"/>
      <c r="AI217" s="108"/>
      <c r="AJ217" s="108"/>
      <c r="AK217" s="108"/>
      <c r="AL217" s="108"/>
      <c r="AM217" s="108"/>
      <c r="AN217" s="108"/>
      <c r="AO217" s="108"/>
      <c r="AP217" s="108"/>
      <c r="AQ217" s="108"/>
      <c r="AR217" s="108"/>
      <c r="AS217" s="108"/>
      <c r="AT217" s="108"/>
      <c r="AU217" s="108"/>
      <c r="AV217" s="108"/>
      <c r="AW217" s="108"/>
      <c r="AX217" s="108"/>
      <c r="AY217" s="108"/>
      <c r="AZ217" s="108"/>
      <c r="BA217" s="108"/>
      <c r="BB217" s="108"/>
      <c r="BC217" s="108"/>
      <c r="BD217" s="108"/>
      <c r="BE217" s="108"/>
      <c r="BF217" s="108"/>
      <c r="BG217" s="108"/>
      <c r="BH217" s="108"/>
      <c r="BI217" s="108"/>
      <c r="BJ217" s="108"/>
      <c r="BK217" s="108"/>
      <c r="BL217" s="108"/>
      <c r="BM217" s="108"/>
      <c r="BN217" s="108"/>
      <c r="BO217" s="108"/>
      <c r="BP217" s="108"/>
      <c r="BQ217" s="453">
        <v>0</v>
      </c>
      <c r="BR217" s="468"/>
      <c r="BS217" s="490">
        <f t="shared" si="64"/>
        <v>0</v>
      </c>
    </row>
    <row r="218" spans="1:71" hidden="1" x14ac:dyDescent="0.3">
      <c r="A218" s="8">
        <f t="shared" si="54"/>
        <v>3121</v>
      </c>
      <c r="B218" s="9">
        <f t="shared" si="65"/>
        <v>32</v>
      </c>
      <c r="C218" s="45" t="str">
        <f t="shared" si="49"/>
        <v>091</v>
      </c>
      <c r="D218" s="45" t="str">
        <f t="shared" si="50"/>
        <v>0912</v>
      </c>
      <c r="E218" s="39" t="s">
        <v>137</v>
      </c>
      <c r="F218" s="40">
        <v>32</v>
      </c>
      <c r="G218" s="41">
        <v>32</v>
      </c>
      <c r="H218" s="42">
        <v>3121</v>
      </c>
      <c r="I218" s="46">
        <v>1019</v>
      </c>
      <c r="J218" s="46">
        <v>1019</v>
      </c>
      <c r="K218" s="44" t="s">
        <v>88</v>
      </c>
      <c r="L218" s="44"/>
      <c r="M218" s="44"/>
      <c r="N218" s="108">
        <f t="shared" si="48"/>
        <v>0</v>
      </c>
      <c r="O218" s="76">
        <v>3210</v>
      </c>
      <c r="P218" s="397"/>
      <c r="Q218" s="397"/>
      <c r="R218" s="397"/>
      <c r="S218" s="397"/>
      <c r="T218" s="397"/>
      <c r="U218" s="397"/>
      <c r="V218" s="397"/>
      <c r="W218" s="397"/>
      <c r="X218" s="397"/>
      <c r="Y218" s="397"/>
      <c r="Z218" s="397"/>
      <c r="AA218" s="397"/>
      <c r="AB218" s="397"/>
      <c r="AC218" s="397"/>
      <c r="AD218" s="397"/>
      <c r="AE218" s="397"/>
      <c r="AF218" s="397"/>
      <c r="AG218" s="397"/>
      <c r="AH218" s="397"/>
      <c r="AI218" s="397"/>
      <c r="AJ218" s="397"/>
      <c r="AK218" s="397"/>
      <c r="AL218" s="397"/>
      <c r="AM218" s="397"/>
      <c r="AN218" s="397"/>
      <c r="AO218" s="397"/>
      <c r="AP218" s="397"/>
      <c r="AQ218" s="397"/>
      <c r="AR218" s="397"/>
      <c r="AS218" s="397"/>
      <c r="AT218" s="397"/>
      <c r="AU218" s="397"/>
      <c r="AV218" s="397"/>
      <c r="AW218" s="397"/>
      <c r="AX218" s="397"/>
      <c r="AY218" s="397"/>
      <c r="AZ218" s="397"/>
      <c r="BA218" s="397"/>
      <c r="BB218" s="397"/>
      <c r="BC218" s="397"/>
      <c r="BD218" s="397"/>
      <c r="BE218" s="397"/>
      <c r="BF218" s="397"/>
      <c r="BG218" s="397"/>
      <c r="BH218" s="397"/>
      <c r="BI218" s="397"/>
      <c r="BJ218" s="397"/>
      <c r="BK218" s="397"/>
      <c r="BL218" s="397"/>
      <c r="BM218" s="397"/>
      <c r="BN218" s="397"/>
      <c r="BO218" s="397"/>
      <c r="BP218" s="397"/>
      <c r="BQ218" s="458"/>
      <c r="BR218" s="468"/>
      <c r="BS218" s="490">
        <f t="shared" si="64"/>
        <v>0</v>
      </c>
    </row>
    <row r="219" spans="1:71" hidden="1" x14ac:dyDescent="0.3">
      <c r="A219" s="8">
        <f t="shared" si="54"/>
        <v>3121</v>
      </c>
      <c r="B219" s="9">
        <f t="shared" si="65"/>
        <v>54</v>
      </c>
      <c r="C219" s="45" t="str">
        <f t="shared" si="49"/>
        <v>091</v>
      </c>
      <c r="D219" s="45" t="str">
        <f t="shared" si="50"/>
        <v>0912</v>
      </c>
      <c r="E219" s="39" t="s">
        <v>137</v>
      </c>
      <c r="F219" s="40">
        <v>32</v>
      </c>
      <c r="G219" s="74">
        <v>54</v>
      </c>
      <c r="H219" s="42">
        <v>3121</v>
      </c>
      <c r="I219" s="46">
        <v>1020</v>
      </c>
      <c r="J219" s="46">
        <v>1020</v>
      </c>
      <c r="K219" s="44" t="s">
        <v>88</v>
      </c>
      <c r="L219" s="44"/>
      <c r="M219" s="44"/>
      <c r="N219" s="108">
        <f t="shared" si="48"/>
        <v>0</v>
      </c>
      <c r="O219" s="77">
        <v>5410</v>
      </c>
      <c r="P219" s="397"/>
      <c r="Q219" s="397"/>
      <c r="R219" s="397"/>
      <c r="S219" s="397"/>
      <c r="T219" s="397"/>
      <c r="U219" s="397"/>
      <c r="V219" s="397"/>
      <c r="W219" s="397"/>
      <c r="X219" s="397"/>
      <c r="Y219" s="397"/>
      <c r="Z219" s="397"/>
      <c r="AA219" s="397"/>
      <c r="AB219" s="397"/>
      <c r="AC219" s="397"/>
      <c r="AD219" s="397"/>
      <c r="AE219" s="397"/>
      <c r="AF219" s="397"/>
      <c r="AG219" s="397"/>
      <c r="AH219" s="397"/>
      <c r="AI219" s="397"/>
      <c r="AJ219" s="397"/>
      <c r="AK219" s="397"/>
      <c r="AL219" s="397"/>
      <c r="AM219" s="397"/>
      <c r="AN219" s="397"/>
      <c r="AO219" s="397"/>
      <c r="AP219" s="397"/>
      <c r="AQ219" s="397"/>
      <c r="AR219" s="397"/>
      <c r="AS219" s="397"/>
      <c r="AT219" s="397"/>
      <c r="AU219" s="397"/>
      <c r="AV219" s="397"/>
      <c r="AW219" s="397"/>
      <c r="AX219" s="397"/>
      <c r="AY219" s="397"/>
      <c r="AZ219" s="397"/>
      <c r="BA219" s="397"/>
      <c r="BB219" s="397"/>
      <c r="BC219" s="397"/>
      <c r="BD219" s="397"/>
      <c r="BE219" s="397"/>
      <c r="BF219" s="397"/>
      <c r="BG219" s="397"/>
      <c r="BH219" s="397"/>
      <c r="BI219" s="397"/>
      <c r="BJ219" s="397"/>
      <c r="BK219" s="397"/>
      <c r="BL219" s="397"/>
      <c r="BM219" s="397"/>
      <c r="BN219" s="397"/>
      <c r="BO219" s="397"/>
      <c r="BP219" s="397"/>
      <c r="BQ219" s="458"/>
      <c r="BR219" s="468"/>
      <c r="BS219" s="490">
        <f t="shared" si="64"/>
        <v>0</v>
      </c>
    </row>
    <row r="220" spans="1:71" hidden="1" x14ac:dyDescent="0.3">
      <c r="A220" s="8">
        <f t="shared" si="54"/>
        <v>313</v>
      </c>
      <c r="B220" s="9" t="str">
        <f t="shared" si="65"/>
        <v xml:space="preserve"> </v>
      </c>
      <c r="C220" s="45" t="str">
        <f t="shared" si="49"/>
        <v xml:space="preserve">  </v>
      </c>
      <c r="D220" s="45" t="str">
        <f t="shared" si="50"/>
        <v xml:space="preserve">  </v>
      </c>
      <c r="E220" s="39"/>
      <c r="F220" s="40"/>
      <c r="G220" s="41"/>
      <c r="H220" s="42">
        <v>313</v>
      </c>
      <c r="I220" s="43"/>
      <c r="J220" s="43"/>
      <c r="K220" s="44" t="s">
        <v>54</v>
      </c>
      <c r="L220" s="44"/>
      <c r="M220" s="44"/>
      <c r="N220" s="108">
        <f t="shared" si="48"/>
        <v>0</v>
      </c>
      <c r="O220" s="18"/>
      <c r="P220" s="108"/>
      <c r="Q220" s="108"/>
      <c r="R220" s="108"/>
      <c r="S220" s="108"/>
      <c r="T220" s="108"/>
      <c r="U220" s="108"/>
      <c r="V220" s="108"/>
      <c r="W220" s="108"/>
      <c r="X220" s="108"/>
      <c r="Y220" s="108"/>
      <c r="Z220" s="108"/>
      <c r="AA220" s="108"/>
      <c r="AB220" s="108"/>
      <c r="AC220" s="108"/>
      <c r="AD220" s="108"/>
      <c r="AE220" s="108"/>
      <c r="AF220" s="108"/>
      <c r="AG220" s="108"/>
      <c r="AH220" s="108"/>
      <c r="AI220" s="108"/>
      <c r="AJ220" s="108"/>
      <c r="AK220" s="108"/>
      <c r="AL220" s="108"/>
      <c r="AM220" s="108"/>
      <c r="AN220" s="108"/>
      <c r="AO220" s="108"/>
      <c r="AP220" s="108"/>
      <c r="AQ220" s="108"/>
      <c r="AR220" s="108"/>
      <c r="AS220" s="108"/>
      <c r="AT220" s="108"/>
      <c r="AU220" s="108"/>
      <c r="AV220" s="108"/>
      <c r="AW220" s="108"/>
      <c r="AX220" s="108"/>
      <c r="AY220" s="108"/>
      <c r="AZ220" s="108"/>
      <c r="BA220" s="108"/>
      <c r="BB220" s="108"/>
      <c r="BC220" s="108"/>
      <c r="BD220" s="108"/>
      <c r="BE220" s="108"/>
      <c r="BF220" s="108"/>
      <c r="BG220" s="108"/>
      <c r="BH220" s="108"/>
      <c r="BI220" s="108"/>
      <c r="BJ220" s="108"/>
      <c r="BK220" s="108"/>
      <c r="BL220" s="108"/>
      <c r="BM220" s="108"/>
      <c r="BN220" s="108"/>
      <c r="BO220" s="108"/>
      <c r="BP220" s="108"/>
      <c r="BQ220" s="453">
        <v>0</v>
      </c>
      <c r="BR220" s="468"/>
      <c r="BS220" s="490">
        <f t="shared" si="64"/>
        <v>0</v>
      </c>
    </row>
    <row r="221" spans="1:71" ht="26.4" hidden="1" x14ac:dyDescent="0.3">
      <c r="A221" s="8">
        <f t="shared" si="54"/>
        <v>3132</v>
      </c>
      <c r="B221" s="9">
        <f t="shared" si="65"/>
        <v>32</v>
      </c>
      <c r="C221" s="45" t="str">
        <f>IF(I221&gt;0,LEFT(E221,3),"  ")</f>
        <v>091</v>
      </c>
      <c r="D221" s="45" t="str">
        <f>IF(I221&gt;0,LEFT(E221,4),"  ")</f>
        <v>0912</v>
      </c>
      <c r="E221" s="39" t="s">
        <v>137</v>
      </c>
      <c r="F221" s="40">
        <v>32</v>
      </c>
      <c r="G221" s="41">
        <v>32</v>
      </c>
      <c r="H221" s="42">
        <v>3132</v>
      </c>
      <c r="I221" s="46">
        <v>1021</v>
      </c>
      <c r="J221" s="46">
        <v>1021</v>
      </c>
      <c r="K221" s="44" t="s">
        <v>55</v>
      </c>
      <c r="L221" s="44"/>
      <c r="M221" s="44"/>
      <c r="N221" s="108">
        <f t="shared" si="48"/>
        <v>0</v>
      </c>
      <c r="O221" s="76">
        <v>3210</v>
      </c>
      <c r="P221" s="397"/>
      <c r="Q221" s="397"/>
      <c r="R221" s="397"/>
      <c r="S221" s="397"/>
      <c r="T221" s="397"/>
      <c r="U221" s="397"/>
      <c r="V221" s="397"/>
      <c r="W221" s="397"/>
      <c r="X221" s="397"/>
      <c r="Y221" s="397"/>
      <c r="Z221" s="397"/>
      <c r="AA221" s="397"/>
      <c r="AB221" s="397"/>
      <c r="AC221" s="397"/>
      <c r="AD221" s="397"/>
      <c r="AE221" s="397"/>
      <c r="AF221" s="397"/>
      <c r="AG221" s="397"/>
      <c r="AH221" s="397"/>
      <c r="AI221" s="397"/>
      <c r="AJ221" s="397"/>
      <c r="AK221" s="397"/>
      <c r="AL221" s="397"/>
      <c r="AM221" s="397"/>
      <c r="AN221" s="397"/>
      <c r="AO221" s="397"/>
      <c r="AP221" s="397"/>
      <c r="AQ221" s="397"/>
      <c r="AR221" s="397"/>
      <c r="AS221" s="397"/>
      <c r="AT221" s="397"/>
      <c r="AU221" s="397"/>
      <c r="AV221" s="397"/>
      <c r="AW221" s="397"/>
      <c r="AX221" s="397"/>
      <c r="AY221" s="397"/>
      <c r="AZ221" s="397"/>
      <c r="BA221" s="397"/>
      <c r="BB221" s="397"/>
      <c r="BC221" s="397"/>
      <c r="BD221" s="397"/>
      <c r="BE221" s="397"/>
      <c r="BF221" s="397"/>
      <c r="BG221" s="397"/>
      <c r="BH221" s="397"/>
      <c r="BI221" s="397"/>
      <c r="BJ221" s="397"/>
      <c r="BK221" s="397"/>
      <c r="BL221" s="397"/>
      <c r="BM221" s="397"/>
      <c r="BN221" s="397"/>
      <c r="BO221" s="397"/>
      <c r="BP221" s="397"/>
      <c r="BQ221" s="458"/>
      <c r="BR221" s="468"/>
      <c r="BS221" s="490">
        <f t="shared" si="64"/>
        <v>0</v>
      </c>
    </row>
    <row r="222" spans="1:71" ht="26.4" hidden="1" x14ac:dyDescent="0.3">
      <c r="A222" s="8">
        <f t="shared" si="54"/>
        <v>3132</v>
      </c>
      <c r="B222" s="9">
        <f t="shared" si="65"/>
        <v>49</v>
      </c>
      <c r="C222" s="45" t="str">
        <f t="shared" ref="C222:C223" si="66">IF(I222&gt;0,LEFT(E222,3),"  ")</f>
        <v>091</v>
      </c>
      <c r="D222" s="45" t="str">
        <f t="shared" ref="D222:D223" si="67">IF(I222&gt;0,LEFT(E222,4),"  ")</f>
        <v>0912</v>
      </c>
      <c r="E222" s="39" t="s">
        <v>137</v>
      </c>
      <c r="F222" s="40">
        <v>32</v>
      </c>
      <c r="G222" s="74">
        <v>49</v>
      </c>
      <c r="H222" s="42">
        <v>3132</v>
      </c>
      <c r="I222" s="46">
        <v>1022</v>
      </c>
      <c r="J222" s="46">
        <v>1022</v>
      </c>
      <c r="K222" s="44" t="s">
        <v>55</v>
      </c>
      <c r="L222" s="44"/>
      <c r="M222" s="44"/>
      <c r="N222" s="108">
        <f t="shared" si="48"/>
        <v>0</v>
      </c>
      <c r="O222" s="77">
        <v>4910</v>
      </c>
      <c r="P222" s="397"/>
      <c r="Q222" s="397"/>
      <c r="R222" s="397"/>
      <c r="S222" s="397"/>
      <c r="T222" s="397"/>
      <c r="U222" s="397"/>
      <c r="V222" s="397"/>
      <c r="W222" s="397"/>
      <c r="X222" s="397"/>
      <c r="Y222" s="397"/>
      <c r="Z222" s="397"/>
      <c r="AA222" s="397"/>
      <c r="AB222" s="397"/>
      <c r="AC222" s="397"/>
      <c r="AD222" s="397"/>
      <c r="AE222" s="397"/>
      <c r="AF222" s="397"/>
      <c r="AG222" s="397"/>
      <c r="AH222" s="397"/>
      <c r="AI222" s="397"/>
      <c r="AJ222" s="397"/>
      <c r="AK222" s="397"/>
      <c r="AL222" s="397"/>
      <c r="AM222" s="397"/>
      <c r="AN222" s="397"/>
      <c r="AO222" s="397"/>
      <c r="AP222" s="397"/>
      <c r="AQ222" s="397"/>
      <c r="AR222" s="397"/>
      <c r="AS222" s="397"/>
      <c r="AT222" s="397"/>
      <c r="AU222" s="397"/>
      <c r="AV222" s="397"/>
      <c r="AW222" s="397"/>
      <c r="AX222" s="397"/>
      <c r="AY222" s="397"/>
      <c r="AZ222" s="397"/>
      <c r="BA222" s="397"/>
      <c r="BB222" s="397"/>
      <c r="BC222" s="397"/>
      <c r="BD222" s="397"/>
      <c r="BE222" s="397"/>
      <c r="BF222" s="397"/>
      <c r="BG222" s="397"/>
      <c r="BH222" s="397"/>
      <c r="BI222" s="397"/>
      <c r="BJ222" s="397"/>
      <c r="BK222" s="397"/>
      <c r="BL222" s="397"/>
      <c r="BM222" s="397"/>
      <c r="BN222" s="397"/>
      <c r="BO222" s="397"/>
      <c r="BP222" s="397"/>
      <c r="BQ222" s="458"/>
      <c r="BR222" s="468"/>
      <c r="BS222" s="490">
        <f t="shared" si="64"/>
        <v>0</v>
      </c>
    </row>
    <row r="223" spans="1:71" ht="26.4" hidden="1" x14ac:dyDescent="0.3">
      <c r="A223" s="8">
        <f t="shared" si="54"/>
        <v>3132</v>
      </c>
      <c r="B223" s="9">
        <f t="shared" si="65"/>
        <v>54</v>
      </c>
      <c r="C223" s="45" t="str">
        <f t="shared" si="66"/>
        <v>091</v>
      </c>
      <c r="D223" s="45" t="str">
        <f t="shared" si="67"/>
        <v>0912</v>
      </c>
      <c r="E223" s="39" t="s">
        <v>137</v>
      </c>
      <c r="F223" s="40">
        <v>32</v>
      </c>
      <c r="G223" s="74">
        <v>54</v>
      </c>
      <c r="H223" s="42">
        <v>3132</v>
      </c>
      <c r="I223" s="46">
        <v>1023</v>
      </c>
      <c r="J223" s="46">
        <v>1023</v>
      </c>
      <c r="K223" s="44" t="s">
        <v>55</v>
      </c>
      <c r="L223" s="44"/>
      <c r="M223" s="44"/>
      <c r="N223" s="108">
        <f t="shared" si="48"/>
        <v>0</v>
      </c>
      <c r="O223" s="77">
        <v>5410</v>
      </c>
      <c r="P223" s="397"/>
      <c r="Q223" s="397"/>
      <c r="R223" s="397"/>
      <c r="S223" s="397"/>
      <c r="T223" s="397"/>
      <c r="U223" s="397"/>
      <c r="V223" s="397"/>
      <c r="W223" s="397"/>
      <c r="X223" s="397"/>
      <c r="Y223" s="397"/>
      <c r="Z223" s="397"/>
      <c r="AA223" s="397"/>
      <c r="AB223" s="397"/>
      <c r="AC223" s="397"/>
      <c r="AD223" s="397"/>
      <c r="AE223" s="397"/>
      <c r="AF223" s="397"/>
      <c r="AG223" s="397"/>
      <c r="AH223" s="397"/>
      <c r="AI223" s="397"/>
      <c r="AJ223" s="397"/>
      <c r="AK223" s="397"/>
      <c r="AL223" s="397"/>
      <c r="AM223" s="397"/>
      <c r="AN223" s="397"/>
      <c r="AO223" s="397"/>
      <c r="AP223" s="397"/>
      <c r="AQ223" s="397"/>
      <c r="AR223" s="397"/>
      <c r="AS223" s="397"/>
      <c r="AT223" s="397"/>
      <c r="AU223" s="397"/>
      <c r="AV223" s="397"/>
      <c r="AW223" s="397"/>
      <c r="AX223" s="397"/>
      <c r="AY223" s="397"/>
      <c r="AZ223" s="397"/>
      <c r="BA223" s="397"/>
      <c r="BB223" s="397"/>
      <c r="BC223" s="397"/>
      <c r="BD223" s="397"/>
      <c r="BE223" s="397"/>
      <c r="BF223" s="397"/>
      <c r="BG223" s="397"/>
      <c r="BH223" s="397"/>
      <c r="BI223" s="397"/>
      <c r="BJ223" s="397"/>
      <c r="BK223" s="397"/>
      <c r="BL223" s="397"/>
      <c r="BM223" s="397"/>
      <c r="BN223" s="397"/>
      <c r="BO223" s="397"/>
      <c r="BP223" s="397"/>
      <c r="BQ223" s="458"/>
      <c r="BR223" s="468"/>
      <c r="BS223" s="490">
        <f t="shared" si="64"/>
        <v>0</v>
      </c>
    </row>
    <row r="224" spans="1:71" ht="26.4" hidden="1" x14ac:dyDescent="0.3">
      <c r="A224" s="8">
        <f t="shared" si="54"/>
        <v>3133</v>
      </c>
      <c r="B224" s="9">
        <f t="shared" si="65"/>
        <v>54</v>
      </c>
      <c r="C224" s="45" t="str">
        <f t="shared" si="49"/>
        <v>091</v>
      </c>
      <c r="D224" s="45" t="str">
        <f t="shared" si="50"/>
        <v>0912</v>
      </c>
      <c r="E224" s="39" t="s">
        <v>137</v>
      </c>
      <c r="F224" s="40">
        <v>32</v>
      </c>
      <c r="G224" s="74">
        <v>54</v>
      </c>
      <c r="H224" s="42">
        <v>3133</v>
      </c>
      <c r="I224" s="46">
        <v>1024</v>
      </c>
      <c r="J224" s="46">
        <v>1024</v>
      </c>
      <c r="K224" s="44" t="s">
        <v>178</v>
      </c>
      <c r="L224" s="44"/>
      <c r="M224" s="44"/>
      <c r="N224" s="108">
        <f t="shared" si="48"/>
        <v>0</v>
      </c>
      <c r="O224" s="77">
        <v>5410</v>
      </c>
      <c r="P224" s="397"/>
      <c r="Q224" s="397"/>
      <c r="R224" s="397"/>
      <c r="S224" s="397"/>
      <c r="T224" s="397"/>
      <c r="U224" s="397"/>
      <c r="V224" s="397"/>
      <c r="W224" s="397"/>
      <c r="X224" s="397"/>
      <c r="Y224" s="397"/>
      <c r="Z224" s="397"/>
      <c r="AA224" s="397"/>
      <c r="AB224" s="397"/>
      <c r="AC224" s="397"/>
      <c r="AD224" s="397"/>
      <c r="AE224" s="397"/>
      <c r="AF224" s="397"/>
      <c r="AG224" s="397"/>
      <c r="AH224" s="397"/>
      <c r="AI224" s="397"/>
      <c r="AJ224" s="397"/>
      <c r="AK224" s="397"/>
      <c r="AL224" s="397"/>
      <c r="AM224" s="397"/>
      <c r="AN224" s="397"/>
      <c r="AO224" s="397"/>
      <c r="AP224" s="397"/>
      <c r="AQ224" s="397"/>
      <c r="AR224" s="397"/>
      <c r="AS224" s="397"/>
      <c r="AT224" s="397"/>
      <c r="AU224" s="397"/>
      <c r="AV224" s="397"/>
      <c r="AW224" s="397"/>
      <c r="AX224" s="397"/>
      <c r="AY224" s="397"/>
      <c r="AZ224" s="397"/>
      <c r="BA224" s="397"/>
      <c r="BB224" s="397"/>
      <c r="BC224" s="397"/>
      <c r="BD224" s="397"/>
      <c r="BE224" s="397"/>
      <c r="BF224" s="397"/>
      <c r="BG224" s="397"/>
      <c r="BH224" s="397"/>
      <c r="BI224" s="397"/>
      <c r="BJ224" s="397"/>
      <c r="BK224" s="397"/>
      <c r="BL224" s="397"/>
      <c r="BM224" s="397"/>
      <c r="BN224" s="397"/>
      <c r="BO224" s="397"/>
      <c r="BP224" s="397"/>
      <c r="BQ224" s="458"/>
      <c r="BR224" s="468"/>
      <c r="BS224" s="490">
        <f t="shared" si="64"/>
        <v>0</v>
      </c>
    </row>
    <row r="225" spans="1:71" hidden="1" x14ac:dyDescent="0.3">
      <c r="A225" s="8">
        <f t="shared" si="54"/>
        <v>32</v>
      </c>
      <c r="B225" s="9" t="str">
        <f t="shared" si="65"/>
        <v xml:space="preserve"> </v>
      </c>
      <c r="C225" s="45" t="str">
        <f t="shared" si="49"/>
        <v xml:space="preserve">  </v>
      </c>
      <c r="D225" s="45" t="str">
        <f t="shared" si="50"/>
        <v xml:space="preserve">  </v>
      </c>
      <c r="E225" s="39"/>
      <c r="F225" s="40"/>
      <c r="G225" s="41"/>
      <c r="H225" s="42">
        <v>32</v>
      </c>
      <c r="I225" s="43"/>
      <c r="J225" s="43"/>
      <c r="K225" s="44" t="s">
        <v>56</v>
      </c>
      <c r="L225" s="44"/>
      <c r="M225" s="44"/>
      <c r="N225" s="108">
        <f t="shared" si="48"/>
        <v>0</v>
      </c>
      <c r="O225" s="18"/>
      <c r="P225" s="108"/>
      <c r="Q225" s="108"/>
      <c r="R225" s="108"/>
      <c r="S225" s="108"/>
      <c r="T225" s="108"/>
      <c r="U225" s="108"/>
      <c r="V225" s="108"/>
      <c r="W225" s="108"/>
      <c r="X225" s="108"/>
      <c r="Y225" s="108"/>
      <c r="Z225" s="108"/>
      <c r="AA225" s="108"/>
      <c r="AB225" s="108"/>
      <c r="AC225" s="108"/>
      <c r="AD225" s="108"/>
      <c r="AE225" s="108"/>
      <c r="AF225" s="108"/>
      <c r="AG225" s="108"/>
      <c r="AH225" s="108"/>
      <c r="AI225" s="108"/>
      <c r="AJ225" s="108"/>
      <c r="AK225" s="108"/>
      <c r="AL225" s="108"/>
      <c r="AM225" s="108"/>
      <c r="AN225" s="108"/>
      <c r="AO225" s="108"/>
      <c r="AP225" s="108"/>
      <c r="AQ225" s="108"/>
      <c r="AR225" s="108"/>
      <c r="AS225" s="108"/>
      <c r="AT225" s="108"/>
      <c r="AU225" s="108"/>
      <c r="AV225" s="108"/>
      <c r="AW225" s="108"/>
      <c r="AX225" s="108"/>
      <c r="AY225" s="108"/>
      <c r="AZ225" s="108"/>
      <c r="BA225" s="108"/>
      <c r="BB225" s="108"/>
      <c r="BC225" s="108"/>
      <c r="BD225" s="108"/>
      <c r="BE225" s="108"/>
      <c r="BF225" s="108"/>
      <c r="BG225" s="108"/>
      <c r="BH225" s="108"/>
      <c r="BI225" s="108"/>
      <c r="BJ225" s="108"/>
      <c r="BK225" s="108"/>
      <c r="BL225" s="108"/>
      <c r="BM225" s="108"/>
      <c r="BN225" s="108"/>
      <c r="BO225" s="108"/>
      <c r="BP225" s="108"/>
      <c r="BQ225" s="453">
        <v>0</v>
      </c>
      <c r="BR225" s="468"/>
      <c r="BS225" s="490">
        <f t="shared" si="64"/>
        <v>0</v>
      </c>
    </row>
    <row r="226" spans="1:71" hidden="1" x14ac:dyDescent="0.3">
      <c r="A226" s="8">
        <f t="shared" si="54"/>
        <v>321</v>
      </c>
      <c r="B226" s="9" t="str">
        <f t="shared" si="65"/>
        <v xml:space="preserve"> </v>
      </c>
      <c r="C226" s="45" t="str">
        <f t="shared" si="49"/>
        <v xml:space="preserve">  </v>
      </c>
      <c r="D226" s="45" t="str">
        <f t="shared" si="50"/>
        <v xml:space="preserve">  </v>
      </c>
      <c r="E226" s="39"/>
      <c r="F226" s="40"/>
      <c r="G226" s="41"/>
      <c r="H226" s="42">
        <v>321</v>
      </c>
      <c r="I226" s="43"/>
      <c r="J226" s="43"/>
      <c r="K226" s="44" t="s">
        <v>75</v>
      </c>
      <c r="L226" s="44"/>
      <c r="M226" s="44"/>
      <c r="N226" s="108">
        <f t="shared" si="48"/>
        <v>0</v>
      </c>
      <c r="O226" s="1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  <c r="AB226" s="108"/>
      <c r="AC226" s="108"/>
      <c r="AD226" s="108"/>
      <c r="AE226" s="108"/>
      <c r="AF226" s="108"/>
      <c r="AG226" s="108"/>
      <c r="AH226" s="108"/>
      <c r="AI226" s="108"/>
      <c r="AJ226" s="108"/>
      <c r="AK226" s="108"/>
      <c r="AL226" s="108"/>
      <c r="AM226" s="108"/>
      <c r="AN226" s="108"/>
      <c r="AO226" s="108"/>
      <c r="AP226" s="108"/>
      <c r="AQ226" s="108"/>
      <c r="AR226" s="108"/>
      <c r="AS226" s="108"/>
      <c r="AT226" s="108"/>
      <c r="AU226" s="108"/>
      <c r="AV226" s="108"/>
      <c r="AW226" s="108"/>
      <c r="AX226" s="108"/>
      <c r="AY226" s="108"/>
      <c r="AZ226" s="108"/>
      <c r="BA226" s="108"/>
      <c r="BB226" s="108"/>
      <c r="BC226" s="108"/>
      <c r="BD226" s="108"/>
      <c r="BE226" s="108"/>
      <c r="BF226" s="108"/>
      <c r="BG226" s="108"/>
      <c r="BH226" s="108"/>
      <c r="BI226" s="108"/>
      <c r="BJ226" s="108"/>
      <c r="BK226" s="108"/>
      <c r="BL226" s="108"/>
      <c r="BM226" s="108"/>
      <c r="BN226" s="108"/>
      <c r="BO226" s="108"/>
      <c r="BP226" s="108"/>
      <c r="BQ226" s="453">
        <v>0</v>
      </c>
      <c r="BR226" s="468"/>
      <c r="BS226" s="490">
        <f t="shared" si="64"/>
        <v>0</v>
      </c>
    </row>
    <row r="227" spans="1:71" hidden="1" x14ac:dyDescent="0.3">
      <c r="A227" s="8">
        <f t="shared" si="54"/>
        <v>3211</v>
      </c>
      <c r="B227" s="9">
        <f t="shared" si="65"/>
        <v>32</v>
      </c>
      <c r="C227" s="45" t="str">
        <f t="shared" si="49"/>
        <v>091</v>
      </c>
      <c r="D227" s="45" t="str">
        <f t="shared" si="50"/>
        <v>0912</v>
      </c>
      <c r="E227" s="39" t="s">
        <v>137</v>
      </c>
      <c r="F227" s="40">
        <v>32</v>
      </c>
      <c r="G227" s="41">
        <v>32</v>
      </c>
      <c r="H227" s="42">
        <v>3211</v>
      </c>
      <c r="I227" s="46">
        <v>1025</v>
      </c>
      <c r="J227" s="46">
        <v>1025</v>
      </c>
      <c r="K227" s="44" t="s">
        <v>76</v>
      </c>
      <c r="L227" s="44"/>
      <c r="M227" s="44"/>
      <c r="N227" s="108">
        <f t="shared" si="48"/>
        <v>0</v>
      </c>
      <c r="O227" s="76">
        <v>3210</v>
      </c>
      <c r="P227" s="397"/>
      <c r="Q227" s="397"/>
      <c r="R227" s="397"/>
      <c r="S227" s="397"/>
      <c r="T227" s="397"/>
      <c r="U227" s="397"/>
      <c r="V227" s="397"/>
      <c r="W227" s="397"/>
      <c r="X227" s="397"/>
      <c r="Y227" s="397"/>
      <c r="Z227" s="397"/>
      <c r="AA227" s="397"/>
      <c r="AB227" s="397"/>
      <c r="AC227" s="397"/>
      <c r="AD227" s="397"/>
      <c r="AE227" s="397"/>
      <c r="AF227" s="397"/>
      <c r="AG227" s="397"/>
      <c r="AH227" s="397"/>
      <c r="AI227" s="397"/>
      <c r="AJ227" s="397"/>
      <c r="AK227" s="397"/>
      <c r="AL227" s="397"/>
      <c r="AM227" s="397"/>
      <c r="AN227" s="397"/>
      <c r="AO227" s="397"/>
      <c r="AP227" s="397"/>
      <c r="AQ227" s="397"/>
      <c r="AR227" s="397"/>
      <c r="AS227" s="397"/>
      <c r="AT227" s="397"/>
      <c r="AU227" s="397"/>
      <c r="AV227" s="397"/>
      <c r="AW227" s="397"/>
      <c r="AX227" s="397"/>
      <c r="AY227" s="397"/>
      <c r="AZ227" s="397"/>
      <c r="BA227" s="397"/>
      <c r="BB227" s="397"/>
      <c r="BC227" s="397"/>
      <c r="BD227" s="397"/>
      <c r="BE227" s="397"/>
      <c r="BF227" s="397"/>
      <c r="BG227" s="397"/>
      <c r="BH227" s="397"/>
      <c r="BI227" s="397"/>
      <c r="BJ227" s="397"/>
      <c r="BK227" s="397"/>
      <c r="BL227" s="397"/>
      <c r="BM227" s="397"/>
      <c r="BN227" s="397"/>
      <c r="BO227" s="397"/>
      <c r="BP227" s="397"/>
      <c r="BQ227" s="458"/>
      <c r="BR227" s="468"/>
      <c r="BS227" s="490">
        <f t="shared" si="64"/>
        <v>0</v>
      </c>
    </row>
    <row r="228" spans="1:71" hidden="1" x14ac:dyDescent="0.3">
      <c r="A228" s="8">
        <f t="shared" si="54"/>
        <v>3211</v>
      </c>
      <c r="B228" s="9">
        <f t="shared" si="65"/>
        <v>49</v>
      </c>
      <c r="C228" s="45" t="str">
        <f t="shared" si="49"/>
        <v>091</v>
      </c>
      <c r="D228" s="45" t="str">
        <f t="shared" si="50"/>
        <v>0912</v>
      </c>
      <c r="E228" s="39" t="s">
        <v>137</v>
      </c>
      <c r="F228" s="40">
        <v>32</v>
      </c>
      <c r="G228" s="74">
        <v>49</v>
      </c>
      <c r="H228" s="42">
        <v>3211</v>
      </c>
      <c r="I228" s="46">
        <v>1026</v>
      </c>
      <c r="J228" s="46">
        <v>1026</v>
      </c>
      <c r="K228" s="44" t="s">
        <v>76</v>
      </c>
      <c r="L228" s="44"/>
      <c r="M228" s="44"/>
      <c r="N228" s="108">
        <f t="shared" ref="N228:N291" si="68">SUM(L228:M228)</f>
        <v>0</v>
      </c>
      <c r="O228" s="77">
        <v>4910</v>
      </c>
      <c r="P228" s="397"/>
      <c r="Q228" s="397"/>
      <c r="R228" s="397"/>
      <c r="S228" s="397"/>
      <c r="T228" s="397"/>
      <c r="U228" s="397"/>
      <c r="V228" s="397"/>
      <c r="W228" s="397"/>
      <c r="X228" s="397"/>
      <c r="Y228" s="397"/>
      <c r="Z228" s="397"/>
      <c r="AA228" s="397"/>
      <c r="AB228" s="397"/>
      <c r="AC228" s="397"/>
      <c r="AD228" s="397"/>
      <c r="AE228" s="397"/>
      <c r="AF228" s="397"/>
      <c r="AG228" s="397"/>
      <c r="AH228" s="397"/>
      <c r="AI228" s="397"/>
      <c r="AJ228" s="397"/>
      <c r="AK228" s="397"/>
      <c r="AL228" s="397"/>
      <c r="AM228" s="397"/>
      <c r="AN228" s="397"/>
      <c r="AO228" s="397"/>
      <c r="AP228" s="397"/>
      <c r="AQ228" s="397"/>
      <c r="AR228" s="397"/>
      <c r="AS228" s="397"/>
      <c r="AT228" s="397"/>
      <c r="AU228" s="397"/>
      <c r="AV228" s="397"/>
      <c r="AW228" s="397"/>
      <c r="AX228" s="397"/>
      <c r="AY228" s="397"/>
      <c r="AZ228" s="397"/>
      <c r="BA228" s="397"/>
      <c r="BB228" s="397"/>
      <c r="BC228" s="397"/>
      <c r="BD228" s="397"/>
      <c r="BE228" s="397"/>
      <c r="BF228" s="397"/>
      <c r="BG228" s="397"/>
      <c r="BH228" s="397"/>
      <c r="BI228" s="397"/>
      <c r="BJ228" s="397"/>
      <c r="BK228" s="397"/>
      <c r="BL228" s="397"/>
      <c r="BM228" s="397"/>
      <c r="BN228" s="397"/>
      <c r="BO228" s="397"/>
      <c r="BP228" s="397"/>
      <c r="BQ228" s="458"/>
      <c r="BR228" s="468"/>
      <c r="BS228" s="490">
        <f t="shared" si="64"/>
        <v>0</v>
      </c>
    </row>
    <row r="229" spans="1:71" hidden="1" x14ac:dyDescent="0.3">
      <c r="A229" s="8">
        <f t="shared" si="54"/>
        <v>3211</v>
      </c>
      <c r="B229" s="9">
        <f t="shared" si="65"/>
        <v>54</v>
      </c>
      <c r="C229" s="45" t="str">
        <f t="shared" si="49"/>
        <v>091</v>
      </c>
      <c r="D229" s="45" t="str">
        <f t="shared" si="50"/>
        <v>0912</v>
      </c>
      <c r="E229" s="39" t="s">
        <v>137</v>
      </c>
      <c r="F229" s="40">
        <v>32</v>
      </c>
      <c r="G229" s="74">
        <v>54</v>
      </c>
      <c r="H229" s="42">
        <v>3211</v>
      </c>
      <c r="I229" s="46">
        <v>1027</v>
      </c>
      <c r="J229" s="46">
        <v>1027</v>
      </c>
      <c r="K229" s="44" t="s">
        <v>76</v>
      </c>
      <c r="L229" s="44"/>
      <c r="M229" s="44"/>
      <c r="N229" s="108">
        <f t="shared" si="68"/>
        <v>0</v>
      </c>
      <c r="O229" s="77">
        <v>5410</v>
      </c>
      <c r="P229" s="397"/>
      <c r="Q229" s="397"/>
      <c r="R229" s="397"/>
      <c r="S229" s="397"/>
      <c r="T229" s="397"/>
      <c r="U229" s="397"/>
      <c r="V229" s="397"/>
      <c r="W229" s="397"/>
      <c r="X229" s="397"/>
      <c r="Y229" s="397"/>
      <c r="Z229" s="397"/>
      <c r="AA229" s="397"/>
      <c r="AB229" s="397"/>
      <c r="AC229" s="397"/>
      <c r="AD229" s="397"/>
      <c r="AE229" s="397"/>
      <c r="AF229" s="397"/>
      <c r="AG229" s="397"/>
      <c r="AH229" s="397"/>
      <c r="AI229" s="397"/>
      <c r="AJ229" s="397"/>
      <c r="AK229" s="397"/>
      <c r="AL229" s="397"/>
      <c r="AM229" s="397"/>
      <c r="AN229" s="397"/>
      <c r="AO229" s="397"/>
      <c r="AP229" s="397"/>
      <c r="AQ229" s="397"/>
      <c r="AR229" s="397"/>
      <c r="AS229" s="397"/>
      <c r="AT229" s="397"/>
      <c r="AU229" s="397"/>
      <c r="AV229" s="397"/>
      <c r="AW229" s="397"/>
      <c r="AX229" s="397"/>
      <c r="AY229" s="397"/>
      <c r="AZ229" s="397"/>
      <c r="BA229" s="397"/>
      <c r="BB229" s="397"/>
      <c r="BC229" s="397"/>
      <c r="BD229" s="397"/>
      <c r="BE229" s="397"/>
      <c r="BF229" s="397"/>
      <c r="BG229" s="397"/>
      <c r="BH229" s="397"/>
      <c r="BI229" s="397"/>
      <c r="BJ229" s="397"/>
      <c r="BK229" s="397"/>
      <c r="BL229" s="397"/>
      <c r="BM229" s="397"/>
      <c r="BN229" s="397"/>
      <c r="BO229" s="397"/>
      <c r="BP229" s="397"/>
      <c r="BQ229" s="458"/>
      <c r="BR229" s="468"/>
      <c r="BS229" s="490">
        <f t="shared" si="64"/>
        <v>0</v>
      </c>
    </row>
    <row r="230" spans="1:71" hidden="1" x14ac:dyDescent="0.3">
      <c r="A230" s="8">
        <f t="shared" si="54"/>
        <v>3211</v>
      </c>
      <c r="B230" s="9">
        <f t="shared" si="65"/>
        <v>62</v>
      </c>
      <c r="C230" s="45" t="str">
        <f t="shared" si="49"/>
        <v>091</v>
      </c>
      <c r="D230" s="45" t="str">
        <f t="shared" si="50"/>
        <v>0912</v>
      </c>
      <c r="E230" s="39" t="s">
        <v>137</v>
      </c>
      <c r="F230" s="40">
        <v>32</v>
      </c>
      <c r="G230" s="74">
        <v>62</v>
      </c>
      <c r="H230" s="42">
        <v>3211</v>
      </c>
      <c r="I230" s="46">
        <v>1028</v>
      </c>
      <c r="J230" s="46">
        <v>1028</v>
      </c>
      <c r="K230" s="44" t="s">
        <v>76</v>
      </c>
      <c r="L230" s="44"/>
      <c r="M230" s="44"/>
      <c r="N230" s="108">
        <f t="shared" si="68"/>
        <v>0</v>
      </c>
      <c r="O230" s="77">
        <v>6210</v>
      </c>
      <c r="P230" s="397"/>
      <c r="Q230" s="397"/>
      <c r="R230" s="397"/>
      <c r="S230" s="397"/>
      <c r="T230" s="397"/>
      <c r="U230" s="397"/>
      <c r="V230" s="397"/>
      <c r="W230" s="397"/>
      <c r="X230" s="397"/>
      <c r="Y230" s="397"/>
      <c r="Z230" s="397"/>
      <c r="AA230" s="397"/>
      <c r="AB230" s="397"/>
      <c r="AC230" s="397"/>
      <c r="AD230" s="397"/>
      <c r="AE230" s="397"/>
      <c r="AF230" s="397"/>
      <c r="AG230" s="397"/>
      <c r="AH230" s="397"/>
      <c r="AI230" s="397"/>
      <c r="AJ230" s="397"/>
      <c r="AK230" s="397"/>
      <c r="AL230" s="397"/>
      <c r="AM230" s="397"/>
      <c r="AN230" s="397"/>
      <c r="AO230" s="397"/>
      <c r="AP230" s="397"/>
      <c r="AQ230" s="397"/>
      <c r="AR230" s="397"/>
      <c r="AS230" s="397"/>
      <c r="AT230" s="397"/>
      <c r="AU230" s="397"/>
      <c r="AV230" s="397"/>
      <c r="AW230" s="397"/>
      <c r="AX230" s="397"/>
      <c r="AY230" s="397"/>
      <c r="AZ230" s="397"/>
      <c r="BA230" s="397"/>
      <c r="BB230" s="397"/>
      <c r="BC230" s="397"/>
      <c r="BD230" s="397"/>
      <c r="BE230" s="397"/>
      <c r="BF230" s="397"/>
      <c r="BG230" s="397"/>
      <c r="BH230" s="397"/>
      <c r="BI230" s="397"/>
      <c r="BJ230" s="397"/>
      <c r="BK230" s="397"/>
      <c r="BL230" s="397"/>
      <c r="BM230" s="397"/>
      <c r="BN230" s="397"/>
      <c r="BO230" s="397"/>
      <c r="BP230" s="397"/>
      <c r="BQ230" s="458"/>
      <c r="BR230" s="468"/>
      <c r="BS230" s="490">
        <f t="shared" si="64"/>
        <v>0</v>
      </c>
    </row>
    <row r="231" spans="1:71" hidden="1" x14ac:dyDescent="0.3">
      <c r="A231" s="8">
        <f t="shared" si="54"/>
        <v>3211</v>
      </c>
      <c r="B231" s="9">
        <f t="shared" si="65"/>
        <v>72</v>
      </c>
      <c r="C231" s="45" t="str">
        <f t="shared" si="49"/>
        <v>091</v>
      </c>
      <c r="D231" s="45" t="str">
        <f t="shared" si="50"/>
        <v>0912</v>
      </c>
      <c r="E231" s="39" t="s">
        <v>137</v>
      </c>
      <c r="F231" s="40">
        <v>32</v>
      </c>
      <c r="G231" s="74">
        <v>72</v>
      </c>
      <c r="H231" s="42">
        <v>3211</v>
      </c>
      <c r="I231" s="46">
        <v>1029</v>
      </c>
      <c r="J231" s="46">
        <v>1029</v>
      </c>
      <c r="K231" s="44" t="s">
        <v>76</v>
      </c>
      <c r="L231" s="44"/>
      <c r="M231" s="44"/>
      <c r="N231" s="108">
        <f t="shared" si="68"/>
        <v>0</v>
      </c>
      <c r="O231" s="77">
        <v>7210</v>
      </c>
      <c r="P231" s="397"/>
      <c r="Q231" s="397"/>
      <c r="R231" s="397"/>
      <c r="S231" s="397"/>
      <c r="T231" s="397"/>
      <c r="U231" s="397"/>
      <c r="V231" s="397"/>
      <c r="W231" s="397"/>
      <c r="X231" s="397"/>
      <c r="Y231" s="397"/>
      <c r="Z231" s="397"/>
      <c r="AA231" s="397"/>
      <c r="AB231" s="397"/>
      <c r="AC231" s="397"/>
      <c r="AD231" s="397"/>
      <c r="AE231" s="397"/>
      <c r="AF231" s="397"/>
      <c r="AG231" s="397"/>
      <c r="AH231" s="397"/>
      <c r="AI231" s="397"/>
      <c r="AJ231" s="397"/>
      <c r="AK231" s="397"/>
      <c r="AL231" s="397"/>
      <c r="AM231" s="397"/>
      <c r="AN231" s="397"/>
      <c r="AO231" s="397"/>
      <c r="AP231" s="397"/>
      <c r="AQ231" s="397"/>
      <c r="AR231" s="397"/>
      <c r="AS231" s="397"/>
      <c r="AT231" s="397"/>
      <c r="AU231" s="397"/>
      <c r="AV231" s="397"/>
      <c r="AW231" s="397"/>
      <c r="AX231" s="397"/>
      <c r="AY231" s="397"/>
      <c r="AZ231" s="397"/>
      <c r="BA231" s="397"/>
      <c r="BB231" s="397"/>
      <c r="BC231" s="397"/>
      <c r="BD231" s="397"/>
      <c r="BE231" s="397"/>
      <c r="BF231" s="397"/>
      <c r="BG231" s="397"/>
      <c r="BH231" s="397"/>
      <c r="BI231" s="397"/>
      <c r="BJ231" s="397"/>
      <c r="BK231" s="397"/>
      <c r="BL231" s="397"/>
      <c r="BM231" s="397"/>
      <c r="BN231" s="397"/>
      <c r="BO231" s="397"/>
      <c r="BP231" s="397"/>
      <c r="BQ231" s="458"/>
      <c r="BR231" s="468"/>
      <c r="BS231" s="490">
        <f t="shared" si="64"/>
        <v>0</v>
      </c>
    </row>
    <row r="232" spans="1:71" ht="26.4" hidden="1" x14ac:dyDescent="0.3">
      <c r="A232" s="8">
        <f t="shared" si="54"/>
        <v>3212</v>
      </c>
      <c r="B232" s="9">
        <f t="shared" si="65"/>
        <v>32</v>
      </c>
      <c r="C232" s="45" t="str">
        <f t="shared" si="49"/>
        <v>091</v>
      </c>
      <c r="D232" s="45" t="str">
        <f t="shared" si="50"/>
        <v>0912</v>
      </c>
      <c r="E232" s="39" t="s">
        <v>137</v>
      </c>
      <c r="F232" s="40">
        <v>32</v>
      </c>
      <c r="G232" s="41">
        <v>32</v>
      </c>
      <c r="H232" s="42">
        <v>3212</v>
      </c>
      <c r="I232" s="46">
        <v>1030</v>
      </c>
      <c r="J232" s="46">
        <v>1030</v>
      </c>
      <c r="K232" s="44" t="s">
        <v>89</v>
      </c>
      <c r="L232" s="44"/>
      <c r="M232" s="44"/>
      <c r="N232" s="108">
        <f t="shared" si="68"/>
        <v>0</v>
      </c>
      <c r="O232" s="76">
        <v>3210</v>
      </c>
      <c r="P232" s="397"/>
      <c r="Q232" s="397"/>
      <c r="R232" s="397"/>
      <c r="S232" s="397"/>
      <c r="T232" s="397"/>
      <c r="U232" s="397"/>
      <c r="V232" s="397"/>
      <c r="W232" s="397"/>
      <c r="X232" s="397"/>
      <c r="Y232" s="397"/>
      <c r="Z232" s="397"/>
      <c r="AA232" s="397"/>
      <c r="AB232" s="397"/>
      <c r="AC232" s="397"/>
      <c r="AD232" s="397"/>
      <c r="AE232" s="397"/>
      <c r="AF232" s="397"/>
      <c r="AG232" s="397"/>
      <c r="AH232" s="397"/>
      <c r="AI232" s="397"/>
      <c r="AJ232" s="397"/>
      <c r="AK232" s="397"/>
      <c r="AL232" s="397"/>
      <c r="AM232" s="397"/>
      <c r="AN232" s="397"/>
      <c r="AO232" s="397"/>
      <c r="AP232" s="397"/>
      <c r="AQ232" s="397"/>
      <c r="AR232" s="397"/>
      <c r="AS232" s="397"/>
      <c r="AT232" s="397"/>
      <c r="AU232" s="397"/>
      <c r="AV232" s="397"/>
      <c r="AW232" s="397"/>
      <c r="AX232" s="397"/>
      <c r="AY232" s="397"/>
      <c r="AZ232" s="397"/>
      <c r="BA232" s="397"/>
      <c r="BB232" s="397"/>
      <c r="BC232" s="397"/>
      <c r="BD232" s="397"/>
      <c r="BE232" s="397"/>
      <c r="BF232" s="397"/>
      <c r="BG232" s="397"/>
      <c r="BH232" s="397"/>
      <c r="BI232" s="397"/>
      <c r="BJ232" s="397"/>
      <c r="BK232" s="397"/>
      <c r="BL232" s="397"/>
      <c r="BM232" s="397"/>
      <c r="BN232" s="397"/>
      <c r="BO232" s="397"/>
      <c r="BP232" s="397"/>
      <c r="BQ232" s="458"/>
      <c r="BR232" s="468"/>
      <c r="BS232" s="490">
        <f t="shared" si="64"/>
        <v>0</v>
      </c>
    </row>
    <row r="233" spans="1:71" ht="26.4" hidden="1" x14ac:dyDescent="0.3">
      <c r="A233" s="8">
        <f t="shared" si="54"/>
        <v>3212</v>
      </c>
      <c r="B233" s="9">
        <f t="shared" si="65"/>
        <v>49</v>
      </c>
      <c r="C233" s="45" t="str">
        <f t="shared" si="49"/>
        <v>091</v>
      </c>
      <c r="D233" s="45" t="str">
        <f t="shared" si="50"/>
        <v>0912</v>
      </c>
      <c r="E233" s="39" t="s">
        <v>137</v>
      </c>
      <c r="F233" s="40">
        <v>32</v>
      </c>
      <c r="G233" s="74">
        <v>49</v>
      </c>
      <c r="H233" s="42">
        <v>3212</v>
      </c>
      <c r="I233" s="46">
        <v>1031</v>
      </c>
      <c r="J233" s="46">
        <v>1031</v>
      </c>
      <c r="K233" s="44" t="s">
        <v>89</v>
      </c>
      <c r="L233" s="44"/>
      <c r="M233" s="44"/>
      <c r="N233" s="108">
        <f t="shared" si="68"/>
        <v>0</v>
      </c>
      <c r="O233" s="77">
        <v>4910</v>
      </c>
      <c r="P233" s="397"/>
      <c r="Q233" s="397"/>
      <c r="R233" s="397"/>
      <c r="S233" s="397"/>
      <c r="T233" s="397"/>
      <c r="U233" s="397"/>
      <c r="V233" s="397"/>
      <c r="W233" s="397"/>
      <c r="X233" s="397"/>
      <c r="Y233" s="397"/>
      <c r="Z233" s="397"/>
      <c r="AA233" s="397"/>
      <c r="AB233" s="397"/>
      <c r="AC233" s="397"/>
      <c r="AD233" s="397"/>
      <c r="AE233" s="397"/>
      <c r="AF233" s="397"/>
      <c r="AG233" s="397"/>
      <c r="AH233" s="397"/>
      <c r="AI233" s="397"/>
      <c r="AJ233" s="397"/>
      <c r="AK233" s="397"/>
      <c r="AL233" s="397"/>
      <c r="AM233" s="397"/>
      <c r="AN233" s="397"/>
      <c r="AO233" s="397"/>
      <c r="AP233" s="397"/>
      <c r="AQ233" s="397"/>
      <c r="AR233" s="397"/>
      <c r="AS233" s="397"/>
      <c r="AT233" s="397"/>
      <c r="AU233" s="397"/>
      <c r="AV233" s="397"/>
      <c r="AW233" s="397"/>
      <c r="AX233" s="397"/>
      <c r="AY233" s="397"/>
      <c r="AZ233" s="397"/>
      <c r="BA233" s="397"/>
      <c r="BB233" s="397"/>
      <c r="BC233" s="397"/>
      <c r="BD233" s="397"/>
      <c r="BE233" s="397"/>
      <c r="BF233" s="397"/>
      <c r="BG233" s="397"/>
      <c r="BH233" s="397"/>
      <c r="BI233" s="397"/>
      <c r="BJ233" s="397"/>
      <c r="BK233" s="397"/>
      <c r="BL233" s="397"/>
      <c r="BM233" s="397"/>
      <c r="BN233" s="397"/>
      <c r="BO233" s="397"/>
      <c r="BP233" s="397"/>
      <c r="BQ233" s="458"/>
      <c r="BR233" s="468"/>
      <c r="BS233" s="490">
        <f t="shared" si="64"/>
        <v>0</v>
      </c>
    </row>
    <row r="234" spans="1:71" ht="26.4" hidden="1" x14ac:dyDescent="0.3">
      <c r="A234" s="8">
        <f t="shared" si="54"/>
        <v>3212</v>
      </c>
      <c r="B234" s="9">
        <f t="shared" si="65"/>
        <v>54</v>
      </c>
      <c r="C234" s="45" t="str">
        <f t="shared" si="49"/>
        <v>091</v>
      </c>
      <c r="D234" s="45" t="str">
        <f t="shared" si="50"/>
        <v>0912</v>
      </c>
      <c r="E234" s="39" t="s">
        <v>137</v>
      </c>
      <c r="F234" s="40">
        <v>32</v>
      </c>
      <c r="G234" s="74">
        <v>54</v>
      </c>
      <c r="H234" s="42">
        <v>3212</v>
      </c>
      <c r="I234" s="46">
        <v>1032</v>
      </c>
      <c r="J234" s="46">
        <v>1032</v>
      </c>
      <c r="K234" s="44" t="s">
        <v>89</v>
      </c>
      <c r="L234" s="44"/>
      <c r="M234" s="44"/>
      <c r="N234" s="108">
        <f t="shared" si="68"/>
        <v>0</v>
      </c>
      <c r="O234" s="77">
        <v>5410</v>
      </c>
      <c r="P234" s="397"/>
      <c r="Q234" s="397"/>
      <c r="R234" s="397"/>
      <c r="S234" s="397"/>
      <c r="T234" s="397"/>
      <c r="U234" s="397"/>
      <c r="V234" s="397"/>
      <c r="W234" s="397"/>
      <c r="X234" s="397"/>
      <c r="Y234" s="397"/>
      <c r="Z234" s="397"/>
      <c r="AA234" s="397"/>
      <c r="AB234" s="397"/>
      <c r="AC234" s="397"/>
      <c r="AD234" s="397"/>
      <c r="AE234" s="397"/>
      <c r="AF234" s="397"/>
      <c r="AG234" s="397"/>
      <c r="AH234" s="397"/>
      <c r="AI234" s="397"/>
      <c r="AJ234" s="397"/>
      <c r="AK234" s="397"/>
      <c r="AL234" s="397"/>
      <c r="AM234" s="397"/>
      <c r="AN234" s="397"/>
      <c r="AO234" s="397"/>
      <c r="AP234" s="397"/>
      <c r="AQ234" s="397"/>
      <c r="AR234" s="397"/>
      <c r="AS234" s="397"/>
      <c r="AT234" s="397"/>
      <c r="AU234" s="397"/>
      <c r="AV234" s="397"/>
      <c r="AW234" s="397"/>
      <c r="AX234" s="397"/>
      <c r="AY234" s="397"/>
      <c r="AZ234" s="397"/>
      <c r="BA234" s="397"/>
      <c r="BB234" s="397"/>
      <c r="BC234" s="397"/>
      <c r="BD234" s="397"/>
      <c r="BE234" s="397"/>
      <c r="BF234" s="397"/>
      <c r="BG234" s="397"/>
      <c r="BH234" s="397"/>
      <c r="BI234" s="397"/>
      <c r="BJ234" s="397"/>
      <c r="BK234" s="397"/>
      <c r="BL234" s="397"/>
      <c r="BM234" s="397"/>
      <c r="BN234" s="397"/>
      <c r="BO234" s="397"/>
      <c r="BP234" s="397"/>
      <c r="BQ234" s="458"/>
      <c r="BR234" s="468"/>
      <c r="BS234" s="490">
        <f t="shared" si="64"/>
        <v>0</v>
      </c>
    </row>
    <row r="235" spans="1:71" hidden="1" x14ac:dyDescent="0.3">
      <c r="A235" s="8">
        <f t="shared" si="54"/>
        <v>3213</v>
      </c>
      <c r="B235" s="9">
        <f t="shared" si="65"/>
        <v>32</v>
      </c>
      <c r="C235" s="45" t="str">
        <f t="shared" si="49"/>
        <v>091</v>
      </c>
      <c r="D235" s="45" t="str">
        <f t="shared" si="50"/>
        <v>0912</v>
      </c>
      <c r="E235" s="39" t="s">
        <v>137</v>
      </c>
      <c r="F235" s="40">
        <v>32</v>
      </c>
      <c r="G235" s="41">
        <v>32</v>
      </c>
      <c r="H235" s="42">
        <v>3213</v>
      </c>
      <c r="I235" s="46">
        <v>1033</v>
      </c>
      <c r="J235" s="46">
        <v>1033</v>
      </c>
      <c r="K235" s="44" t="s">
        <v>90</v>
      </c>
      <c r="L235" s="44"/>
      <c r="M235" s="44"/>
      <c r="N235" s="108">
        <f t="shared" si="68"/>
        <v>0</v>
      </c>
      <c r="O235" s="76">
        <v>3210</v>
      </c>
      <c r="P235" s="397"/>
      <c r="Q235" s="397"/>
      <c r="R235" s="397"/>
      <c r="S235" s="397"/>
      <c r="T235" s="397"/>
      <c r="U235" s="397"/>
      <c r="V235" s="397"/>
      <c r="W235" s="397"/>
      <c r="X235" s="397"/>
      <c r="Y235" s="397"/>
      <c r="Z235" s="397"/>
      <c r="AA235" s="397"/>
      <c r="AB235" s="397"/>
      <c r="AC235" s="397"/>
      <c r="AD235" s="397"/>
      <c r="AE235" s="397"/>
      <c r="AF235" s="397"/>
      <c r="AG235" s="397"/>
      <c r="AH235" s="397"/>
      <c r="AI235" s="397"/>
      <c r="AJ235" s="397"/>
      <c r="AK235" s="397"/>
      <c r="AL235" s="397"/>
      <c r="AM235" s="397"/>
      <c r="AN235" s="397"/>
      <c r="AO235" s="397"/>
      <c r="AP235" s="397"/>
      <c r="AQ235" s="397"/>
      <c r="AR235" s="397"/>
      <c r="AS235" s="397"/>
      <c r="AT235" s="397"/>
      <c r="AU235" s="397"/>
      <c r="AV235" s="397"/>
      <c r="AW235" s="397"/>
      <c r="AX235" s="397"/>
      <c r="AY235" s="397"/>
      <c r="AZ235" s="397"/>
      <c r="BA235" s="397"/>
      <c r="BB235" s="397"/>
      <c r="BC235" s="397"/>
      <c r="BD235" s="397"/>
      <c r="BE235" s="397"/>
      <c r="BF235" s="397"/>
      <c r="BG235" s="397"/>
      <c r="BH235" s="397"/>
      <c r="BI235" s="397"/>
      <c r="BJ235" s="397"/>
      <c r="BK235" s="397"/>
      <c r="BL235" s="397"/>
      <c r="BM235" s="397"/>
      <c r="BN235" s="397"/>
      <c r="BO235" s="397"/>
      <c r="BP235" s="397"/>
      <c r="BQ235" s="458"/>
      <c r="BR235" s="468"/>
      <c r="BS235" s="490">
        <f t="shared" si="64"/>
        <v>0</v>
      </c>
    </row>
    <row r="236" spans="1:71" hidden="1" x14ac:dyDescent="0.3">
      <c r="A236" s="8">
        <f t="shared" si="54"/>
        <v>3213</v>
      </c>
      <c r="B236" s="9">
        <f t="shared" si="65"/>
        <v>54</v>
      </c>
      <c r="C236" s="45" t="str">
        <f t="shared" si="49"/>
        <v>091</v>
      </c>
      <c r="D236" s="45" t="str">
        <f t="shared" si="50"/>
        <v>0912</v>
      </c>
      <c r="E236" s="39" t="s">
        <v>137</v>
      </c>
      <c r="F236" s="40">
        <v>32</v>
      </c>
      <c r="G236" s="74">
        <v>54</v>
      </c>
      <c r="H236" s="42">
        <v>3213</v>
      </c>
      <c r="I236" s="46">
        <v>1034</v>
      </c>
      <c r="J236" s="46">
        <v>1034</v>
      </c>
      <c r="K236" s="44" t="s">
        <v>90</v>
      </c>
      <c r="L236" s="44"/>
      <c r="M236" s="44"/>
      <c r="N236" s="108">
        <f t="shared" si="68"/>
        <v>0</v>
      </c>
      <c r="O236" s="77">
        <v>5410</v>
      </c>
      <c r="P236" s="397"/>
      <c r="Q236" s="397"/>
      <c r="R236" s="397"/>
      <c r="S236" s="397"/>
      <c r="T236" s="397"/>
      <c r="U236" s="397"/>
      <c r="V236" s="397"/>
      <c r="W236" s="397"/>
      <c r="X236" s="397"/>
      <c r="Y236" s="397"/>
      <c r="Z236" s="397"/>
      <c r="AA236" s="397"/>
      <c r="AB236" s="397"/>
      <c r="AC236" s="397"/>
      <c r="AD236" s="397"/>
      <c r="AE236" s="397"/>
      <c r="AF236" s="397"/>
      <c r="AG236" s="397"/>
      <c r="AH236" s="397"/>
      <c r="AI236" s="397"/>
      <c r="AJ236" s="397"/>
      <c r="AK236" s="397"/>
      <c r="AL236" s="397"/>
      <c r="AM236" s="397"/>
      <c r="AN236" s="397"/>
      <c r="AO236" s="397"/>
      <c r="AP236" s="397"/>
      <c r="AQ236" s="397"/>
      <c r="AR236" s="397"/>
      <c r="AS236" s="397"/>
      <c r="AT236" s="397"/>
      <c r="AU236" s="397"/>
      <c r="AV236" s="397"/>
      <c r="AW236" s="397"/>
      <c r="AX236" s="397"/>
      <c r="AY236" s="397"/>
      <c r="AZ236" s="397"/>
      <c r="BA236" s="397"/>
      <c r="BB236" s="397"/>
      <c r="BC236" s="397"/>
      <c r="BD236" s="397"/>
      <c r="BE236" s="397"/>
      <c r="BF236" s="397"/>
      <c r="BG236" s="397"/>
      <c r="BH236" s="397"/>
      <c r="BI236" s="397"/>
      <c r="BJ236" s="397"/>
      <c r="BK236" s="397"/>
      <c r="BL236" s="397"/>
      <c r="BM236" s="397"/>
      <c r="BN236" s="397"/>
      <c r="BO236" s="397"/>
      <c r="BP236" s="397"/>
      <c r="BQ236" s="458"/>
      <c r="BR236" s="468"/>
      <c r="BS236" s="490">
        <f t="shared" si="64"/>
        <v>0</v>
      </c>
    </row>
    <row r="237" spans="1:71" hidden="1" x14ac:dyDescent="0.3">
      <c r="A237" s="8">
        <f t="shared" si="54"/>
        <v>3213</v>
      </c>
      <c r="B237" s="9">
        <f t="shared" si="65"/>
        <v>62</v>
      </c>
      <c r="C237" s="45" t="str">
        <f t="shared" si="49"/>
        <v>091</v>
      </c>
      <c r="D237" s="45" t="str">
        <f t="shared" si="50"/>
        <v>0912</v>
      </c>
      <c r="E237" s="39" t="s">
        <v>137</v>
      </c>
      <c r="F237" s="40">
        <v>32</v>
      </c>
      <c r="G237" s="74">
        <v>62</v>
      </c>
      <c r="H237" s="42">
        <v>3213</v>
      </c>
      <c r="I237" s="46">
        <v>1035</v>
      </c>
      <c r="J237" s="46">
        <v>1035</v>
      </c>
      <c r="K237" s="44" t="s">
        <v>90</v>
      </c>
      <c r="L237" s="44"/>
      <c r="M237" s="44"/>
      <c r="N237" s="108">
        <f t="shared" si="68"/>
        <v>0</v>
      </c>
      <c r="O237" s="77">
        <v>6210</v>
      </c>
      <c r="P237" s="397"/>
      <c r="Q237" s="397"/>
      <c r="R237" s="397"/>
      <c r="S237" s="397"/>
      <c r="T237" s="397"/>
      <c r="U237" s="397"/>
      <c r="V237" s="397"/>
      <c r="W237" s="397"/>
      <c r="X237" s="397"/>
      <c r="Y237" s="397"/>
      <c r="Z237" s="397"/>
      <c r="AA237" s="397"/>
      <c r="AB237" s="397"/>
      <c r="AC237" s="397"/>
      <c r="AD237" s="397"/>
      <c r="AE237" s="397"/>
      <c r="AF237" s="397"/>
      <c r="AG237" s="397"/>
      <c r="AH237" s="397"/>
      <c r="AI237" s="397"/>
      <c r="AJ237" s="397"/>
      <c r="AK237" s="397"/>
      <c r="AL237" s="397"/>
      <c r="AM237" s="397"/>
      <c r="AN237" s="397"/>
      <c r="AO237" s="397"/>
      <c r="AP237" s="397"/>
      <c r="AQ237" s="397"/>
      <c r="AR237" s="397"/>
      <c r="AS237" s="397"/>
      <c r="AT237" s="397"/>
      <c r="AU237" s="397"/>
      <c r="AV237" s="397"/>
      <c r="AW237" s="397"/>
      <c r="AX237" s="397"/>
      <c r="AY237" s="397"/>
      <c r="AZ237" s="397"/>
      <c r="BA237" s="397"/>
      <c r="BB237" s="397"/>
      <c r="BC237" s="397"/>
      <c r="BD237" s="397"/>
      <c r="BE237" s="397"/>
      <c r="BF237" s="397"/>
      <c r="BG237" s="397"/>
      <c r="BH237" s="397"/>
      <c r="BI237" s="397"/>
      <c r="BJ237" s="397"/>
      <c r="BK237" s="397"/>
      <c r="BL237" s="397"/>
      <c r="BM237" s="397"/>
      <c r="BN237" s="397"/>
      <c r="BO237" s="397"/>
      <c r="BP237" s="397"/>
      <c r="BQ237" s="458"/>
      <c r="BR237" s="468"/>
      <c r="BS237" s="490">
        <f t="shared" si="64"/>
        <v>0</v>
      </c>
    </row>
    <row r="238" spans="1:71" hidden="1" x14ac:dyDescent="0.3">
      <c r="A238" s="8">
        <f t="shared" si="54"/>
        <v>3214</v>
      </c>
      <c r="B238" s="9">
        <f t="shared" si="65"/>
        <v>32</v>
      </c>
      <c r="C238" s="45" t="str">
        <f t="shared" si="49"/>
        <v>091</v>
      </c>
      <c r="D238" s="45" t="str">
        <f t="shared" si="50"/>
        <v>0912</v>
      </c>
      <c r="E238" s="39" t="s">
        <v>137</v>
      </c>
      <c r="F238" s="40">
        <v>32</v>
      </c>
      <c r="G238" s="41">
        <v>32</v>
      </c>
      <c r="H238" s="42">
        <v>3214</v>
      </c>
      <c r="I238" s="46">
        <v>1036</v>
      </c>
      <c r="J238" s="46">
        <v>1036</v>
      </c>
      <c r="K238" s="44" t="s">
        <v>77</v>
      </c>
      <c r="L238" s="44"/>
      <c r="M238" s="44"/>
      <c r="N238" s="108">
        <f t="shared" si="68"/>
        <v>0</v>
      </c>
      <c r="O238" s="76">
        <v>3210</v>
      </c>
      <c r="P238" s="397"/>
      <c r="Q238" s="397"/>
      <c r="R238" s="397"/>
      <c r="S238" s="397"/>
      <c r="T238" s="397"/>
      <c r="U238" s="397"/>
      <c r="V238" s="397"/>
      <c r="W238" s="397"/>
      <c r="X238" s="397"/>
      <c r="Y238" s="397"/>
      <c r="Z238" s="397"/>
      <c r="AA238" s="397"/>
      <c r="AB238" s="397"/>
      <c r="AC238" s="397"/>
      <c r="AD238" s="397"/>
      <c r="AE238" s="397"/>
      <c r="AF238" s="397"/>
      <c r="AG238" s="397"/>
      <c r="AH238" s="397"/>
      <c r="AI238" s="397"/>
      <c r="AJ238" s="397"/>
      <c r="AK238" s="397"/>
      <c r="AL238" s="397"/>
      <c r="AM238" s="397"/>
      <c r="AN238" s="397"/>
      <c r="AO238" s="397"/>
      <c r="AP238" s="397"/>
      <c r="AQ238" s="397"/>
      <c r="AR238" s="397"/>
      <c r="AS238" s="397"/>
      <c r="AT238" s="397"/>
      <c r="AU238" s="397"/>
      <c r="AV238" s="397"/>
      <c r="AW238" s="397"/>
      <c r="AX238" s="397"/>
      <c r="AY238" s="397"/>
      <c r="AZ238" s="397"/>
      <c r="BA238" s="397"/>
      <c r="BB238" s="397"/>
      <c r="BC238" s="397"/>
      <c r="BD238" s="397"/>
      <c r="BE238" s="397"/>
      <c r="BF238" s="397"/>
      <c r="BG238" s="397"/>
      <c r="BH238" s="397"/>
      <c r="BI238" s="397"/>
      <c r="BJ238" s="397"/>
      <c r="BK238" s="397"/>
      <c r="BL238" s="397"/>
      <c r="BM238" s="397"/>
      <c r="BN238" s="397"/>
      <c r="BO238" s="397"/>
      <c r="BP238" s="397"/>
      <c r="BQ238" s="458"/>
      <c r="BR238" s="468"/>
      <c r="BS238" s="490">
        <f t="shared" si="64"/>
        <v>0</v>
      </c>
    </row>
    <row r="239" spans="1:71" hidden="1" x14ac:dyDescent="0.3">
      <c r="A239" s="8">
        <f t="shared" si="54"/>
        <v>3214</v>
      </c>
      <c r="B239" s="9">
        <f t="shared" si="65"/>
        <v>49</v>
      </c>
      <c r="C239" s="45" t="str">
        <f t="shared" si="49"/>
        <v>091</v>
      </c>
      <c r="D239" s="45" t="str">
        <f t="shared" si="50"/>
        <v>0912</v>
      </c>
      <c r="E239" s="39" t="s">
        <v>137</v>
      </c>
      <c r="F239" s="40">
        <v>32</v>
      </c>
      <c r="G239" s="74">
        <v>49</v>
      </c>
      <c r="H239" s="42">
        <v>3214</v>
      </c>
      <c r="I239" s="46">
        <v>1037</v>
      </c>
      <c r="J239" s="46">
        <v>1037</v>
      </c>
      <c r="K239" s="44" t="s">
        <v>77</v>
      </c>
      <c r="L239" s="44"/>
      <c r="M239" s="44"/>
      <c r="N239" s="108">
        <f t="shared" si="68"/>
        <v>0</v>
      </c>
      <c r="O239" s="77">
        <v>4910</v>
      </c>
      <c r="P239" s="397"/>
      <c r="Q239" s="397"/>
      <c r="R239" s="397"/>
      <c r="S239" s="397"/>
      <c r="T239" s="397"/>
      <c r="U239" s="397"/>
      <c r="V239" s="397"/>
      <c r="W239" s="397"/>
      <c r="X239" s="397"/>
      <c r="Y239" s="397"/>
      <c r="Z239" s="397"/>
      <c r="AA239" s="397"/>
      <c r="AB239" s="397"/>
      <c r="AC239" s="397"/>
      <c r="AD239" s="397"/>
      <c r="AE239" s="397"/>
      <c r="AF239" s="397"/>
      <c r="AG239" s="397"/>
      <c r="AH239" s="397"/>
      <c r="AI239" s="397"/>
      <c r="AJ239" s="397"/>
      <c r="AK239" s="397"/>
      <c r="AL239" s="397"/>
      <c r="AM239" s="397"/>
      <c r="AN239" s="397"/>
      <c r="AO239" s="397"/>
      <c r="AP239" s="397"/>
      <c r="AQ239" s="397"/>
      <c r="AR239" s="397"/>
      <c r="AS239" s="397"/>
      <c r="AT239" s="397"/>
      <c r="AU239" s="397"/>
      <c r="AV239" s="397"/>
      <c r="AW239" s="397"/>
      <c r="AX239" s="397"/>
      <c r="AY239" s="397"/>
      <c r="AZ239" s="397"/>
      <c r="BA239" s="397"/>
      <c r="BB239" s="397"/>
      <c r="BC239" s="397"/>
      <c r="BD239" s="397"/>
      <c r="BE239" s="397"/>
      <c r="BF239" s="397"/>
      <c r="BG239" s="397"/>
      <c r="BH239" s="397"/>
      <c r="BI239" s="397"/>
      <c r="BJ239" s="397"/>
      <c r="BK239" s="397"/>
      <c r="BL239" s="397"/>
      <c r="BM239" s="397"/>
      <c r="BN239" s="397"/>
      <c r="BO239" s="397"/>
      <c r="BP239" s="397"/>
      <c r="BQ239" s="458"/>
      <c r="BR239" s="468"/>
      <c r="BS239" s="490">
        <f t="shared" si="64"/>
        <v>0</v>
      </c>
    </row>
    <row r="240" spans="1:71" hidden="1" x14ac:dyDescent="0.3">
      <c r="A240" s="8">
        <f t="shared" si="54"/>
        <v>3214</v>
      </c>
      <c r="B240" s="9">
        <f t="shared" si="65"/>
        <v>54</v>
      </c>
      <c r="C240" s="45" t="str">
        <f t="shared" si="49"/>
        <v>091</v>
      </c>
      <c r="D240" s="45" t="str">
        <f t="shared" si="50"/>
        <v>0912</v>
      </c>
      <c r="E240" s="39" t="s">
        <v>137</v>
      </c>
      <c r="F240" s="40">
        <v>32</v>
      </c>
      <c r="G240" s="74">
        <v>54</v>
      </c>
      <c r="H240" s="42">
        <v>3214</v>
      </c>
      <c r="I240" s="46">
        <v>1038</v>
      </c>
      <c r="J240" s="46">
        <v>1038</v>
      </c>
      <c r="K240" s="44" t="s">
        <v>77</v>
      </c>
      <c r="L240" s="44"/>
      <c r="M240" s="44"/>
      <c r="N240" s="108">
        <f t="shared" si="68"/>
        <v>0</v>
      </c>
      <c r="O240" s="77">
        <v>5410</v>
      </c>
      <c r="P240" s="397"/>
      <c r="Q240" s="397"/>
      <c r="R240" s="397"/>
      <c r="S240" s="397"/>
      <c r="T240" s="397"/>
      <c r="U240" s="397"/>
      <c r="V240" s="397"/>
      <c r="W240" s="397"/>
      <c r="X240" s="397"/>
      <c r="Y240" s="397"/>
      <c r="Z240" s="397"/>
      <c r="AA240" s="397"/>
      <c r="AB240" s="397"/>
      <c r="AC240" s="397"/>
      <c r="AD240" s="397"/>
      <c r="AE240" s="397"/>
      <c r="AF240" s="397"/>
      <c r="AG240" s="397"/>
      <c r="AH240" s="397"/>
      <c r="AI240" s="397"/>
      <c r="AJ240" s="397"/>
      <c r="AK240" s="397"/>
      <c r="AL240" s="397"/>
      <c r="AM240" s="397"/>
      <c r="AN240" s="397"/>
      <c r="AO240" s="397"/>
      <c r="AP240" s="397"/>
      <c r="AQ240" s="397"/>
      <c r="AR240" s="397"/>
      <c r="AS240" s="397"/>
      <c r="AT240" s="397"/>
      <c r="AU240" s="397"/>
      <c r="AV240" s="397"/>
      <c r="AW240" s="397"/>
      <c r="AX240" s="397"/>
      <c r="AY240" s="397"/>
      <c r="AZ240" s="397"/>
      <c r="BA240" s="397"/>
      <c r="BB240" s="397"/>
      <c r="BC240" s="397"/>
      <c r="BD240" s="397"/>
      <c r="BE240" s="397"/>
      <c r="BF240" s="397"/>
      <c r="BG240" s="397"/>
      <c r="BH240" s="397"/>
      <c r="BI240" s="397"/>
      <c r="BJ240" s="397"/>
      <c r="BK240" s="397"/>
      <c r="BL240" s="397"/>
      <c r="BM240" s="397"/>
      <c r="BN240" s="397"/>
      <c r="BO240" s="397"/>
      <c r="BP240" s="397"/>
      <c r="BQ240" s="458"/>
      <c r="BR240" s="468"/>
      <c r="BS240" s="490">
        <f t="shared" si="64"/>
        <v>0</v>
      </c>
    </row>
    <row r="241" spans="1:71" hidden="1" x14ac:dyDescent="0.3">
      <c r="A241" s="8">
        <f t="shared" si="54"/>
        <v>322</v>
      </c>
      <c r="B241" s="9" t="str">
        <f t="shared" si="65"/>
        <v xml:space="preserve"> </v>
      </c>
      <c r="C241" s="45" t="str">
        <f t="shared" si="49"/>
        <v xml:space="preserve">  </v>
      </c>
      <c r="D241" s="45" t="str">
        <f t="shared" si="50"/>
        <v xml:space="preserve">  </v>
      </c>
      <c r="E241" s="39"/>
      <c r="F241" s="40"/>
      <c r="G241" s="41"/>
      <c r="H241" s="42">
        <v>322</v>
      </c>
      <c r="I241" s="43"/>
      <c r="J241" s="43"/>
      <c r="K241" s="44" t="s">
        <v>78</v>
      </c>
      <c r="L241" s="44"/>
      <c r="M241" s="44"/>
      <c r="N241" s="108">
        <f t="shared" si="68"/>
        <v>0</v>
      </c>
      <c r="O241" s="18"/>
      <c r="P241" s="108"/>
      <c r="Q241" s="108"/>
      <c r="R241" s="108"/>
      <c r="S241" s="108"/>
      <c r="T241" s="108"/>
      <c r="U241" s="108"/>
      <c r="V241" s="108"/>
      <c r="W241" s="108"/>
      <c r="X241" s="108"/>
      <c r="Y241" s="108"/>
      <c r="Z241" s="108"/>
      <c r="AA241" s="108"/>
      <c r="AB241" s="108"/>
      <c r="AC241" s="108"/>
      <c r="AD241" s="108"/>
      <c r="AE241" s="108"/>
      <c r="AF241" s="108"/>
      <c r="AG241" s="108"/>
      <c r="AH241" s="108"/>
      <c r="AI241" s="108"/>
      <c r="AJ241" s="108"/>
      <c r="AK241" s="108"/>
      <c r="AL241" s="108"/>
      <c r="AM241" s="108"/>
      <c r="AN241" s="108"/>
      <c r="AO241" s="108"/>
      <c r="AP241" s="108"/>
      <c r="AQ241" s="108"/>
      <c r="AR241" s="108"/>
      <c r="AS241" s="108"/>
      <c r="AT241" s="108"/>
      <c r="AU241" s="108"/>
      <c r="AV241" s="108"/>
      <c r="AW241" s="108"/>
      <c r="AX241" s="108"/>
      <c r="AY241" s="108"/>
      <c r="AZ241" s="108"/>
      <c r="BA241" s="108"/>
      <c r="BB241" s="108"/>
      <c r="BC241" s="108"/>
      <c r="BD241" s="108"/>
      <c r="BE241" s="108"/>
      <c r="BF241" s="108"/>
      <c r="BG241" s="108"/>
      <c r="BH241" s="108"/>
      <c r="BI241" s="108"/>
      <c r="BJ241" s="108"/>
      <c r="BK241" s="108"/>
      <c r="BL241" s="108"/>
      <c r="BM241" s="108"/>
      <c r="BN241" s="108"/>
      <c r="BO241" s="108"/>
      <c r="BP241" s="108"/>
      <c r="BQ241" s="453">
        <v>0</v>
      </c>
      <c r="BR241" s="468"/>
      <c r="BS241" s="490">
        <f t="shared" si="64"/>
        <v>0</v>
      </c>
    </row>
    <row r="242" spans="1:71" ht="26.4" hidden="1" x14ac:dyDescent="0.3">
      <c r="A242" s="8">
        <f t="shared" si="54"/>
        <v>3221</v>
      </c>
      <c r="B242" s="9">
        <f t="shared" si="65"/>
        <v>32</v>
      </c>
      <c r="C242" s="45" t="str">
        <f t="shared" si="49"/>
        <v>091</v>
      </c>
      <c r="D242" s="45" t="str">
        <f t="shared" si="50"/>
        <v>0912</v>
      </c>
      <c r="E242" s="39" t="s">
        <v>137</v>
      </c>
      <c r="F242" s="40">
        <v>32</v>
      </c>
      <c r="G242" s="41">
        <v>32</v>
      </c>
      <c r="H242" s="42">
        <v>3221</v>
      </c>
      <c r="I242" s="46">
        <v>1039</v>
      </c>
      <c r="J242" s="46">
        <v>1039</v>
      </c>
      <c r="K242" s="44" t="s">
        <v>79</v>
      </c>
      <c r="L242" s="44"/>
      <c r="M242" s="44"/>
      <c r="N242" s="108">
        <f t="shared" si="68"/>
        <v>0</v>
      </c>
      <c r="O242" s="76">
        <v>3210</v>
      </c>
      <c r="P242" s="397"/>
      <c r="Q242" s="397"/>
      <c r="R242" s="397"/>
      <c r="S242" s="397"/>
      <c r="T242" s="397"/>
      <c r="U242" s="397"/>
      <c r="V242" s="397"/>
      <c r="W242" s="397"/>
      <c r="X242" s="397"/>
      <c r="Y242" s="397"/>
      <c r="Z242" s="397"/>
      <c r="AA242" s="397"/>
      <c r="AB242" s="397"/>
      <c r="AC242" s="397"/>
      <c r="AD242" s="397"/>
      <c r="AE242" s="397"/>
      <c r="AF242" s="397"/>
      <c r="AG242" s="397"/>
      <c r="AH242" s="397"/>
      <c r="AI242" s="397"/>
      <c r="AJ242" s="397"/>
      <c r="AK242" s="397"/>
      <c r="AL242" s="397"/>
      <c r="AM242" s="397"/>
      <c r="AN242" s="397"/>
      <c r="AO242" s="397"/>
      <c r="AP242" s="397"/>
      <c r="AQ242" s="397"/>
      <c r="AR242" s="397"/>
      <c r="AS242" s="397"/>
      <c r="AT242" s="397"/>
      <c r="AU242" s="397"/>
      <c r="AV242" s="397"/>
      <c r="AW242" s="397"/>
      <c r="AX242" s="397"/>
      <c r="AY242" s="397"/>
      <c r="AZ242" s="397"/>
      <c r="BA242" s="397"/>
      <c r="BB242" s="397"/>
      <c r="BC242" s="397"/>
      <c r="BD242" s="397"/>
      <c r="BE242" s="397"/>
      <c r="BF242" s="397"/>
      <c r="BG242" s="397"/>
      <c r="BH242" s="397"/>
      <c r="BI242" s="397"/>
      <c r="BJ242" s="397"/>
      <c r="BK242" s="397"/>
      <c r="BL242" s="397"/>
      <c r="BM242" s="397"/>
      <c r="BN242" s="397"/>
      <c r="BO242" s="397"/>
      <c r="BP242" s="397"/>
      <c r="BQ242" s="458"/>
      <c r="BR242" s="468"/>
      <c r="BS242" s="490">
        <f t="shared" si="64"/>
        <v>0</v>
      </c>
    </row>
    <row r="243" spans="1:71" ht="26.4" hidden="1" x14ac:dyDescent="0.3">
      <c r="A243" s="8">
        <f t="shared" si="54"/>
        <v>3221</v>
      </c>
      <c r="B243" s="9">
        <f t="shared" si="65"/>
        <v>49</v>
      </c>
      <c r="C243" s="45" t="str">
        <f t="shared" si="49"/>
        <v>091</v>
      </c>
      <c r="D243" s="45" t="str">
        <f t="shared" si="50"/>
        <v>0912</v>
      </c>
      <c r="E243" s="39" t="s">
        <v>137</v>
      </c>
      <c r="F243" s="40">
        <v>32</v>
      </c>
      <c r="G243" s="74">
        <v>49</v>
      </c>
      <c r="H243" s="42">
        <v>3221</v>
      </c>
      <c r="I243" s="46">
        <v>1040</v>
      </c>
      <c r="J243" s="46">
        <v>1040</v>
      </c>
      <c r="K243" s="44" t="s">
        <v>79</v>
      </c>
      <c r="L243" s="44"/>
      <c r="M243" s="44"/>
      <c r="N243" s="108">
        <f t="shared" si="68"/>
        <v>0</v>
      </c>
      <c r="O243" s="77">
        <v>4910</v>
      </c>
      <c r="P243" s="397"/>
      <c r="Q243" s="397"/>
      <c r="R243" s="397"/>
      <c r="S243" s="397"/>
      <c r="T243" s="397"/>
      <c r="U243" s="397"/>
      <c r="V243" s="397"/>
      <c r="W243" s="397"/>
      <c r="X243" s="397"/>
      <c r="Y243" s="397"/>
      <c r="Z243" s="397"/>
      <c r="AA243" s="397"/>
      <c r="AB243" s="397"/>
      <c r="AC243" s="397"/>
      <c r="AD243" s="397"/>
      <c r="AE243" s="397"/>
      <c r="AF243" s="397"/>
      <c r="AG243" s="397"/>
      <c r="AH243" s="397"/>
      <c r="AI243" s="397"/>
      <c r="AJ243" s="397"/>
      <c r="AK243" s="397"/>
      <c r="AL243" s="397"/>
      <c r="AM243" s="397"/>
      <c r="AN243" s="397"/>
      <c r="AO243" s="397"/>
      <c r="AP243" s="397"/>
      <c r="AQ243" s="397"/>
      <c r="AR243" s="397"/>
      <c r="AS243" s="397"/>
      <c r="AT243" s="397"/>
      <c r="AU243" s="397"/>
      <c r="AV243" s="397"/>
      <c r="AW243" s="397"/>
      <c r="AX243" s="397"/>
      <c r="AY243" s="397"/>
      <c r="AZ243" s="397"/>
      <c r="BA243" s="397"/>
      <c r="BB243" s="397"/>
      <c r="BC243" s="397"/>
      <c r="BD243" s="397"/>
      <c r="BE243" s="397"/>
      <c r="BF243" s="397"/>
      <c r="BG243" s="397"/>
      <c r="BH243" s="397"/>
      <c r="BI243" s="397"/>
      <c r="BJ243" s="397"/>
      <c r="BK243" s="397"/>
      <c r="BL243" s="397"/>
      <c r="BM243" s="397"/>
      <c r="BN243" s="397"/>
      <c r="BO243" s="397"/>
      <c r="BP243" s="397"/>
      <c r="BQ243" s="458"/>
      <c r="BR243" s="468"/>
      <c r="BS243" s="490">
        <f t="shared" si="64"/>
        <v>0</v>
      </c>
    </row>
    <row r="244" spans="1:71" ht="26.4" hidden="1" x14ac:dyDescent="0.3">
      <c r="A244" s="8">
        <f t="shared" si="54"/>
        <v>3221</v>
      </c>
      <c r="B244" s="9">
        <f t="shared" si="65"/>
        <v>54</v>
      </c>
      <c r="C244" s="45" t="str">
        <f t="shared" si="49"/>
        <v>091</v>
      </c>
      <c r="D244" s="45" t="str">
        <f t="shared" si="50"/>
        <v>0912</v>
      </c>
      <c r="E244" s="39" t="s">
        <v>137</v>
      </c>
      <c r="F244" s="40">
        <v>32</v>
      </c>
      <c r="G244" s="74">
        <v>54</v>
      </c>
      <c r="H244" s="42">
        <v>3221</v>
      </c>
      <c r="I244" s="46">
        <v>1041</v>
      </c>
      <c r="J244" s="46">
        <v>1041</v>
      </c>
      <c r="K244" s="44" t="s">
        <v>79</v>
      </c>
      <c r="L244" s="44"/>
      <c r="M244" s="44"/>
      <c r="N244" s="108">
        <f t="shared" si="68"/>
        <v>0</v>
      </c>
      <c r="O244" s="77">
        <v>5410</v>
      </c>
      <c r="P244" s="397"/>
      <c r="Q244" s="397"/>
      <c r="R244" s="397"/>
      <c r="S244" s="397"/>
      <c r="T244" s="397"/>
      <c r="U244" s="397"/>
      <c r="V244" s="397"/>
      <c r="W244" s="397"/>
      <c r="X244" s="397"/>
      <c r="Y244" s="397"/>
      <c r="Z244" s="397"/>
      <c r="AA244" s="397"/>
      <c r="AB244" s="397"/>
      <c r="AC244" s="397"/>
      <c r="AD244" s="397"/>
      <c r="AE244" s="397"/>
      <c r="AF244" s="397"/>
      <c r="AG244" s="397"/>
      <c r="AH244" s="397"/>
      <c r="AI244" s="397"/>
      <c r="AJ244" s="397"/>
      <c r="AK244" s="397"/>
      <c r="AL244" s="397"/>
      <c r="AM244" s="397"/>
      <c r="AN244" s="397"/>
      <c r="AO244" s="397"/>
      <c r="AP244" s="397"/>
      <c r="AQ244" s="397"/>
      <c r="AR244" s="397"/>
      <c r="AS244" s="397"/>
      <c r="AT244" s="397"/>
      <c r="AU244" s="397"/>
      <c r="AV244" s="397"/>
      <c r="AW244" s="397"/>
      <c r="AX244" s="397"/>
      <c r="AY244" s="397"/>
      <c r="AZ244" s="397"/>
      <c r="BA244" s="397"/>
      <c r="BB244" s="397"/>
      <c r="BC244" s="397"/>
      <c r="BD244" s="397"/>
      <c r="BE244" s="397"/>
      <c r="BF244" s="397"/>
      <c r="BG244" s="397"/>
      <c r="BH244" s="397"/>
      <c r="BI244" s="397"/>
      <c r="BJ244" s="397"/>
      <c r="BK244" s="397"/>
      <c r="BL244" s="397"/>
      <c r="BM244" s="397"/>
      <c r="BN244" s="397"/>
      <c r="BO244" s="397"/>
      <c r="BP244" s="397"/>
      <c r="BQ244" s="458"/>
      <c r="BR244" s="468"/>
      <c r="BS244" s="490">
        <f t="shared" si="64"/>
        <v>0</v>
      </c>
    </row>
    <row r="245" spans="1:71" ht="26.4" hidden="1" x14ac:dyDescent="0.3">
      <c r="A245" s="8">
        <f t="shared" si="54"/>
        <v>3221</v>
      </c>
      <c r="B245" s="9">
        <f t="shared" si="65"/>
        <v>62</v>
      </c>
      <c r="C245" s="45" t="str">
        <f t="shared" ref="C245:C310" si="69">IF(I245&gt;0,LEFT(E245,3),"  ")</f>
        <v>091</v>
      </c>
      <c r="D245" s="45" t="str">
        <f t="shared" ref="D245:D310" si="70">IF(I245&gt;0,LEFT(E245,4),"  ")</f>
        <v>0912</v>
      </c>
      <c r="E245" s="39" t="s">
        <v>137</v>
      </c>
      <c r="F245" s="40">
        <v>32</v>
      </c>
      <c r="G245" s="74">
        <v>62</v>
      </c>
      <c r="H245" s="42">
        <v>3221</v>
      </c>
      <c r="I245" s="46">
        <v>1042</v>
      </c>
      <c r="J245" s="46">
        <v>1042</v>
      </c>
      <c r="K245" s="44" t="s">
        <v>79</v>
      </c>
      <c r="L245" s="44"/>
      <c r="M245" s="44"/>
      <c r="N245" s="108">
        <f t="shared" si="68"/>
        <v>0</v>
      </c>
      <c r="O245" s="77">
        <v>6210</v>
      </c>
      <c r="P245" s="397"/>
      <c r="Q245" s="397"/>
      <c r="R245" s="397"/>
      <c r="S245" s="397"/>
      <c r="T245" s="397"/>
      <c r="U245" s="397"/>
      <c r="V245" s="397"/>
      <c r="W245" s="397"/>
      <c r="X245" s="397"/>
      <c r="Y245" s="397"/>
      <c r="Z245" s="397"/>
      <c r="AA245" s="397"/>
      <c r="AB245" s="397"/>
      <c r="AC245" s="397"/>
      <c r="AD245" s="397"/>
      <c r="AE245" s="397"/>
      <c r="AF245" s="397"/>
      <c r="AG245" s="397"/>
      <c r="AH245" s="397"/>
      <c r="AI245" s="397"/>
      <c r="AJ245" s="397"/>
      <c r="AK245" s="397"/>
      <c r="AL245" s="397"/>
      <c r="AM245" s="397"/>
      <c r="AN245" s="397"/>
      <c r="AO245" s="397"/>
      <c r="AP245" s="397"/>
      <c r="AQ245" s="397"/>
      <c r="AR245" s="397"/>
      <c r="AS245" s="397"/>
      <c r="AT245" s="397"/>
      <c r="AU245" s="397"/>
      <c r="AV245" s="397"/>
      <c r="AW245" s="397"/>
      <c r="AX245" s="397"/>
      <c r="AY245" s="397"/>
      <c r="AZ245" s="397"/>
      <c r="BA245" s="397"/>
      <c r="BB245" s="397"/>
      <c r="BC245" s="397"/>
      <c r="BD245" s="397"/>
      <c r="BE245" s="397"/>
      <c r="BF245" s="397"/>
      <c r="BG245" s="397"/>
      <c r="BH245" s="397"/>
      <c r="BI245" s="397"/>
      <c r="BJ245" s="397"/>
      <c r="BK245" s="397"/>
      <c r="BL245" s="397"/>
      <c r="BM245" s="397"/>
      <c r="BN245" s="397"/>
      <c r="BO245" s="397"/>
      <c r="BP245" s="397"/>
      <c r="BQ245" s="458"/>
      <c r="BR245" s="468"/>
      <c r="BS245" s="490">
        <f t="shared" si="64"/>
        <v>0</v>
      </c>
    </row>
    <row r="246" spans="1:71" ht="26.4" hidden="1" x14ac:dyDescent="0.3">
      <c r="A246" s="8">
        <f t="shared" si="54"/>
        <v>3221</v>
      </c>
      <c r="B246" s="9">
        <f t="shared" si="65"/>
        <v>72</v>
      </c>
      <c r="C246" s="45" t="str">
        <f t="shared" si="69"/>
        <v>091</v>
      </c>
      <c r="D246" s="45" t="str">
        <f t="shared" si="70"/>
        <v>0912</v>
      </c>
      <c r="E246" s="39" t="s">
        <v>137</v>
      </c>
      <c r="F246" s="40">
        <v>32</v>
      </c>
      <c r="G246" s="74">
        <v>72</v>
      </c>
      <c r="H246" s="42">
        <v>3221</v>
      </c>
      <c r="I246" s="46">
        <v>1043</v>
      </c>
      <c r="J246" s="46">
        <v>1043</v>
      </c>
      <c r="K246" s="44" t="s">
        <v>79</v>
      </c>
      <c r="L246" s="44"/>
      <c r="M246" s="44"/>
      <c r="N246" s="108">
        <f t="shared" si="68"/>
        <v>0</v>
      </c>
      <c r="O246" s="77">
        <v>7210</v>
      </c>
      <c r="P246" s="397"/>
      <c r="Q246" s="397"/>
      <c r="R246" s="397"/>
      <c r="S246" s="397"/>
      <c r="T246" s="397"/>
      <c r="U246" s="397"/>
      <c r="V246" s="397"/>
      <c r="W246" s="397"/>
      <c r="X246" s="397"/>
      <c r="Y246" s="397"/>
      <c r="Z246" s="397"/>
      <c r="AA246" s="397"/>
      <c r="AB246" s="397"/>
      <c r="AC246" s="397"/>
      <c r="AD246" s="397"/>
      <c r="AE246" s="397"/>
      <c r="AF246" s="397"/>
      <c r="AG246" s="397"/>
      <c r="AH246" s="397"/>
      <c r="AI246" s="397"/>
      <c r="AJ246" s="397"/>
      <c r="AK246" s="397"/>
      <c r="AL246" s="397"/>
      <c r="AM246" s="397"/>
      <c r="AN246" s="397"/>
      <c r="AO246" s="397"/>
      <c r="AP246" s="397"/>
      <c r="AQ246" s="397"/>
      <c r="AR246" s="397"/>
      <c r="AS246" s="397"/>
      <c r="AT246" s="397"/>
      <c r="AU246" s="397"/>
      <c r="AV246" s="397"/>
      <c r="AW246" s="397"/>
      <c r="AX246" s="397"/>
      <c r="AY246" s="397"/>
      <c r="AZ246" s="397"/>
      <c r="BA246" s="397"/>
      <c r="BB246" s="397"/>
      <c r="BC246" s="397"/>
      <c r="BD246" s="397"/>
      <c r="BE246" s="397"/>
      <c r="BF246" s="397"/>
      <c r="BG246" s="397"/>
      <c r="BH246" s="397"/>
      <c r="BI246" s="397"/>
      <c r="BJ246" s="397"/>
      <c r="BK246" s="397"/>
      <c r="BL246" s="397"/>
      <c r="BM246" s="397"/>
      <c r="BN246" s="397"/>
      <c r="BO246" s="397"/>
      <c r="BP246" s="397"/>
      <c r="BQ246" s="458"/>
      <c r="BR246" s="468"/>
      <c r="BS246" s="490">
        <f t="shared" si="64"/>
        <v>0</v>
      </c>
    </row>
    <row r="247" spans="1:71" ht="26.4" hidden="1" x14ac:dyDescent="0.3">
      <c r="A247" s="8">
        <f t="shared" si="54"/>
        <v>3221</v>
      </c>
      <c r="B247" s="9">
        <f t="shared" si="65"/>
        <v>82</v>
      </c>
      <c r="C247" s="45" t="str">
        <f t="shared" si="69"/>
        <v>091</v>
      </c>
      <c r="D247" s="45" t="str">
        <f t="shared" si="70"/>
        <v>0912</v>
      </c>
      <c r="E247" s="39" t="s">
        <v>137</v>
      </c>
      <c r="F247" s="40">
        <v>32</v>
      </c>
      <c r="G247" s="74">
        <v>82</v>
      </c>
      <c r="H247" s="42">
        <v>3221</v>
      </c>
      <c r="I247" s="46">
        <v>1044</v>
      </c>
      <c r="J247" s="46">
        <v>1044</v>
      </c>
      <c r="K247" s="44" t="s">
        <v>79</v>
      </c>
      <c r="L247" s="44"/>
      <c r="M247" s="44"/>
      <c r="N247" s="108">
        <f t="shared" si="68"/>
        <v>0</v>
      </c>
      <c r="O247" s="77">
        <v>8210</v>
      </c>
      <c r="P247" s="397"/>
      <c r="Q247" s="397"/>
      <c r="R247" s="397"/>
      <c r="S247" s="397"/>
      <c r="T247" s="397"/>
      <c r="U247" s="397"/>
      <c r="V247" s="397"/>
      <c r="W247" s="397"/>
      <c r="X247" s="397"/>
      <c r="Y247" s="397"/>
      <c r="Z247" s="397"/>
      <c r="AA247" s="397"/>
      <c r="AB247" s="397"/>
      <c r="AC247" s="397"/>
      <c r="AD247" s="397"/>
      <c r="AE247" s="397"/>
      <c r="AF247" s="397"/>
      <c r="AG247" s="397"/>
      <c r="AH247" s="397"/>
      <c r="AI247" s="397"/>
      <c r="AJ247" s="397"/>
      <c r="AK247" s="397"/>
      <c r="AL247" s="397"/>
      <c r="AM247" s="397"/>
      <c r="AN247" s="397"/>
      <c r="AO247" s="397"/>
      <c r="AP247" s="397"/>
      <c r="AQ247" s="397"/>
      <c r="AR247" s="397"/>
      <c r="AS247" s="397"/>
      <c r="AT247" s="397"/>
      <c r="AU247" s="397"/>
      <c r="AV247" s="397"/>
      <c r="AW247" s="397"/>
      <c r="AX247" s="397"/>
      <c r="AY247" s="397"/>
      <c r="AZ247" s="397"/>
      <c r="BA247" s="397"/>
      <c r="BB247" s="397"/>
      <c r="BC247" s="397"/>
      <c r="BD247" s="397"/>
      <c r="BE247" s="397"/>
      <c r="BF247" s="397"/>
      <c r="BG247" s="397"/>
      <c r="BH247" s="397"/>
      <c r="BI247" s="397"/>
      <c r="BJ247" s="397"/>
      <c r="BK247" s="397"/>
      <c r="BL247" s="397"/>
      <c r="BM247" s="397"/>
      <c r="BN247" s="397"/>
      <c r="BO247" s="397"/>
      <c r="BP247" s="397"/>
      <c r="BQ247" s="458"/>
      <c r="BR247" s="468"/>
      <c r="BS247" s="490">
        <f t="shared" si="64"/>
        <v>0</v>
      </c>
    </row>
    <row r="248" spans="1:71" hidden="1" x14ac:dyDescent="0.3">
      <c r="A248" s="8">
        <f t="shared" si="54"/>
        <v>3222</v>
      </c>
      <c r="B248" s="9">
        <f t="shared" si="65"/>
        <v>32</v>
      </c>
      <c r="C248" s="45" t="str">
        <f t="shared" si="69"/>
        <v>091</v>
      </c>
      <c r="D248" s="45" t="str">
        <f t="shared" si="70"/>
        <v>0912</v>
      </c>
      <c r="E248" s="39" t="s">
        <v>137</v>
      </c>
      <c r="F248" s="40">
        <v>32</v>
      </c>
      <c r="G248" s="41">
        <v>32</v>
      </c>
      <c r="H248" s="42">
        <v>3222</v>
      </c>
      <c r="I248" s="46">
        <v>1045</v>
      </c>
      <c r="J248" s="46">
        <v>1045</v>
      </c>
      <c r="K248" s="44" t="s">
        <v>124</v>
      </c>
      <c r="L248" s="44"/>
      <c r="M248" s="44"/>
      <c r="N248" s="108">
        <f t="shared" si="68"/>
        <v>0</v>
      </c>
      <c r="O248" s="76">
        <v>3210</v>
      </c>
      <c r="P248" s="397"/>
      <c r="Q248" s="397"/>
      <c r="R248" s="397"/>
      <c r="S248" s="397"/>
      <c r="T248" s="397"/>
      <c r="U248" s="397"/>
      <c r="V248" s="397"/>
      <c r="W248" s="397"/>
      <c r="X248" s="397"/>
      <c r="Y248" s="397"/>
      <c r="Z248" s="397"/>
      <c r="AA248" s="397"/>
      <c r="AB248" s="397"/>
      <c r="AC248" s="397"/>
      <c r="AD248" s="397"/>
      <c r="AE248" s="397"/>
      <c r="AF248" s="397"/>
      <c r="AG248" s="397"/>
      <c r="AH248" s="397"/>
      <c r="AI248" s="397"/>
      <c r="AJ248" s="397"/>
      <c r="AK248" s="397"/>
      <c r="AL248" s="397"/>
      <c r="AM248" s="397"/>
      <c r="AN248" s="397"/>
      <c r="AO248" s="397"/>
      <c r="AP248" s="397"/>
      <c r="AQ248" s="397"/>
      <c r="AR248" s="397"/>
      <c r="AS248" s="397"/>
      <c r="AT248" s="397"/>
      <c r="AU248" s="397"/>
      <c r="AV248" s="397"/>
      <c r="AW248" s="397"/>
      <c r="AX248" s="397"/>
      <c r="AY248" s="397"/>
      <c r="AZ248" s="397"/>
      <c r="BA248" s="397"/>
      <c r="BB248" s="397"/>
      <c r="BC248" s="397"/>
      <c r="BD248" s="397"/>
      <c r="BE248" s="397"/>
      <c r="BF248" s="397"/>
      <c r="BG248" s="397"/>
      <c r="BH248" s="397"/>
      <c r="BI248" s="397"/>
      <c r="BJ248" s="397"/>
      <c r="BK248" s="397"/>
      <c r="BL248" s="397"/>
      <c r="BM248" s="397"/>
      <c r="BN248" s="397"/>
      <c r="BO248" s="397"/>
      <c r="BP248" s="397"/>
      <c r="BQ248" s="458"/>
      <c r="BR248" s="468"/>
      <c r="BS248" s="490">
        <f t="shared" si="64"/>
        <v>0</v>
      </c>
    </row>
    <row r="249" spans="1:71" hidden="1" x14ac:dyDescent="0.3">
      <c r="A249" s="8">
        <f t="shared" si="54"/>
        <v>3222</v>
      </c>
      <c r="B249" s="9">
        <f t="shared" si="65"/>
        <v>49</v>
      </c>
      <c r="C249" s="45" t="str">
        <f t="shared" si="69"/>
        <v>091</v>
      </c>
      <c r="D249" s="45" t="str">
        <f t="shared" si="70"/>
        <v>0912</v>
      </c>
      <c r="E249" s="39" t="s">
        <v>137</v>
      </c>
      <c r="F249" s="40">
        <v>32</v>
      </c>
      <c r="G249" s="74">
        <v>49</v>
      </c>
      <c r="H249" s="42">
        <v>3222</v>
      </c>
      <c r="I249" s="46">
        <v>1046</v>
      </c>
      <c r="J249" s="46">
        <v>1046</v>
      </c>
      <c r="K249" s="44" t="s">
        <v>124</v>
      </c>
      <c r="L249" s="44"/>
      <c r="M249" s="44"/>
      <c r="N249" s="108">
        <f t="shared" si="68"/>
        <v>0</v>
      </c>
      <c r="O249" s="77">
        <v>4910</v>
      </c>
      <c r="P249" s="397"/>
      <c r="Q249" s="397"/>
      <c r="R249" s="397"/>
      <c r="S249" s="397"/>
      <c r="T249" s="397"/>
      <c r="U249" s="397"/>
      <c r="V249" s="397"/>
      <c r="W249" s="397"/>
      <c r="X249" s="397"/>
      <c r="Y249" s="397"/>
      <c r="Z249" s="397"/>
      <c r="AA249" s="397"/>
      <c r="AB249" s="397"/>
      <c r="AC249" s="397"/>
      <c r="AD249" s="397"/>
      <c r="AE249" s="397"/>
      <c r="AF249" s="397"/>
      <c r="AG249" s="397"/>
      <c r="AH249" s="397"/>
      <c r="AI249" s="397"/>
      <c r="AJ249" s="397"/>
      <c r="AK249" s="397"/>
      <c r="AL249" s="397"/>
      <c r="AM249" s="397"/>
      <c r="AN249" s="397"/>
      <c r="AO249" s="397"/>
      <c r="AP249" s="397"/>
      <c r="AQ249" s="397"/>
      <c r="AR249" s="397"/>
      <c r="AS249" s="397"/>
      <c r="AT249" s="397"/>
      <c r="AU249" s="397"/>
      <c r="AV249" s="397"/>
      <c r="AW249" s="397"/>
      <c r="AX249" s="397"/>
      <c r="AY249" s="397"/>
      <c r="AZ249" s="397"/>
      <c r="BA249" s="397"/>
      <c r="BB249" s="397"/>
      <c r="BC249" s="397"/>
      <c r="BD249" s="397"/>
      <c r="BE249" s="397"/>
      <c r="BF249" s="397"/>
      <c r="BG249" s="397"/>
      <c r="BH249" s="397"/>
      <c r="BI249" s="397"/>
      <c r="BJ249" s="397"/>
      <c r="BK249" s="397"/>
      <c r="BL249" s="397"/>
      <c r="BM249" s="397"/>
      <c r="BN249" s="397"/>
      <c r="BO249" s="397"/>
      <c r="BP249" s="397"/>
      <c r="BQ249" s="458"/>
      <c r="BR249" s="468"/>
      <c r="BS249" s="490">
        <f t="shared" si="64"/>
        <v>0</v>
      </c>
    </row>
    <row r="250" spans="1:71" hidden="1" x14ac:dyDescent="0.3">
      <c r="A250" s="8">
        <f t="shared" si="54"/>
        <v>3222</v>
      </c>
      <c r="B250" s="9">
        <f t="shared" si="65"/>
        <v>54</v>
      </c>
      <c r="C250" s="45" t="str">
        <f t="shared" si="69"/>
        <v>091</v>
      </c>
      <c r="D250" s="45" t="str">
        <f t="shared" si="70"/>
        <v>0912</v>
      </c>
      <c r="E250" s="39" t="s">
        <v>137</v>
      </c>
      <c r="F250" s="40">
        <v>32</v>
      </c>
      <c r="G250" s="74">
        <v>54</v>
      </c>
      <c r="H250" s="42">
        <v>3222</v>
      </c>
      <c r="I250" s="46">
        <v>1047</v>
      </c>
      <c r="J250" s="46">
        <v>1047</v>
      </c>
      <c r="K250" s="44" t="s">
        <v>124</v>
      </c>
      <c r="L250" s="44"/>
      <c r="M250" s="44"/>
      <c r="N250" s="108">
        <f t="shared" si="68"/>
        <v>0</v>
      </c>
      <c r="O250" s="77">
        <v>5410</v>
      </c>
      <c r="P250" s="397"/>
      <c r="Q250" s="397"/>
      <c r="R250" s="397"/>
      <c r="S250" s="397"/>
      <c r="T250" s="397"/>
      <c r="U250" s="397"/>
      <c r="V250" s="397"/>
      <c r="W250" s="397"/>
      <c r="X250" s="397"/>
      <c r="Y250" s="397"/>
      <c r="Z250" s="397"/>
      <c r="AA250" s="397"/>
      <c r="AB250" s="397"/>
      <c r="AC250" s="397"/>
      <c r="AD250" s="397"/>
      <c r="AE250" s="397"/>
      <c r="AF250" s="397"/>
      <c r="AG250" s="397"/>
      <c r="AH250" s="397"/>
      <c r="AI250" s="397"/>
      <c r="AJ250" s="397"/>
      <c r="AK250" s="397"/>
      <c r="AL250" s="397"/>
      <c r="AM250" s="397"/>
      <c r="AN250" s="397"/>
      <c r="AO250" s="397"/>
      <c r="AP250" s="397"/>
      <c r="AQ250" s="397"/>
      <c r="AR250" s="397"/>
      <c r="AS250" s="397"/>
      <c r="AT250" s="397"/>
      <c r="AU250" s="397"/>
      <c r="AV250" s="397"/>
      <c r="AW250" s="397"/>
      <c r="AX250" s="397"/>
      <c r="AY250" s="397"/>
      <c r="AZ250" s="397"/>
      <c r="BA250" s="397"/>
      <c r="BB250" s="397"/>
      <c r="BC250" s="397"/>
      <c r="BD250" s="397"/>
      <c r="BE250" s="397"/>
      <c r="BF250" s="397"/>
      <c r="BG250" s="397"/>
      <c r="BH250" s="397"/>
      <c r="BI250" s="397"/>
      <c r="BJ250" s="397"/>
      <c r="BK250" s="397"/>
      <c r="BL250" s="397"/>
      <c r="BM250" s="397"/>
      <c r="BN250" s="397"/>
      <c r="BO250" s="397"/>
      <c r="BP250" s="397"/>
      <c r="BQ250" s="458"/>
      <c r="BR250" s="468"/>
      <c r="BS250" s="490">
        <f t="shared" si="64"/>
        <v>0</v>
      </c>
    </row>
    <row r="251" spans="1:71" hidden="1" x14ac:dyDescent="0.3">
      <c r="A251" s="8">
        <f t="shared" si="54"/>
        <v>3222</v>
      </c>
      <c r="B251" s="9">
        <f t="shared" si="65"/>
        <v>62</v>
      </c>
      <c r="C251" s="45" t="str">
        <f t="shared" si="69"/>
        <v>091</v>
      </c>
      <c r="D251" s="45" t="str">
        <f t="shared" si="70"/>
        <v>0912</v>
      </c>
      <c r="E251" s="39" t="s">
        <v>137</v>
      </c>
      <c r="F251" s="40">
        <v>32</v>
      </c>
      <c r="G251" s="74">
        <v>62</v>
      </c>
      <c r="H251" s="42">
        <v>3222</v>
      </c>
      <c r="I251" s="46">
        <v>1048</v>
      </c>
      <c r="J251" s="46">
        <v>1048</v>
      </c>
      <c r="K251" s="44" t="s">
        <v>124</v>
      </c>
      <c r="L251" s="44"/>
      <c r="M251" s="44"/>
      <c r="N251" s="108">
        <f t="shared" si="68"/>
        <v>0</v>
      </c>
      <c r="O251" s="77">
        <v>6210</v>
      </c>
      <c r="P251" s="397"/>
      <c r="Q251" s="397"/>
      <c r="R251" s="397"/>
      <c r="S251" s="397"/>
      <c r="T251" s="397"/>
      <c r="U251" s="397"/>
      <c r="V251" s="397"/>
      <c r="W251" s="397"/>
      <c r="X251" s="397"/>
      <c r="Y251" s="397"/>
      <c r="Z251" s="397"/>
      <c r="AA251" s="397"/>
      <c r="AB251" s="397"/>
      <c r="AC251" s="397"/>
      <c r="AD251" s="397"/>
      <c r="AE251" s="397"/>
      <c r="AF251" s="397"/>
      <c r="AG251" s="397"/>
      <c r="AH251" s="397"/>
      <c r="AI251" s="397"/>
      <c r="AJ251" s="397"/>
      <c r="AK251" s="397"/>
      <c r="AL251" s="397"/>
      <c r="AM251" s="397"/>
      <c r="AN251" s="397"/>
      <c r="AO251" s="397"/>
      <c r="AP251" s="397"/>
      <c r="AQ251" s="397"/>
      <c r="AR251" s="397"/>
      <c r="AS251" s="397"/>
      <c r="AT251" s="397"/>
      <c r="AU251" s="397"/>
      <c r="AV251" s="397"/>
      <c r="AW251" s="397"/>
      <c r="AX251" s="397"/>
      <c r="AY251" s="397"/>
      <c r="AZ251" s="397"/>
      <c r="BA251" s="397"/>
      <c r="BB251" s="397"/>
      <c r="BC251" s="397"/>
      <c r="BD251" s="397"/>
      <c r="BE251" s="397"/>
      <c r="BF251" s="397"/>
      <c r="BG251" s="397"/>
      <c r="BH251" s="397"/>
      <c r="BI251" s="397"/>
      <c r="BJ251" s="397"/>
      <c r="BK251" s="397"/>
      <c r="BL251" s="397"/>
      <c r="BM251" s="397"/>
      <c r="BN251" s="397"/>
      <c r="BO251" s="397"/>
      <c r="BP251" s="397"/>
      <c r="BQ251" s="458"/>
      <c r="BR251" s="468"/>
      <c r="BS251" s="490">
        <f t="shared" si="64"/>
        <v>0</v>
      </c>
    </row>
    <row r="252" spans="1:71" hidden="1" x14ac:dyDescent="0.3">
      <c r="A252" s="8">
        <f t="shared" si="54"/>
        <v>3223</v>
      </c>
      <c r="B252" s="9">
        <f t="shared" si="65"/>
        <v>32</v>
      </c>
      <c r="C252" s="45" t="str">
        <f t="shared" si="69"/>
        <v>091</v>
      </c>
      <c r="D252" s="45" t="str">
        <f t="shared" si="70"/>
        <v>0912</v>
      </c>
      <c r="E252" s="39" t="s">
        <v>137</v>
      </c>
      <c r="F252" s="40">
        <v>32</v>
      </c>
      <c r="G252" s="41">
        <v>32</v>
      </c>
      <c r="H252" s="42">
        <v>3223</v>
      </c>
      <c r="I252" s="46">
        <v>1049</v>
      </c>
      <c r="J252" s="46">
        <v>1049</v>
      </c>
      <c r="K252" s="44" t="s">
        <v>80</v>
      </c>
      <c r="L252" s="44"/>
      <c r="M252" s="44"/>
      <c r="N252" s="108">
        <f t="shared" si="68"/>
        <v>0</v>
      </c>
      <c r="O252" s="76">
        <v>3210</v>
      </c>
      <c r="P252" s="397"/>
      <c r="Q252" s="397"/>
      <c r="R252" s="397"/>
      <c r="S252" s="397"/>
      <c r="T252" s="397"/>
      <c r="U252" s="397"/>
      <c r="V252" s="397"/>
      <c r="W252" s="397"/>
      <c r="X252" s="397"/>
      <c r="Y252" s="397"/>
      <c r="Z252" s="397"/>
      <c r="AA252" s="397"/>
      <c r="AB252" s="397"/>
      <c r="AC252" s="397"/>
      <c r="AD252" s="397"/>
      <c r="AE252" s="397"/>
      <c r="AF252" s="397"/>
      <c r="AG252" s="397"/>
      <c r="AH252" s="397"/>
      <c r="AI252" s="397"/>
      <c r="AJ252" s="397"/>
      <c r="AK252" s="397"/>
      <c r="AL252" s="397"/>
      <c r="AM252" s="397"/>
      <c r="AN252" s="397"/>
      <c r="AO252" s="397"/>
      <c r="AP252" s="397"/>
      <c r="AQ252" s="397"/>
      <c r="AR252" s="397"/>
      <c r="AS252" s="397"/>
      <c r="AT252" s="397"/>
      <c r="AU252" s="397"/>
      <c r="AV252" s="397"/>
      <c r="AW252" s="397"/>
      <c r="AX252" s="397"/>
      <c r="AY252" s="397"/>
      <c r="AZ252" s="397"/>
      <c r="BA252" s="397"/>
      <c r="BB252" s="397"/>
      <c r="BC252" s="397"/>
      <c r="BD252" s="397"/>
      <c r="BE252" s="397"/>
      <c r="BF252" s="397"/>
      <c r="BG252" s="397"/>
      <c r="BH252" s="397"/>
      <c r="BI252" s="397"/>
      <c r="BJ252" s="397"/>
      <c r="BK252" s="397"/>
      <c r="BL252" s="397"/>
      <c r="BM252" s="397"/>
      <c r="BN252" s="397"/>
      <c r="BO252" s="397"/>
      <c r="BP252" s="397"/>
      <c r="BQ252" s="458"/>
      <c r="BR252" s="468"/>
      <c r="BS252" s="490">
        <f t="shared" si="64"/>
        <v>0</v>
      </c>
    </row>
    <row r="253" spans="1:71" hidden="1" x14ac:dyDescent="0.3">
      <c r="A253" s="8">
        <f t="shared" si="54"/>
        <v>3223</v>
      </c>
      <c r="B253" s="9">
        <f t="shared" si="65"/>
        <v>49</v>
      </c>
      <c r="C253" s="45" t="str">
        <f t="shared" si="69"/>
        <v>091</v>
      </c>
      <c r="D253" s="45" t="str">
        <f t="shared" si="70"/>
        <v>0912</v>
      </c>
      <c r="E253" s="39" t="s">
        <v>137</v>
      </c>
      <c r="F253" s="40">
        <v>32</v>
      </c>
      <c r="G253" s="74">
        <v>49</v>
      </c>
      <c r="H253" s="42">
        <v>3223</v>
      </c>
      <c r="I253" s="46">
        <v>1050</v>
      </c>
      <c r="J253" s="46">
        <v>1050</v>
      </c>
      <c r="K253" s="44" t="s">
        <v>80</v>
      </c>
      <c r="L253" s="44"/>
      <c r="M253" s="44"/>
      <c r="N253" s="108">
        <f t="shared" si="68"/>
        <v>0</v>
      </c>
      <c r="O253" s="77">
        <v>4910</v>
      </c>
      <c r="P253" s="397"/>
      <c r="Q253" s="397"/>
      <c r="R253" s="397"/>
      <c r="S253" s="397"/>
      <c r="T253" s="397"/>
      <c r="U253" s="397"/>
      <c r="V253" s="397"/>
      <c r="W253" s="397"/>
      <c r="X253" s="397"/>
      <c r="Y253" s="397"/>
      <c r="Z253" s="397"/>
      <c r="AA253" s="397"/>
      <c r="AB253" s="397"/>
      <c r="AC253" s="397"/>
      <c r="AD253" s="397"/>
      <c r="AE253" s="397"/>
      <c r="AF253" s="397"/>
      <c r="AG253" s="397"/>
      <c r="AH253" s="397"/>
      <c r="AI253" s="397"/>
      <c r="AJ253" s="397"/>
      <c r="AK253" s="397"/>
      <c r="AL253" s="397"/>
      <c r="AM253" s="397"/>
      <c r="AN253" s="397"/>
      <c r="AO253" s="397"/>
      <c r="AP253" s="397"/>
      <c r="AQ253" s="397"/>
      <c r="AR253" s="397"/>
      <c r="AS253" s="397"/>
      <c r="AT253" s="397"/>
      <c r="AU253" s="397"/>
      <c r="AV253" s="397"/>
      <c r="AW253" s="397"/>
      <c r="AX253" s="397"/>
      <c r="AY253" s="397"/>
      <c r="AZ253" s="397"/>
      <c r="BA253" s="397"/>
      <c r="BB253" s="397"/>
      <c r="BC253" s="397"/>
      <c r="BD253" s="397"/>
      <c r="BE253" s="397"/>
      <c r="BF253" s="397"/>
      <c r="BG253" s="397"/>
      <c r="BH253" s="397"/>
      <c r="BI253" s="397"/>
      <c r="BJ253" s="397"/>
      <c r="BK253" s="397"/>
      <c r="BL253" s="397"/>
      <c r="BM253" s="397"/>
      <c r="BN253" s="397"/>
      <c r="BO253" s="397"/>
      <c r="BP253" s="397"/>
      <c r="BQ253" s="458"/>
      <c r="BR253" s="468"/>
      <c r="BS253" s="490">
        <f t="shared" si="64"/>
        <v>0</v>
      </c>
    </row>
    <row r="254" spans="1:71" hidden="1" x14ac:dyDescent="0.3">
      <c r="A254" s="8">
        <f t="shared" si="54"/>
        <v>3223</v>
      </c>
      <c r="B254" s="9">
        <f t="shared" si="65"/>
        <v>54</v>
      </c>
      <c r="C254" s="45" t="str">
        <f t="shared" si="69"/>
        <v>091</v>
      </c>
      <c r="D254" s="45" t="str">
        <f t="shared" si="70"/>
        <v>0912</v>
      </c>
      <c r="E254" s="39" t="s">
        <v>137</v>
      </c>
      <c r="F254" s="40">
        <v>32</v>
      </c>
      <c r="G254" s="74">
        <v>54</v>
      </c>
      <c r="H254" s="42">
        <v>3223</v>
      </c>
      <c r="I254" s="46">
        <v>1051</v>
      </c>
      <c r="J254" s="46">
        <v>1051</v>
      </c>
      <c r="K254" s="44" t="s">
        <v>80</v>
      </c>
      <c r="L254" s="44"/>
      <c r="M254" s="44"/>
      <c r="N254" s="108">
        <f t="shared" si="68"/>
        <v>0</v>
      </c>
      <c r="O254" s="77">
        <v>5410</v>
      </c>
      <c r="P254" s="397"/>
      <c r="Q254" s="397"/>
      <c r="R254" s="397"/>
      <c r="S254" s="397"/>
      <c r="T254" s="397"/>
      <c r="U254" s="397"/>
      <c r="V254" s="397"/>
      <c r="W254" s="397"/>
      <c r="X254" s="397"/>
      <c r="Y254" s="397"/>
      <c r="Z254" s="397"/>
      <c r="AA254" s="397"/>
      <c r="AB254" s="397"/>
      <c r="AC254" s="397"/>
      <c r="AD254" s="397"/>
      <c r="AE254" s="397"/>
      <c r="AF254" s="397"/>
      <c r="AG254" s="397"/>
      <c r="AH254" s="397"/>
      <c r="AI254" s="397"/>
      <c r="AJ254" s="397"/>
      <c r="AK254" s="397"/>
      <c r="AL254" s="397"/>
      <c r="AM254" s="397"/>
      <c r="AN254" s="397"/>
      <c r="AO254" s="397"/>
      <c r="AP254" s="397"/>
      <c r="AQ254" s="397"/>
      <c r="AR254" s="397"/>
      <c r="AS254" s="397"/>
      <c r="AT254" s="397"/>
      <c r="AU254" s="397"/>
      <c r="AV254" s="397"/>
      <c r="AW254" s="397"/>
      <c r="AX254" s="397"/>
      <c r="AY254" s="397"/>
      <c r="AZ254" s="397"/>
      <c r="BA254" s="397"/>
      <c r="BB254" s="397"/>
      <c r="BC254" s="397"/>
      <c r="BD254" s="397"/>
      <c r="BE254" s="397"/>
      <c r="BF254" s="397"/>
      <c r="BG254" s="397"/>
      <c r="BH254" s="397"/>
      <c r="BI254" s="397"/>
      <c r="BJ254" s="397"/>
      <c r="BK254" s="397"/>
      <c r="BL254" s="397"/>
      <c r="BM254" s="397"/>
      <c r="BN254" s="397"/>
      <c r="BO254" s="397"/>
      <c r="BP254" s="397"/>
      <c r="BQ254" s="458"/>
      <c r="BR254" s="468"/>
      <c r="BS254" s="490">
        <f t="shared" si="64"/>
        <v>0</v>
      </c>
    </row>
    <row r="255" spans="1:71" ht="26.4" hidden="1" x14ac:dyDescent="0.3">
      <c r="A255" s="8">
        <f t="shared" si="54"/>
        <v>3224</v>
      </c>
      <c r="B255" s="9">
        <f t="shared" si="65"/>
        <v>32</v>
      </c>
      <c r="C255" s="45" t="str">
        <f t="shared" si="69"/>
        <v>091</v>
      </c>
      <c r="D255" s="45" t="str">
        <f t="shared" si="70"/>
        <v>0912</v>
      </c>
      <c r="E255" s="39" t="s">
        <v>137</v>
      </c>
      <c r="F255" s="40">
        <v>32</v>
      </c>
      <c r="G255" s="41">
        <v>32</v>
      </c>
      <c r="H255" s="42">
        <v>3224</v>
      </c>
      <c r="I255" s="46">
        <v>1052</v>
      </c>
      <c r="J255" s="46">
        <v>1052</v>
      </c>
      <c r="K255" s="44" t="s">
        <v>91</v>
      </c>
      <c r="L255" s="44"/>
      <c r="M255" s="44"/>
      <c r="N255" s="108">
        <f t="shared" si="68"/>
        <v>0</v>
      </c>
      <c r="O255" s="76">
        <v>3210</v>
      </c>
      <c r="P255" s="397"/>
      <c r="Q255" s="397"/>
      <c r="R255" s="397"/>
      <c r="S255" s="397"/>
      <c r="T255" s="397"/>
      <c r="U255" s="397"/>
      <c r="V255" s="397"/>
      <c r="W255" s="397"/>
      <c r="X255" s="397"/>
      <c r="Y255" s="397"/>
      <c r="Z255" s="397"/>
      <c r="AA255" s="397"/>
      <c r="AB255" s="397"/>
      <c r="AC255" s="397"/>
      <c r="AD255" s="397"/>
      <c r="AE255" s="397"/>
      <c r="AF255" s="397"/>
      <c r="AG255" s="397"/>
      <c r="AH255" s="397"/>
      <c r="AI255" s="397"/>
      <c r="AJ255" s="397"/>
      <c r="AK255" s="397"/>
      <c r="AL255" s="397"/>
      <c r="AM255" s="397"/>
      <c r="AN255" s="397"/>
      <c r="AO255" s="397"/>
      <c r="AP255" s="397"/>
      <c r="AQ255" s="397"/>
      <c r="AR255" s="397"/>
      <c r="AS255" s="397"/>
      <c r="AT255" s="397"/>
      <c r="AU255" s="397"/>
      <c r="AV255" s="397"/>
      <c r="AW255" s="397"/>
      <c r="AX255" s="397"/>
      <c r="AY255" s="397"/>
      <c r="AZ255" s="397"/>
      <c r="BA255" s="397"/>
      <c r="BB255" s="397"/>
      <c r="BC255" s="397"/>
      <c r="BD255" s="397"/>
      <c r="BE255" s="397"/>
      <c r="BF255" s="397"/>
      <c r="BG255" s="397"/>
      <c r="BH255" s="397"/>
      <c r="BI255" s="397"/>
      <c r="BJ255" s="397"/>
      <c r="BK255" s="397"/>
      <c r="BL255" s="397"/>
      <c r="BM255" s="397"/>
      <c r="BN255" s="397"/>
      <c r="BO255" s="397"/>
      <c r="BP255" s="397"/>
      <c r="BQ255" s="458"/>
      <c r="BR255" s="468"/>
      <c r="BS255" s="490">
        <f t="shared" si="64"/>
        <v>0</v>
      </c>
    </row>
    <row r="256" spans="1:71" ht="26.4" hidden="1" x14ac:dyDescent="0.3">
      <c r="A256" s="8">
        <f t="shared" si="54"/>
        <v>3224</v>
      </c>
      <c r="B256" s="9">
        <f t="shared" si="65"/>
        <v>54</v>
      </c>
      <c r="C256" s="45" t="str">
        <f t="shared" si="69"/>
        <v>091</v>
      </c>
      <c r="D256" s="45" t="str">
        <f t="shared" si="70"/>
        <v>0912</v>
      </c>
      <c r="E256" s="39" t="s">
        <v>137</v>
      </c>
      <c r="F256" s="40">
        <v>32</v>
      </c>
      <c r="G256" s="74">
        <v>54</v>
      </c>
      <c r="H256" s="42">
        <v>3224</v>
      </c>
      <c r="I256" s="46">
        <v>1053</v>
      </c>
      <c r="J256" s="46">
        <v>1053</v>
      </c>
      <c r="K256" s="44" t="s">
        <v>91</v>
      </c>
      <c r="L256" s="44"/>
      <c r="M256" s="44"/>
      <c r="N256" s="108">
        <f t="shared" si="68"/>
        <v>0</v>
      </c>
      <c r="O256" s="77">
        <v>5410</v>
      </c>
      <c r="P256" s="397"/>
      <c r="Q256" s="397"/>
      <c r="R256" s="397"/>
      <c r="S256" s="397"/>
      <c r="T256" s="397"/>
      <c r="U256" s="397"/>
      <c r="V256" s="397"/>
      <c r="W256" s="397"/>
      <c r="X256" s="397"/>
      <c r="Y256" s="397"/>
      <c r="Z256" s="397"/>
      <c r="AA256" s="397"/>
      <c r="AB256" s="397"/>
      <c r="AC256" s="397"/>
      <c r="AD256" s="397"/>
      <c r="AE256" s="397"/>
      <c r="AF256" s="397"/>
      <c r="AG256" s="397"/>
      <c r="AH256" s="397"/>
      <c r="AI256" s="397"/>
      <c r="AJ256" s="397"/>
      <c r="AK256" s="397"/>
      <c r="AL256" s="397"/>
      <c r="AM256" s="397"/>
      <c r="AN256" s="397"/>
      <c r="AO256" s="397"/>
      <c r="AP256" s="397"/>
      <c r="AQ256" s="397"/>
      <c r="AR256" s="397"/>
      <c r="AS256" s="397"/>
      <c r="AT256" s="397"/>
      <c r="AU256" s="397"/>
      <c r="AV256" s="397"/>
      <c r="AW256" s="397"/>
      <c r="AX256" s="397"/>
      <c r="AY256" s="397"/>
      <c r="AZ256" s="397"/>
      <c r="BA256" s="397"/>
      <c r="BB256" s="397"/>
      <c r="BC256" s="397"/>
      <c r="BD256" s="397"/>
      <c r="BE256" s="397"/>
      <c r="BF256" s="397"/>
      <c r="BG256" s="397"/>
      <c r="BH256" s="397"/>
      <c r="BI256" s="397"/>
      <c r="BJ256" s="397"/>
      <c r="BK256" s="397"/>
      <c r="BL256" s="397"/>
      <c r="BM256" s="397"/>
      <c r="BN256" s="397"/>
      <c r="BO256" s="397"/>
      <c r="BP256" s="397"/>
      <c r="BQ256" s="458"/>
      <c r="BR256" s="468"/>
      <c r="BS256" s="490">
        <f t="shared" si="64"/>
        <v>0</v>
      </c>
    </row>
    <row r="257" spans="1:71" ht="26.4" hidden="1" x14ac:dyDescent="0.3">
      <c r="A257" s="8">
        <f t="shared" ref="A257:A322" si="71">H257</f>
        <v>3224</v>
      </c>
      <c r="B257" s="9">
        <f t="shared" si="65"/>
        <v>62</v>
      </c>
      <c r="C257" s="45" t="str">
        <f t="shared" si="69"/>
        <v>091</v>
      </c>
      <c r="D257" s="45" t="str">
        <f t="shared" si="70"/>
        <v>0912</v>
      </c>
      <c r="E257" s="39" t="s">
        <v>137</v>
      </c>
      <c r="F257" s="40">
        <v>32</v>
      </c>
      <c r="G257" s="74">
        <v>62</v>
      </c>
      <c r="H257" s="42">
        <v>3224</v>
      </c>
      <c r="I257" s="46">
        <v>1054</v>
      </c>
      <c r="J257" s="46">
        <v>1054</v>
      </c>
      <c r="K257" s="44" t="s">
        <v>91</v>
      </c>
      <c r="L257" s="44"/>
      <c r="M257" s="44"/>
      <c r="N257" s="108">
        <f t="shared" si="68"/>
        <v>0</v>
      </c>
      <c r="O257" s="77">
        <v>6210</v>
      </c>
      <c r="P257" s="397"/>
      <c r="Q257" s="397"/>
      <c r="R257" s="397"/>
      <c r="S257" s="397"/>
      <c r="T257" s="397"/>
      <c r="U257" s="397"/>
      <c r="V257" s="397"/>
      <c r="W257" s="397"/>
      <c r="X257" s="397"/>
      <c r="Y257" s="397"/>
      <c r="Z257" s="397"/>
      <c r="AA257" s="397"/>
      <c r="AB257" s="397"/>
      <c r="AC257" s="397"/>
      <c r="AD257" s="397"/>
      <c r="AE257" s="397"/>
      <c r="AF257" s="397"/>
      <c r="AG257" s="397"/>
      <c r="AH257" s="397"/>
      <c r="AI257" s="397"/>
      <c r="AJ257" s="397"/>
      <c r="AK257" s="397"/>
      <c r="AL257" s="397"/>
      <c r="AM257" s="397"/>
      <c r="AN257" s="397"/>
      <c r="AO257" s="397"/>
      <c r="AP257" s="397"/>
      <c r="AQ257" s="397"/>
      <c r="AR257" s="397"/>
      <c r="AS257" s="397"/>
      <c r="AT257" s="397"/>
      <c r="AU257" s="397"/>
      <c r="AV257" s="397"/>
      <c r="AW257" s="397"/>
      <c r="AX257" s="397"/>
      <c r="AY257" s="397"/>
      <c r="AZ257" s="397"/>
      <c r="BA257" s="397"/>
      <c r="BB257" s="397"/>
      <c r="BC257" s="397"/>
      <c r="BD257" s="397"/>
      <c r="BE257" s="397"/>
      <c r="BF257" s="397"/>
      <c r="BG257" s="397"/>
      <c r="BH257" s="397"/>
      <c r="BI257" s="397"/>
      <c r="BJ257" s="397"/>
      <c r="BK257" s="397"/>
      <c r="BL257" s="397"/>
      <c r="BM257" s="397"/>
      <c r="BN257" s="397"/>
      <c r="BO257" s="397"/>
      <c r="BP257" s="397"/>
      <c r="BQ257" s="458"/>
      <c r="BR257" s="468"/>
      <c r="BS257" s="490">
        <f t="shared" si="64"/>
        <v>0</v>
      </c>
    </row>
    <row r="258" spans="1:71" hidden="1" x14ac:dyDescent="0.3">
      <c r="A258" s="8">
        <f t="shared" si="71"/>
        <v>3225</v>
      </c>
      <c r="B258" s="9">
        <f t="shared" si="65"/>
        <v>32</v>
      </c>
      <c r="C258" s="45" t="str">
        <f t="shared" si="69"/>
        <v>091</v>
      </c>
      <c r="D258" s="45" t="str">
        <f t="shared" si="70"/>
        <v>0912</v>
      </c>
      <c r="E258" s="39" t="s">
        <v>137</v>
      </c>
      <c r="F258" s="40">
        <v>32</v>
      </c>
      <c r="G258" s="41">
        <v>32</v>
      </c>
      <c r="H258" s="42">
        <v>3225</v>
      </c>
      <c r="I258" s="46">
        <v>1055</v>
      </c>
      <c r="J258" s="46">
        <v>1055</v>
      </c>
      <c r="K258" s="44" t="s">
        <v>81</v>
      </c>
      <c r="L258" s="44"/>
      <c r="M258" s="44"/>
      <c r="N258" s="108">
        <f t="shared" si="68"/>
        <v>0</v>
      </c>
      <c r="O258" s="76">
        <v>3210</v>
      </c>
      <c r="P258" s="397"/>
      <c r="Q258" s="397"/>
      <c r="R258" s="397"/>
      <c r="S258" s="397"/>
      <c r="T258" s="397"/>
      <c r="U258" s="397"/>
      <c r="V258" s="397"/>
      <c r="W258" s="397"/>
      <c r="X258" s="397"/>
      <c r="Y258" s="397"/>
      <c r="Z258" s="397"/>
      <c r="AA258" s="397"/>
      <c r="AB258" s="397"/>
      <c r="AC258" s="397"/>
      <c r="AD258" s="397"/>
      <c r="AE258" s="397"/>
      <c r="AF258" s="397"/>
      <c r="AG258" s="397"/>
      <c r="AH258" s="397"/>
      <c r="AI258" s="397"/>
      <c r="AJ258" s="397"/>
      <c r="AK258" s="397"/>
      <c r="AL258" s="397"/>
      <c r="AM258" s="397"/>
      <c r="AN258" s="397"/>
      <c r="AO258" s="397"/>
      <c r="AP258" s="397"/>
      <c r="AQ258" s="397"/>
      <c r="AR258" s="397"/>
      <c r="AS258" s="397"/>
      <c r="AT258" s="397"/>
      <c r="AU258" s="397"/>
      <c r="AV258" s="397"/>
      <c r="AW258" s="397"/>
      <c r="AX258" s="397"/>
      <c r="AY258" s="397"/>
      <c r="AZ258" s="397"/>
      <c r="BA258" s="397"/>
      <c r="BB258" s="397"/>
      <c r="BC258" s="397"/>
      <c r="BD258" s="397"/>
      <c r="BE258" s="397"/>
      <c r="BF258" s="397"/>
      <c r="BG258" s="397"/>
      <c r="BH258" s="397"/>
      <c r="BI258" s="397"/>
      <c r="BJ258" s="397"/>
      <c r="BK258" s="397"/>
      <c r="BL258" s="397"/>
      <c r="BM258" s="397"/>
      <c r="BN258" s="397"/>
      <c r="BO258" s="397"/>
      <c r="BP258" s="397"/>
      <c r="BQ258" s="458"/>
      <c r="BR258" s="468"/>
      <c r="BS258" s="490">
        <f t="shared" si="64"/>
        <v>0</v>
      </c>
    </row>
    <row r="259" spans="1:71" hidden="1" x14ac:dyDescent="0.3">
      <c r="A259" s="8">
        <f t="shared" si="71"/>
        <v>3225</v>
      </c>
      <c r="B259" s="9">
        <f t="shared" si="65"/>
        <v>49</v>
      </c>
      <c r="C259" s="45" t="str">
        <f t="shared" si="69"/>
        <v>091</v>
      </c>
      <c r="D259" s="45" t="str">
        <f t="shared" si="70"/>
        <v>0912</v>
      </c>
      <c r="E259" s="39" t="s">
        <v>137</v>
      </c>
      <c r="F259" s="40">
        <v>32</v>
      </c>
      <c r="G259" s="74">
        <v>49</v>
      </c>
      <c r="H259" s="42">
        <v>3225</v>
      </c>
      <c r="I259" s="46">
        <v>1056</v>
      </c>
      <c r="J259" s="46">
        <v>1056</v>
      </c>
      <c r="K259" s="44" t="s">
        <v>81</v>
      </c>
      <c r="L259" s="44"/>
      <c r="M259" s="44"/>
      <c r="N259" s="108">
        <f t="shared" si="68"/>
        <v>0</v>
      </c>
      <c r="O259" s="77">
        <v>4910</v>
      </c>
      <c r="P259" s="397"/>
      <c r="Q259" s="397"/>
      <c r="R259" s="397"/>
      <c r="S259" s="397"/>
      <c r="T259" s="397"/>
      <c r="U259" s="397"/>
      <c r="V259" s="397"/>
      <c r="W259" s="397"/>
      <c r="X259" s="397"/>
      <c r="Y259" s="397"/>
      <c r="Z259" s="397"/>
      <c r="AA259" s="397"/>
      <c r="AB259" s="397"/>
      <c r="AC259" s="397"/>
      <c r="AD259" s="397"/>
      <c r="AE259" s="397"/>
      <c r="AF259" s="397"/>
      <c r="AG259" s="397"/>
      <c r="AH259" s="397"/>
      <c r="AI259" s="397"/>
      <c r="AJ259" s="397"/>
      <c r="AK259" s="397"/>
      <c r="AL259" s="397"/>
      <c r="AM259" s="397"/>
      <c r="AN259" s="397"/>
      <c r="AO259" s="397"/>
      <c r="AP259" s="397"/>
      <c r="AQ259" s="397"/>
      <c r="AR259" s="397"/>
      <c r="AS259" s="397"/>
      <c r="AT259" s="397"/>
      <c r="AU259" s="397"/>
      <c r="AV259" s="397"/>
      <c r="AW259" s="397"/>
      <c r="AX259" s="397"/>
      <c r="AY259" s="397"/>
      <c r="AZ259" s="397"/>
      <c r="BA259" s="397"/>
      <c r="BB259" s="397"/>
      <c r="BC259" s="397"/>
      <c r="BD259" s="397"/>
      <c r="BE259" s="397"/>
      <c r="BF259" s="397"/>
      <c r="BG259" s="397"/>
      <c r="BH259" s="397"/>
      <c r="BI259" s="397"/>
      <c r="BJ259" s="397"/>
      <c r="BK259" s="397"/>
      <c r="BL259" s="397"/>
      <c r="BM259" s="397"/>
      <c r="BN259" s="397"/>
      <c r="BO259" s="397"/>
      <c r="BP259" s="397"/>
      <c r="BQ259" s="458"/>
      <c r="BR259" s="468"/>
      <c r="BS259" s="490">
        <f t="shared" si="64"/>
        <v>0</v>
      </c>
    </row>
    <row r="260" spans="1:71" hidden="1" x14ac:dyDescent="0.3">
      <c r="A260" s="8">
        <f t="shared" si="71"/>
        <v>3225</v>
      </c>
      <c r="B260" s="9">
        <f t="shared" si="65"/>
        <v>54</v>
      </c>
      <c r="C260" s="45" t="str">
        <f t="shared" si="69"/>
        <v>091</v>
      </c>
      <c r="D260" s="45" t="str">
        <f t="shared" si="70"/>
        <v>0912</v>
      </c>
      <c r="E260" s="39" t="s">
        <v>137</v>
      </c>
      <c r="F260" s="40">
        <v>32</v>
      </c>
      <c r="G260" s="74">
        <v>54</v>
      </c>
      <c r="H260" s="42">
        <v>3225</v>
      </c>
      <c r="I260" s="46">
        <v>1057</v>
      </c>
      <c r="J260" s="46">
        <v>1057</v>
      </c>
      <c r="K260" s="44" t="s">
        <v>81</v>
      </c>
      <c r="L260" s="44"/>
      <c r="M260" s="44"/>
      <c r="N260" s="108">
        <f t="shared" si="68"/>
        <v>0</v>
      </c>
      <c r="O260" s="77">
        <v>5410</v>
      </c>
      <c r="P260" s="397"/>
      <c r="Q260" s="397"/>
      <c r="R260" s="397"/>
      <c r="S260" s="397"/>
      <c r="T260" s="397"/>
      <c r="U260" s="397"/>
      <c r="V260" s="397"/>
      <c r="W260" s="397"/>
      <c r="X260" s="397"/>
      <c r="Y260" s="397"/>
      <c r="Z260" s="397"/>
      <c r="AA260" s="397"/>
      <c r="AB260" s="397"/>
      <c r="AC260" s="397"/>
      <c r="AD260" s="397"/>
      <c r="AE260" s="397"/>
      <c r="AF260" s="397"/>
      <c r="AG260" s="397"/>
      <c r="AH260" s="397"/>
      <c r="AI260" s="397"/>
      <c r="AJ260" s="397"/>
      <c r="AK260" s="397"/>
      <c r="AL260" s="397"/>
      <c r="AM260" s="397"/>
      <c r="AN260" s="397"/>
      <c r="AO260" s="397"/>
      <c r="AP260" s="397"/>
      <c r="AQ260" s="397"/>
      <c r="AR260" s="397"/>
      <c r="AS260" s="397"/>
      <c r="AT260" s="397"/>
      <c r="AU260" s="397"/>
      <c r="AV260" s="397"/>
      <c r="AW260" s="397"/>
      <c r="AX260" s="397"/>
      <c r="AY260" s="397"/>
      <c r="AZ260" s="397"/>
      <c r="BA260" s="397"/>
      <c r="BB260" s="397"/>
      <c r="BC260" s="397"/>
      <c r="BD260" s="397"/>
      <c r="BE260" s="397"/>
      <c r="BF260" s="397"/>
      <c r="BG260" s="397"/>
      <c r="BH260" s="397"/>
      <c r="BI260" s="397"/>
      <c r="BJ260" s="397"/>
      <c r="BK260" s="397"/>
      <c r="BL260" s="397"/>
      <c r="BM260" s="397"/>
      <c r="BN260" s="397"/>
      <c r="BO260" s="397"/>
      <c r="BP260" s="397"/>
      <c r="BQ260" s="458"/>
      <c r="BR260" s="468"/>
      <c r="BS260" s="490">
        <f t="shared" si="64"/>
        <v>0</v>
      </c>
    </row>
    <row r="261" spans="1:71" hidden="1" x14ac:dyDescent="0.3">
      <c r="A261" s="8">
        <f t="shared" si="71"/>
        <v>3225</v>
      </c>
      <c r="B261" s="9">
        <f t="shared" si="65"/>
        <v>62</v>
      </c>
      <c r="C261" s="45" t="str">
        <f t="shared" si="69"/>
        <v>091</v>
      </c>
      <c r="D261" s="45" t="str">
        <f t="shared" si="70"/>
        <v>0912</v>
      </c>
      <c r="E261" s="39" t="s">
        <v>137</v>
      </c>
      <c r="F261" s="40">
        <v>32</v>
      </c>
      <c r="G261" s="74">
        <v>62</v>
      </c>
      <c r="H261" s="42">
        <v>3225</v>
      </c>
      <c r="I261" s="46">
        <v>1058</v>
      </c>
      <c r="J261" s="46">
        <v>1058</v>
      </c>
      <c r="K261" s="44" t="s">
        <v>81</v>
      </c>
      <c r="L261" s="44"/>
      <c r="M261" s="44"/>
      <c r="N261" s="108">
        <f t="shared" si="68"/>
        <v>0</v>
      </c>
      <c r="O261" s="77">
        <v>6210</v>
      </c>
      <c r="P261" s="397"/>
      <c r="Q261" s="397"/>
      <c r="R261" s="397"/>
      <c r="S261" s="397"/>
      <c r="T261" s="397"/>
      <c r="U261" s="397"/>
      <c r="V261" s="397"/>
      <c r="W261" s="397"/>
      <c r="X261" s="397"/>
      <c r="Y261" s="397"/>
      <c r="Z261" s="397"/>
      <c r="AA261" s="397"/>
      <c r="AB261" s="397"/>
      <c r="AC261" s="397"/>
      <c r="AD261" s="397"/>
      <c r="AE261" s="397"/>
      <c r="AF261" s="397"/>
      <c r="AG261" s="397"/>
      <c r="AH261" s="397"/>
      <c r="AI261" s="397"/>
      <c r="AJ261" s="397"/>
      <c r="AK261" s="397"/>
      <c r="AL261" s="397"/>
      <c r="AM261" s="397"/>
      <c r="AN261" s="397"/>
      <c r="AO261" s="397"/>
      <c r="AP261" s="397"/>
      <c r="AQ261" s="397"/>
      <c r="AR261" s="397"/>
      <c r="AS261" s="397"/>
      <c r="AT261" s="397"/>
      <c r="AU261" s="397"/>
      <c r="AV261" s="397"/>
      <c r="AW261" s="397"/>
      <c r="AX261" s="397"/>
      <c r="AY261" s="397"/>
      <c r="AZ261" s="397"/>
      <c r="BA261" s="397"/>
      <c r="BB261" s="397"/>
      <c r="BC261" s="397"/>
      <c r="BD261" s="397"/>
      <c r="BE261" s="397"/>
      <c r="BF261" s="397"/>
      <c r="BG261" s="397"/>
      <c r="BH261" s="397"/>
      <c r="BI261" s="397"/>
      <c r="BJ261" s="397"/>
      <c r="BK261" s="397"/>
      <c r="BL261" s="397"/>
      <c r="BM261" s="397"/>
      <c r="BN261" s="397"/>
      <c r="BO261" s="397"/>
      <c r="BP261" s="397"/>
      <c r="BQ261" s="458"/>
      <c r="BR261" s="468"/>
      <c r="BS261" s="490">
        <f t="shared" si="64"/>
        <v>0</v>
      </c>
    </row>
    <row r="262" spans="1:71" ht="26.4" hidden="1" x14ac:dyDescent="0.3">
      <c r="A262" s="8">
        <f t="shared" si="71"/>
        <v>3227</v>
      </c>
      <c r="B262" s="9">
        <f t="shared" si="65"/>
        <v>32</v>
      </c>
      <c r="C262" s="45" t="str">
        <f t="shared" si="69"/>
        <v>091</v>
      </c>
      <c r="D262" s="45" t="str">
        <f t="shared" si="70"/>
        <v>0912</v>
      </c>
      <c r="E262" s="39" t="s">
        <v>137</v>
      </c>
      <c r="F262" s="40">
        <v>32</v>
      </c>
      <c r="G262" s="41">
        <v>32</v>
      </c>
      <c r="H262" s="42">
        <v>3227</v>
      </c>
      <c r="I262" s="46">
        <v>1059</v>
      </c>
      <c r="J262" s="46">
        <v>1059</v>
      </c>
      <c r="K262" s="44" t="s">
        <v>109</v>
      </c>
      <c r="L262" s="44"/>
      <c r="M262" s="44"/>
      <c r="N262" s="108">
        <f t="shared" si="68"/>
        <v>0</v>
      </c>
      <c r="O262" s="76">
        <v>3210</v>
      </c>
      <c r="P262" s="397"/>
      <c r="Q262" s="397"/>
      <c r="R262" s="397"/>
      <c r="S262" s="397"/>
      <c r="T262" s="397"/>
      <c r="U262" s="397"/>
      <c r="V262" s="397"/>
      <c r="W262" s="397"/>
      <c r="X262" s="397"/>
      <c r="Y262" s="397"/>
      <c r="Z262" s="397"/>
      <c r="AA262" s="397"/>
      <c r="AB262" s="397"/>
      <c r="AC262" s="397"/>
      <c r="AD262" s="397"/>
      <c r="AE262" s="397"/>
      <c r="AF262" s="397"/>
      <c r="AG262" s="397"/>
      <c r="AH262" s="397"/>
      <c r="AI262" s="397"/>
      <c r="AJ262" s="397"/>
      <c r="AK262" s="397"/>
      <c r="AL262" s="397"/>
      <c r="AM262" s="397"/>
      <c r="AN262" s="397"/>
      <c r="AO262" s="397"/>
      <c r="AP262" s="397"/>
      <c r="AQ262" s="397"/>
      <c r="AR262" s="397"/>
      <c r="AS262" s="397"/>
      <c r="AT262" s="397"/>
      <c r="AU262" s="397"/>
      <c r="AV262" s="397"/>
      <c r="AW262" s="397"/>
      <c r="AX262" s="397"/>
      <c r="AY262" s="397"/>
      <c r="AZ262" s="397"/>
      <c r="BA262" s="397"/>
      <c r="BB262" s="397"/>
      <c r="BC262" s="397"/>
      <c r="BD262" s="397"/>
      <c r="BE262" s="397"/>
      <c r="BF262" s="397"/>
      <c r="BG262" s="397"/>
      <c r="BH262" s="397"/>
      <c r="BI262" s="397"/>
      <c r="BJ262" s="397"/>
      <c r="BK262" s="397"/>
      <c r="BL262" s="397"/>
      <c r="BM262" s="397"/>
      <c r="BN262" s="397"/>
      <c r="BO262" s="397"/>
      <c r="BP262" s="397"/>
      <c r="BQ262" s="458"/>
      <c r="BR262" s="468"/>
      <c r="BS262" s="490">
        <f t="shared" si="64"/>
        <v>0</v>
      </c>
    </row>
    <row r="263" spans="1:71" ht="26.4" hidden="1" x14ac:dyDescent="0.3">
      <c r="A263" s="8">
        <f t="shared" si="71"/>
        <v>3227</v>
      </c>
      <c r="B263" s="9">
        <f t="shared" si="65"/>
        <v>54</v>
      </c>
      <c r="C263" s="45" t="str">
        <f t="shared" si="69"/>
        <v>091</v>
      </c>
      <c r="D263" s="45" t="str">
        <f t="shared" si="70"/>
        <v>0912</v>
      </c>
      <c r="E263" s="39" t="s">
        <v>137</v>
      </c>
      <c r="F263" s="40">
        <v>32</v>
      </c>
      <c r="G263" s="74">
        <v>54</v>
      </c>
      <c r="H263" s="42">
        <v>3227</v>
      </c>
      <c r="I263" s="46">
        <v>1060</v>
      </c>
      <c r="J263" s="46">
        <v>1060</v>
      </c>
      <c r="K263" s="44" t="s">
        <v>109</v>
      </c>
      <c r="L263" s="44"/>
      <c r="M263" s="44"/>
      <c r="N263" s="108">
        <f t="shared" si="68"/>
        <v>0</v>
      </c>
      <c r="O263" s="77">
        <v>5410</v>
      </c>
      <c r="P263" s="397"/>
      <c r="Q263" s="397"/>
      <c r="R263" s="397"/>
      <c r="S263" s="397"/>
      <c r="T263" s="397"/>
      <c r="U263" s="397"/>
      <c r="V263" s="397"/>
      <c r="W263" s="397"/>
      <c r="X263" s="397"/>
      <c r="Y263" s="397"/>
      <c r="Z263" s="397"/>
      <c r="AA263" s="397"/>
      <c r="AB263" s="397"/>
      <c r="AC263" s="397"/>
      <c r="AD263" s="397"/>
      <c r="AE263" s="397"/>
      <c r="AF263" s="397"/>
      <c r="AG263" s="397"/>
      <c r="AH263" s="397"/>
      <c r="AI263" s="397"/>
      <c r="AJ263" s="397"/>
      <c r="AK263" s="397"/>
      <c r="AL263" s="397"/>
      <c r="AM263" s="397"/>
      <c r="AN263" s="397"/>
      <c r="AO263" s="397"/>
      <c r="AP263" s="397"/>
      <c r="AQ263" s="397"/>
      <c r="AR263" s="397"/>
      <c r="AS263" s="397"/>
      <c r="AT263" s="397"/>
      <c r="AU263" s="397"/>
      <c r="AV263" s="397"/>
      <c r="AW263" s="397"/>
      <c r="AX263" s="397"/>
      <c r="AY263" s="397"/>
      <c r="AZ263" s="397"/>
      <c r="BA263" s="397"/>
      <c r="BB263" s="397"/>
      <c r="BC263" s="397"/>
      <c r="BD263" s="397"/>
      <c r="BE263" s="397"/>
      <c r="BF263" s="397"/>
      <c r="BG263" s="397"/>
      <c r="BH263" s="397"/>
      <c r="BI263" s="397"/>
      <c r="BJ263" s="397"/>
      <c r="BK263" s="397"/>
      <c r="BL263" s="397"/>
      <c r="BM263" s="397"/>
      <c r="BN263" s="397"/>
      <c r="BO263" s="397"/>
      <c r="BP263" s="397"/>
      <c r="BQ263" s="458"/>
      <c r="BR263" s="468"/>
      <c r="BS263" s="490">
        <f t="shared" si="64"/>
        <v>0</v>
      </c>
    </row>
    <row r="264" spans="1:71" hidden="1" x14ac:dyDescent="0.3">
      <c r="A264" s="8">
        <f t="shared" si="71"/>
        <v>323</v>
      </c>
      <c r="B264" s="9" t="str">
        <f t="shared" si="65"/>
        <v xml:space="preserve"> </v>
      </c>
      <c r="C264" s="45" t="str">
        <f t="shared" si="69"/>
        <v xml:space="preserve">  </v>
      </c>
      <c r="D264" s="45" t="str">
        <f t="shared" si="70"/>
        <v xml:space="preserve">  </v>
      </c>
      <c r="E264" s="39"/>
      <c r="F264" s="40"/>
      <c r="G264" s="41"/>
      <c r="H264" s="42">
        <v>323</v>
      </c>
      <c r="I264" s="43"/>
      <c r="J264" s="43"/>
      <c r="K264" s="44" t="s">
        <v>57</v>
      </c>
      <c r="L264" s="44"/>
      <c r="M264" s="44"/>
      <c r="N264" s="108">
        <f t="shared" si="68"/>
        <v>0</v>
      </c>
      <c r="O264" s="18"/>
      <c r="P264" s="108"/>
      <c r="Q264" s="108"/>
      <c r="R264" s="108"/>
      <c r="S264" s="108"/>
      <c r="T264" s="108"/>
      <c r="U264" s="108"/>
      <c r="V264" s="108"/>
      <c r="W264" s="108"/>
      <c r="X264" s="108"/>
      <c r="Y264" s="108"/>
      <c r="Z264" s="108"/>
      <c r="AA264" s="108"/>
      <c r="AB264" s="108"/>
      <c r="AC264" s="108"/>
      <c r="AD264" s="108"/>
      <c r="AE264" s="108"/>
      <c r="AF264" s="108"/>
      <c r="AG264" s="108"/>
      <c r="AH264" s="108"/>
      <c r="AI264" s="108"/>
      <c r="AJ264" s="108"/>
      <c r="AK264" s="108"/>
      <c r="AL264" s="108"/>
      <c r="AM264" s="108"/>
      <c r="AN264" s="108"/>
      <c r="AO264" s="108"/>
      <c r="AP264" s="108"/>
      <c r="AQ264" s="108"/>
      <c r="AR264" s="108"/>
      <c r="AS264" s="108"/>
      <c r="AT264" s="108"/>
      <c r="AU264" s="108"/>
      <c r="AV264" s="108"/>
      <c r="AW264" s="108"/>
      <c r="AX264" s="108"/>
      <c r="AY264" s="108"/>
      <c r="AZ264" s="108"/>
      <c r="BA264" s="108"/>
      <c r="BB264" s="108"/>
      <c r="BC264" s="108"/>
      <c r="BD264" s="108"/>
      <c r="BE264" s="108"/>
      <c r="BF264" s="108"/>
      <c r="BG264" s="108"/>
      <c r="BH264" s="108"/>
      <c r="BI264" s="108"/>
      <c r="BJ264" s="108"/>
      <c r="BK264" s="108"/>
      <c r="BL264" s="108"/>
      <c r="BM264" s="108"/>
      <c r="BN264" s="108"/>
      <c r="BO264" s="108"/>
      <c r="BP264" s="108"/>
      <c r="BQ264" s="453">
        <v>0</v>
      </c>
      <c r="BR264" s="468"/>
      <c r="BS264" s="490">
        <f t="shared" si="64"/>
        <v>0</v>
      </c>
    </row>
    <row r="265" spans="1:71" hidden="1" x14ac:dyDescent="0.3">
      <c r="A265" s="8">
        <f t="shared" si="71"/>
        <v>3231</v>
      </c>
      <c r="B265" s="9">
        <f t="shared" si="65"/>
        <v>32</v>
      </c>
      <c r="C265" s="45" t="str">
        <f t="shared" si="69"/>
        <v>091</v>
      </c>
      <c r="D265" s="45" t="str">
        <f t="shared" si="70"/>
        <v>0912</v>
      </c>
      <c r="E265" s="39" t="s">
        <v>137</v>
      </c>
      <c r="F265" s="40">
        <v>32</v>
      </c>
      <c r="G265" s="41">
        <v>32</v>
      </c>
      <c r="H265" s="42">
        <v>3231</v>
      </c>
      <c r="I265" s="46">
        <v>1061</v>
      </c>
      <c r="J265" s="46">
        <v>1061</v>
      </c>
      <c r="K265" s="44" t="s">
        <v>58</v>
      </c>
      <c r="L265" s="44"/>
      <c r="M265" s="44"/>
      <c r="N265" s="108">
        <f t="shared" si="68"/>
        <v>0</v>
      </c>
      <c r="O265" s="76">
        <v>3210</v>
      </c>
      <c r="P265" s="397"/>
      <c r="Q265" s="397"/>
      <c r="R265" s="397"/>
      <c r="S265" s="397"/>
      <c r="T265" s="397"/>
      <c r="U265" s="397"/>
      <c r="V265" s="397"/>
      <c r="W265" s="397"/>
      <c r="X265" s="397"/>
      <c r="Y265" s="397"/>
      <c r="Z265" s="397"/>
      <c r="AA265" s="397"/>
      <c r="AB265" s="397"/>
      <c r="AC265" s="397"/>
      <c r="AD265" s="397"/>
      <c r="AE265" s="397"/>
      <c r="AF265" s="397"/>
      <c r="AG265" s="397"/>
      <c r="AH265" s="397"/>
      <c r="AI265" s="397"/>
      <c r="AJ265" s="397"/>
      <c r="AK265" s="397"/>
      <c r="AL265" s="397"/>
      <c r="AM265" s="397"/>
      <c r="AN265" s="397"/>
      <c r="AO265" s="397"/>
      <c r="AP265" s="397"/>
      <c r="AQ265" s="397"/>
      <c r="AR265" s="397"/>
      <c r="AS265" s="397"/>
      <c r="AT265" s="397"/>
      <c r="AU265" s="397"/>
      <c r="AV265" s="397"/>
      <c r="AW265" s="397"/>
      <c r="AX265" s="397"/>
      <c r="AY265" s="397"/>
      <c r="AZ265" s="397"/>
      <c r="BA265" s="397"/>
      <c r="BB265" s="397"/>
      <c r="BC265" s="397"/>
      <c r="BD265" s="397"/>
      <c r="BE265" s="397"/>
      <c r="BF265" s="397"/>
      <c r="BG265" s="397"/>
      <c r="BH265" s="397"/>
      <c r="BI265" s="397"/>
      <c r="BJ265" s="397"/>
      <c r="BK265" s="397"/>
      <c r="BL265" s="397"/>
      <c r="BM265" s="397"/>
      <c r="BN265" s="397"/>
      <c r="BO265" s="397"/>
      <c r="BP265" s="397"/>
      <c r="BQ265" s="458"/>
      <c r="BR265" s="468"/>
      <c r="BS265" s="490">
        <f t="shared" si="64"/>
        <v>0</v>
      </c>
    </row>
    <row r="266" spans="1:71" hidden="1" x14ac:dyDescent="0.3">
      <c r="A266" s="8">
        <f t="shared" si="71"/>
        <v>3231</v>
      </c>
      <c r="B266" s="9">
        <f t="shared" si="65"/>
        <v>49</v>
      </c>
      <c r="C266" s="45" t="str">
        <f t="shared" si="69"/>
        <v>091</v>
      </c>
      <c r="D266" s="45" t="str">
        <f t="shared" si="70"/>
        <v>0912</v>
      </c>
      <c r="E266" s="39" t="s">
        <v>137</v>
      </c>
      <c r="F266" s="40">
        <v>32</v>
      </c>
      <c r="G266" s="74">
        <v>49</v>
      </c>
      <c r="H266" s="42">
        <v>3231</v>
      </c>
      <c r="I266" s="46">
        <v>1062</v>
      </c>
      <c r="J266" s="46">
        <v>1062</v>
      </c>
      <c r="K266" s="44" t="s">
        <v>58</v>
      </c>
      <c r="L266" s="44"/>
      <c r="M266" s="44"/>
      <c r="N266" s="108">
        <f t="shared" si="68"/>
        <v>0</v>
      </c>
      <c r="O266" s="77">
        <v>4910</v>
      </c>
      <c r="P266" s="397"/>
      <c r="Q266" s="397"/>
      <c r="R266" s="397"/>
      <c r="S266" s="397"/>
      <c r="T266" s="397"/>
      <c r="U266" s="397"/>
      <c r="V266" s="397"/>
      <c r="W266" s="397"/>
      <c r="X266" s="397"/>
      <c r="Y266" s="397"/>
      <c r="Z266" s="397"/>
      <c r="AA266" s="397"/>
      <c r="AB266" s="397"/>
      <c r="AC266" s="397"/>
      <c r="AD266" s="397"/>
      <c r="AE266" s="397"/>
      <c r="AF266" s="397"/>
      <c r="AG266" s="397"/>
      <c r="AH266" s="397"/>
      <c r="AI266" s="397"/>
      <c r="AJ266" s="397"/>
      <c r="AK266" s="397"/>
      <c r="AL266" s="397"/>
      <c r="AM266" s="397"/>
      <c r="AN266" s="397"/>
      <c r="AO266" s="397"/>
      <c r="AP266" s="397"/>
      <c r="AQ266" s="397"/>
      <c r="AR266" s="397"/>
      <c r="AS266" s="397"/>
      <c r="AT266" s="397"/>
      <c r="AU266" s="397"/>
      <c r="AV266" s="397"/>
      <c r="AW266" s="397"/>
      <c r="AX266" s="397"/>
      <c r="AY266" s="397"/>
      <c r="AZ266" s="397"/>
      <c r="BA266" s="397"/>
      <c r="BB266" s="397"/>
      <c r="BC266" s="397"/>
      <c r="BD266" s="397"/>
      <c r="BE266" s="397"/>
      <c r="BF266" s="397"/>
      <c r="BG266" s="397"/>
      <c r="BH266" s="397"/>
      <c r="BI266" s="397"/>
      <c r="BJ266" s="397"/>
      <c r="BK266" s="397"/>
      <c r="BL266" s="397"/>
      <c r="BM266" s="397"/>
      <c r="BN266" s="397"/>
      <c r="BO266" s="397"/>
      <c r="BP266" s="397"/>
      <c r="BQ266" s="458"/>
      <c r="BR266" s="468"/>
      <c r="BS266" s="490">
        <f t="shared" si="64"/>
        <v>0</v>
      </c>
    </row>
    <row r="267" spans="1:71" hidden="1" x14ac:dyDescent="0.3">
      <c r="A267" s="8">
        <f t="shared" si="71"/>
        <v>3231</v>
      </c>
      <c r="B267" s="9">
        <f t="shared" si="65"/>
        <v>54</v>
      </c>
      <c r="C267" s="45" t="str">
        <f t="shared" si="69"/>
        <v>091</v>
      </c>
      <c r="D267" s="45" t="str">
        <f t="shared" si="70"/>
        <v>0912</v>
      </c>
      <c r="E267" s="39" t="s">
        <v>137</v>
      </c>
      <c r="F267" s="40">
        <v>32</v>
      </c>
      <c r="G267" s="74">
        <v>54</v>
      </c>
      <c r="H267" s="42">
        <v>3231</v>
      </c>
      <c r="I267" s="46">
        <v>1063</v>
      </c>
      <c r="J267" s="46">
        <v>1063</v>
      </c>
      <c r="K267" s="44" t="s">
        <v>58</v>
      </c>
      <c r="L267" s="44"/>
      <c r="M267" s="44"/>
      <c r="N267" s="108">
        <f t="shared" si="68"/>
        <v>0</v>
      </c>
      <c r="O267" s="77">
        <v>5410</v>
      </c>
      <c r="P267" s="397"/>
      <c r="Q267" s="397"/>
      <c r="R267" s="397"/>
      <c r="S267" s="397"/>
      <c r="T267" s="397"/>
      <c r="U267" s="397"/>
      <c r="V267" s="397"/>
      <c r="W267" s="397"/>
      <c r="X267" s="397"/>
      <c r="Y267" s="397"/>
      <c r="Z267" s="397"/>
      <c r="AA267" s="397"/>
      <c r="AB267" s="397"/>
      <c r="AC267" s="397"/>
      <c r="AD267" s="397"/>
      <c r="AE267" s="397"/>
      <c r="AF267" s="397"/>
      <c r="AG267" s="397"/>
      <c r="AH267" s="397"/>
      <c r="AI267" s="397"/>
      <c r="AJ267" s="397"/>
      <c r="AK267" s="397"/>
      <c r="AL267" s="397"/>
      <c r="AM267" s="397"/>
      <c r="AN267" s="397"/>
      <c r="AO267" s="397"/>
      <c r="AP267" s="397"/>
      <c r="AQ267" s="397"/>
      <c r="AR267" s="397"/>
      <c r="AS267" s="397"/>
      <c r="AT267" s="397"/>
      <c r="AU267" s="397"/>
      <c r="AV267" s="397"/>
      <c r="AW267" s="397"/>
      <c r="AX267" s="397"/>
      <c r="AY267" s="397"/>
      <c r="AZ267" s="397"/>
      <c r="BA267" s="397"/>
      <c r="BB267" s="397"/>
      <c r="BC267" s="397"/>
      <c r="BD267" s="397"/>
      <c r="BE267" s="397"/>
      <c r="BF267" s="397"/>
      <c r="BG267" s="397"/>
      <c r="BH267" s="397"/>
      <c r="BI267" s="397"/>
      <c r="BJ267" s="397"/>
      <c r="BK267" s="397"/>
      <c r="BL267" s="397"/>
      <c r="BM267" s="397"/>
      <c r="BN267" s="397"/>
      <c r="BO267" s="397"/>
      <c r="BP267" s="397"/>
      <c r="BQ267" s="458"/>
      <c r="BR267" s="468"/>
      <c r="BS267" s="490">
        <f t="shared" si="64"/>
        <v>0</v>
      </c>
    </row>
    <row r="268" spans="1:71" hidden="1" x14ac:dyDescent="0.3">
      <c r="A268" s="8">
        <f t="shared" si="71"/>
        <v>3231</v>
      </c>
      <c r="B268" s="9">
        <f t="shared" si="65"/>
        <v>62</v>
      </c>
      <c r="C268" s="45" t="str">
        <f t="shared" si="69"/>
        <v>091</v>
      </c>
      <c r="D268" s="45" t="str">
        <f t="shared" si="70"/>
        <v>0912</v>
      </c>
      <c r="E268" s="39" t="s">
        <v>137</v>
      </c>
      <c r="F268" s="40">
        <v>32</v>
      </c>
      <c r="G268" s="74">
        <v>62</v>
      </c>
      <c r="H268" s="42">
        <v>3231</v>
      </c>
      <c r="I268" s="46">
        <v>1064</v>
      </c>
      <c r="J268" s="46">
        <v>1064</v>
      </c>
      <c r="K268" s="44" t="s">
        <v>58</v>
      </c>
      <c r="L268" s="44"/>
      <c r="M268" s="44"/>
      <c r="N268" s="108">
        <f t="shared" si="68"/>
        <v>0</v>
      </c>
      <c r="O268" s="77">
        <v>6210</v>
      </c>
      <c r="P268" s="397"/>
      <c r="Q268" s="397"/>
      <c r="R268" s="397"/>
      <c r="S268" s="397"/>
      <c r="T268" s="397"/>
      <c r="U268" s="397"/>
      <c r="V268" s="397"/>
      <c r="W268" s="397"/>
      <c r="X268" s="397"/>
      <c r="Y268" s="397"/>
      <c r="Z268" s="397"/>
      <c r="AA268" s="397"/>
      <c r="AB268" s="397"/>
      <c r="AC268" s="397"/>
      <c r="AD268" s="397"/>
      <c r="AE268" s="397"/>
      <c r="AF268" s="397"/>
      <c r="AG268" s="397"/>
      <c r="AH268" s="397"/>
      <c r="AI268" s="397"/>
      <c r="AJ268" s="397"/>
      <c r="AK268" s="397"/>
      <c r="AL268" s="397"/>
      <c r="AM268" s="397"/>
      <c r="AN268" s="397"/>
      <c r="AO268" s="397"/>
      <c r="AP268" s="397"/>
      <c r="AQ268" s="397"/>
      <c r="AR268" s="397"/>
      <c r="AS268" s="397"/>
      <c r="AT268" s="397"/>
      <c r="AU268" s="397"/>
      <c r="AV268" s="397"/>
      <c r="AW268" s="397"/>
      <c r="AX268" s="397"/>
      <c r="AY268" s="397"/>
      <c r="AZ268" s="397"/>
      <c r="BA268" s="397"/>
      <c r="BB268" s="397"/>
      <c r="BC268" s="397"/>
      <c r="BD268" s="397"/>
      <c r="BE268" s="397"/>
      <c r="BF268" s="397"/>
      <c r="BG268" s="397"/>
      <c r="BH268" s="397"/>
      <c r="BI268" s="397"/>
      <c r="BJ268" s="397"/>
      <c r="BK268" s="397"/>
      <c r="BL268" s="397"/>
      <c r="BM268" s="397"/>
      <c r="BN268" s="397"/>
      <c r="BO268" s="397"/>
      <c r="BP268" s="397"/>
      <c r="BQ268" s="458"/>
      <c r="BR268" s="468"/>
      <c r="BS268" s="490">
        <f t="shared" si="64"/>
        <v>0</v>
      </c>
    </row>
    <row r="269" spans="1:71" ht="26.4" hidden="1" x14ac:dyDescent="0.3">
      <c r="A269" s="8">
        <f t="shared" si="71"/>
        <v>3232</v>
      </c>
      <c r="B269" s="9">
        <f t="shared" si="65"/>
        <v>32</v>
      </c>
      <c r="C269" s="45" t="str">
        <f t="shared" si="69"/>
        <v>091</v>
      </c>
      <c r="D269" s="45" t="str">
        <f t="shared" si="70"/>
        <v>0912</v>
      </c>
      <c r="E269" s="39" t="s">
        <v>137</v>
      </c>
      <c r="F269" s="40">
        <v>32</v>
      </c>
      <c r="G269" s="41">
        <v>32</v>
      </c>
      <c r="H269" s="42">
        <v>3232</v>
      </c>
      <c r="I269" s="46">
        <v>1065</v>
      </c>
      <c r="J269" s="46">
        <v>1065</v>
      </c>
      <c r="K269" s="44" t="s">
        <v>97</v>
      </c>
      <c r="L269" s="44"/>
      <c r="M269" s="44"/>
      <c r="N269" s="108">
        <f t="shared" si="68"/>
        <v>0</v>
      </c>
      <c r="O269" s="76">
        <v>3210</v>
      </c>
      <c r="P269" s="397"/>
      <c r="Q269" s="397"/>
      <c r="R269" s="397"/>
      <c r="S269" s="397"/>
      <c r="T269" s="397"/>
      <c r="U269" s="397"/>
      <c r="V269" s="397"/>
      <c r="W269" s="397"/>
      <c r="X269" s="397"/>
      <c r="Y269" s="397"/>
      <c r="Z269" s="397"/>
      <c r="AA269" s="397"/>
      <c r="AB269" s="397"/>
      <c r="AC269" s="397"/>
      <c r="AD269" s="397"/>
      <c r="AE269" s="397"/>
      <c r="AF269" s="397"/>
      <c r="AG269" s="397"/>
      <c r="AH269" s="397"/>
      <c r="AI269" s="397"/>
      <c r="AJ269" s="397"/>
      <c r="AK269" s="397"/>
      <c r="AL269" s="397"/>
      <c r="AM269" s="397"/>
      <c r="AN269" s="397"/>
      <c r="AO269" s="397"/>
      <c r="AP269" s="397"/>
      <c r="AQ269" s="397"/>
      <c r="AR269" s="397"/>
      <c r="AS269" s="397"/>
      <c r="AT269" s="397"/>
      <c r="AU269" s="397"/>
      <c r="AV269" s="397"/>
      <c r="AW269" s="397"/>
      <c r="AX269" s="397"/>
      <c r="AY269" s="397"/>
      <c r="AZ269" s="397"/>
      <c r="BA269" s="397"/>
      <c r="BB269" s="397"/>
      <c r="BC269" s="397"/>
      <c r="BD269" s="397"/>
      <c r="BE269" s="397"/>
      <c r="BF269" s="397"/>
      <c r="BG269" s="397"/>
      <c r="BH269" s="397"/>
      <c r="BI269" s="397"/>
      <c r="BJ269" s="397"/>
      <c r="BK269" s="397"/>
      <c r="BL269" s="397"/>
      <c r="BM269" s="397"/>
      <c r="BN269" s="397"/>
      <c r="BO269" s="397"/>
      <c r="BP269" s="397"/>
      <c r="BQ269" s="458"/>
      <c r="BR269" s="468"/>
      <c r="BS269" s="490">
        <f t="shared" si="64"/>
        <v>0</v>
      </c>
    </row>
    <row r="270" spans="1:71" ht="26.4" hidden="1" x14ac:dyDescent="0.3">
      <c r="A270" s="8">
        <f t="shared" si="71"/>
        <v>3232</v>
      </c>
      <c r="B270" s="9">
        <f t="shared" si="65"/>
        <v>49</v>
      </c>
      <c r="C270" s="45" t="str">
        <f t="shared" si="69"/>
        <v>091</v>
      </c>
      <c r="D270" s="45" t="str">
        <f t="shared" si="70"/>
        <v>0912</v>
      </c>
      <c r="E270" s="39" t="s">
        <v>137</v>
      </c>
      <c r="F270" s="40">
        <v>32</v>
      </c>
      <c r="G270" s="74">
        <v>49</v>
      </c>
      <c r="H270" s="42">
        <v>3232</v>
      </c>
      <c r="I270" s="46">
        <v>1066</v>
      </c>
      <c r="J270" s="46">
        <v>1066</v>
      </c>
      <c r="K270" s="44" t="s">
        <v>97</v>
      </c>
      <c r="L270" s="44"/>
      <c r="M270" s="44"/>
      <c r="N270" s="108">
        <f t="shared" si="68"/>
        <v>0</v>
      </c>
      <c r="O270" s="77">
        <v>4910</v>
      </c>
      <c r="P270" s="397"/>
      <c r="Q270" s="397"/>
      <c r="R270" s="397"/>
      <c r="S270" s="397"/>
      <c r="T270" s="397"/>
      <c r="U270" s="397"/>
      <c r="V270" s="397"/>
      <c r="W270" s="397"/>
      <c r="X270" s="397"/>
      <c r="Y270" s="397"/>
      <c r="Z270" s="397"/>
      <c r="AA270" s="397"/>
      <c r="AB270" s="397"/>
      <c r="AC270" s="397"/>
      <c r="AD270" s="397"/>
      <c r="AE270" s="397"/>
      <c r="AF270" s="397"/>
      <c r="AG270" s="397"/>
      <c r="AH270" s="397"/>
      <c r="AI270" s="397"/>
      <c r="AJ270" s="397"/>
      <c r="AK270" s="397"/>
      <c r="AL270" s="397"/>
      <c r="AM270" s="397"/>
      <c r="AN270" s="397"/>
      <c r="AO270" s="397"/>
      <c r="AP270" s="397"/>
      <c r="AQ270" s="397"/>
      <c r="AR270" s="397"/>
      <c r="AS270" s="397"/>
      <c r="AT270" s="397"/>
      <c r="AU270" s="397"/>
      <c r="AV270" s="397"/>
      <c r="AW270" s="397"/>
      <c r="AX270" s="397"/>
      <c r="AY270" s="397"/>
      <c r="AZ270" s="397"/>
      <c r="BA270" s="397"/>
      <c r="BB270" s="397"/>
      <c r="BC270" s="397"/>
      <c r="BD270" s="397"/>
      <c r="BE270" s="397"/>
      <c r="BF270" s="397"/>
      <c r="BG270" s="397"/>
      <c r="BH270" s="397"/>
      <c r="BI270" s="397"/>
      <c r="BJ270" s="397"/>
      <c r="BK270" s="397"/>
      <c r="BL270" s="397"/>
      <c r="BM270" s="397"/>
      <c r="BN270" s="397"/>
      <c r="BO270" s="397"/>
      <c r="BP270" s="397"/>
      <c r="BQ270" s="458"/>
      <c r="BR270" s="468"/>
      <c r="BS270" s="490">
        <f t="shared" ref="BS270:BS333" si="72">SUM(BR270+N270)</f>
        <v>0</v>
      </c>
    </row>
    <row r="271" spans="1:71" ht="26.4" hidden="1" x14ac:dyDescent="0.3">
      <c r="A271" s="8">
        <f t="shared" si="71"/>
        <v>3232</v>
      </c>
      <c r="B271" s="9">
        <f t="shared" si="65"/>
        <v>54</v>
      </c>
      <c r="C271" s="45" t="str">
        <f t="shared" si="69"/>
        <v>091</v>
      </c>
      <c r="D271" s="45" t="str">
        <f t="shared" si="70"/>
        <v>0912</v>
      </c>
      <c r="E271" s="39" t="s">
        <v>137</v>
      </c>
      <c r="F271" s="40">
        <v>32</v>
      </c>
      <c r="G271" s="74">
        <v>54</v>
      </c>
      <c r="H271" s="42">
        <v>3232</v>
      </c>
      <c r="I271" s="46">
        <v>1067</v>
      </c>
      <c r="J271" s="46">
        <v>1067</v>
      </c>
      <c r="K271" s="44" t="s">
        <v>97</v>
      </c>
      <c r="L271" s="44"/>
      <c r="M271" s="44"/>
      <c r="N271" s="108">
        <f t="shared" si="68"/>
        <v>0</v>
      </c>
      <c r="O271" s="77">
        <v>5410</v>
      </c>
      <c r="P271" s="397"/>
      <c r="Q271" s="397"/>
      <c r="R271" s="397"/>
      <c r="S271" s="397"/>
      <c r="T271" s="397"/>
      <c r="U271" s="397"/>
      <c r="V271" s="397"/>
      <c r="W271" s="397"/>
      <c r="X271" s="397"/>
      <c r="Y271" s="397"/>
      <c r="Z271" s="397"/>
      <c r="AA271" s="397"/>
      <c r="AB271" s="397"/>
      <c r="AC271" s="397"/>
      <c r="AD271" s="397"/>
      <c r="AE271" s="397"/>
      <c r="AF271" s="397"/>
      <c r="AG271" s="397"/>
      <c r="AH271" s="397"/>
      <c r="AI271" s="397"/>
      <c r="AJ271" s="397"/>
      <c r="AK271" s="397"/>
      <c r="AL271" s="397"/>
      <c r="AM271" s="397"/>
      <c r="AN271" s="397"/>
      <c r="AO271" s="397"/>
      <c r="AP271" s="397"/>
      <c r="AQ271" s="397"/>
      <c r="AR271" s="397"/>
      <c r="AS271" s="397"/>
      <c r="AT271" s="397"/>
      <c r="AU271" s="397"/>
      <c r="AV271" s="397"/>
      <c r="AW271" s="397"/>
      <c r="AX271" s="397"/>
      <c r="AY271" s="397"/>
      <c r="AZ271" s="397"/>
      <c r="BA271" s="397"/>
      <c r="BB271" s="397"/>
      <c r="BC271" s="397"/>
      <c r="BD271" s="397"/>
      <c r="BE271" s="397"/>
      <c r="BF271" s="397"/>
      <c r="BG271" s="397"/>
      <c r="BH271" s="397"/>
      <c r="BI271" s="397"/>
      <c r="BJ271" s="397"/>
      <c r="BK271" s="397"/>
      <c r="BL271" s="397"/>
      <c r="BM271" s="397"/>
      <c r="BN271" s="397"/>
      <c r="BO271" s="397"/>
      <c r="BP271" s="397"/>
      <c r="BQ271" s="458"/>
      <c r="BR271" s="468"/>
      <c r="BS271" s="490">
        <f t="shared" si="72"/>
        <v>0</v>
      </c>
    </row>
    <row r="272" spans="1:71" ht="26.4" hidden="1" x14ac:dyDescent="0.3">
      <c r="A272" s="8">
        <f t="shared" si="71"/>
        <v>3232</v>
      </c>
      <c r="B272" s="9">
        <f t="shared" si="65"/>
        <v>62</v>
      </c>
      <c r="C272" s="45" t="str">
        <f t="shared" si="69"/>
        <v>091</v>
      </c>
      <c r="D272" s="45" t="str">
        <f t="shared" si="70"/>
        <v>0912</v>
      </c>
      <c r="E272" s="39" t="s">
        <v>137</v>
      </c>
      <c r="F272" s="40">
        <v>32</v>
      </c>
      <c r="G272" s="74">
        <v>62</v>
      </c>
      <c r="H272" s="42">
        <v>3232</v>
      </c>
      <c r="I272" s="46">
        <v>1068</v>
      </c>
      <c r="J272" s="46">
        <v>1068</v>
      </c>
      <c r="K272" s="44" t="s">
        <v>97</v>
      </c>
      <c r="L272" s="44"/>
      <c r="M272" s="44"/>
      <c r="N272" s="108">
        <f t="shared" si="68"/>
        <v>0</v>
      </c>
      <c r="O272" s="77">
        <v>6210</v>
      </c>
      <c r="P272" s="397"/>
      <c r="Q272" s="397"/>
      <c r="R272" s="397"/>
      <c r="S272" s="397"/>
      <c r="T272" s="397"/>
      <c r="U272" s="397"/>
      <c r="V272" s="397"/>
      <c r="W272" s="397"/>
      <c r="X272" s="397"/>
      <c r="Y272" s="397"/>
      <c r="Z272" s="397"/>
      <c r="AA272" s="397"/>
      <c r="AB272" s="397"/>
      <c r="AC272" s="397"/>
      <c r="AD272" s="397"/>
      <c r="AE272" s="397"/>
      <c r="AF272" s="397"/>
      <c r="AG272" s="397"/>
      <c r="AH272" s="397"/>
      <c r="AI272" s="397"/>
      <c r="AJ272" s="397"/>
      <c r="AK272" s="397"/>
      <c r="AL272" s="397"/>
      <c r="AM272" s="397"/>
      <c r="AN272" s="397"/>
      <c r="AO272" s="397"/>
      <c r="AP272" s="397"/>
      <c r="AQ272" s="397"/>
      <c r="AR272" s="397"/>
      <c r="AS272" s="397"/>
      <c r="AT272" s="397"/>
      <c r="AU272" s="397"/>
      <c r="AV272" s="397"/>
      <c r="AW272" s="397"/>
      <c r="AX272" s="397"/>
      <c r="AY272" s="397"/>
      <c r="AZ272" s="397"/>
      <c r="BA272" s="397"/>
      <c r="BB272" s="397"/>
      <c r="BC272" s="397"/>
      <c r="BD272" s="397"/>
      <c r="BE272" s="397"/>
      <c r="BF272" s="397"/>
      <c r="BG272" s="397"/>
      <c r="BH272" s="397"/>
      <c r="BI272" s="397"/>
      <c r="BJ272" s="397"/>
      <c r="BK272" s="397"/>
      <c r="BL272" s="397"/>
      <c r="BM272" s="397"/>
      <c r="BN272" s="397"/>
      <c r="BO272" s="397"/>
      <c r="BP272" s="397"/>
      <c r="BQ272" s="458"/>
      <c r="BR272" s="468"/>
      <c r="BS272" s="490">
        <f t="shared" si="72"/>
        <v>0</v>
      </c>
    </row>
    <row r="273" spans="1:71" ht="26.4" hidden="1" x14ac:dyDescent="0.3">
      <c r="A273" s="8">
        <f t="shared" si="71"/>
        <v>3232</v>
      </c>
      <c r="B273" s="9">
        <f t="shared" ref="B273:B338" si="73">IF(J273&gt;0,G273," ")</f>
        <v>72</v>
      </c>
      <c r="C273" s="45" t="str">
        <f t="shared" si="69"/>
        <v>091</v>
      </c>
      <c r="D273" s="45" t="str">
        <f t="shared" si="70"/>
        <v>0912</v>
      </c>
      <c r="E273" s="39" t="s">
        <v>137</v>
      </c>
      <c r="F273" s="40">
        <v>32</v>
      </c>
      <c r="G273" s="74">
        <v>72</v>
      </c>
      <c r="H273" s="42">
        <v>3232</v>
      </c>
      <c r="I273" s="46">
        <v>1069</v>
      </c>
      <c r="J273" s="46">
        <v>1069</v>
      </c>
      <c r="K273" s="44" t="s">
        <v>97</v>
      </c>
      <c r="L273" s="44"/>
      <c r="M273" s="44"/>
      <c r="N273" s="108">
        <f t="shared" si="68"/>
        <v>0</v>
      </c>
      <c r="O273" s="77">
        <v>7210</v>
      </c>
      <c r="P273" s="397"/>
      <c r="Q273" s="397"/>
      <c r="R273" s="397"/>
      <c r="S273" s="397"/>
      <c r="T273" s="397"/>
      <c r="U273" s="397"/>
      <c r="V273" s="397"/>
      <c r="W273" s="397"/>
      <c r="X273" s="397"/>
      <c r="Y273" s="397"/>
      <c r="Z273" s="397"/>
      <c r="AA273" s="397"/>
      <c r="AB273" s="397"/>
      <c r="AC273" s="397"/>
      <c r="AD273" s="397"/>
      <c r="AE273" s="397"/>
      <c r="AF273" s="397"/>
      <c r="AG273" s="397"/>
      <c r="AH273" s="397"/>
      <c r="AI273" s="397"/>
      <c r="AJ273" s="397"/>
      <c r="AK273" s="397"/>
      <c r="AL273" s="397"/>
      <c r="AM273" s="397"/>
      <c r="AN273" s="397"/>
      <c r="AO273" s="397"/>
      <c r="AP273" s="397"/>
      <c r="AQ273" s="397"/>
      <c r="AR273" s="397"/>
      <c r="AS273" s="397"/>
      <c r="AT273" s="397"/>
      <c r="AU273" s="397"/>
      <c r="AV273" s="397"/>
      <c r="AW273" s="397"/>
      <c r="AX273" s="397"/>
      <c r="AY273" s="397"/>
      <c r="AZ273" s="397"/>
      <c r="BA273" s="397"/>
      <c r="BB273" s="397"/>
      <c r="BC273" s="397"/>
      <c r="BD273" s="397"/>
      <c r="BE273" s="397"/>
      <c r="BF273" s="397"/>
      <c r="BG273" s="397"/>
      <c r="BH273" s="397"/>
      <c r="BI273" s="397"/>
      <c r="BJ273" s="397"/>
      <c r="BK273" s="397"/>
      <c r="BL273" s="397"/>
      <c r="BM273" s="397"/>
      <c r="BN273" s="397"/>
      <c r="BO273" s="397"/>
      <c r="BP273" s="397"/>
      <c r="BQ273" s="458"/>
      <c r="BR273" s="468"/>
      <c r="BS273" s="490">
        <f t="shared" si="72"/>
        <v>0</v>
      </c>
    </row>
    <row r="274" spans="1:71" ht="26.4" hidden="1" x14ac:dyDescent="0.3">
      <c r="A274" s="8">
        <f t="shared" si="71"/>
        <v>3232</v>
      </c>
      <c r="B274" s="9">
        <f t="shared" si="73"/>
        <v>82</v>
      </c>
      <c r="C274" s="45" t="str">
        <f t="shared" si="69"/>
        <v>091</v>
      </c>
      <c r="D274" s="45" t="str">
        <f t="shared" si="70"/>
        <v>0912</v>
      </c>
      <c r="E274" s="39" t="s">
        <v>137</v>
      </c>
      <c r="F274" s="40">
        <v>32</v>
      </c>
      <c r="G274" s="74">
        <v>82</v>
      </c>
      <c r="H274" s="42">
        <v>3232</v>
      </c>
      <c r="I274" s="46">
        <v>1070</v>
      </c>
      <c r="J274" s="46">
        <v>1070</v>
      </c>
      <c r="K274" s="44" t="s">
        <v>97</v>
      </c>
      <c r="L274" s="44"/>
      <c r="M274" s="44"/>
      <c r="N274" s="108">
        <f t="shared" si="68"/>
        <v>0</v>
      </c>
      <c r="O274" s="77">
        <v>8210</v>
      </c>
      <c r="P274" s="397"/>
      <c r="Q274" s="397"/>
      <c r="R274" s="397"/>
      <c r="S274" s="397"/>
      <c r="T274" s="397"/>
      <c r="U274" s="397"/>
      <c r="V274" s="397"/>
      <c r="W274" s="397"/>
      <c r="X274" s="397"/>
      <c r="Y274" s="397"/>
      <c r="Z274" s="397"/>
      <c r="AA274" s="397"/>
      <c r="AB274" s="397"/>
      <c r="AC274" s="397"/>
      <c r="AD274" s="397"/>
      <c r="AE274" s="397"/>
      <c r="AF274" s="397"/>
      <c r="AG274" s="397"/>
      <c r="AH274" s="397"/>
      <c r="AI274" s="397"/>
      <c r="AJ274" s="397"/>
      <c r="AK274" s="397"/>
      <c r="AL274" s="397"/>
      <c r="AM274" s="397"/>
      <c r="AN274" s="397"/>
      <c r="AO274" s="397"/>
      <c r="AP274" s="397"/>
      <c r="AQ274" s="397"/>
      <c r="AR274" s="397"/>
      <c r="AS274" s="397"/>
      <c r="AT274" s="397"/>
      <c r="AU274" s="397"/>
      <c r="AV274" s="397"/>
      <c r="AW274" s="397"/>
      <c r="AX274" s="397"/>
      <c r="AY274" s="397"/>
      <c r="AZ274" s="397"/>
      <c r="BA274" s="397"/>
      <c r="BB274" s="397"/>
      <c r="BC274" s="397"/>
      <c r="BD274" s="397"/>
      <c r="BE274" s="397"/>
      <c r="BF274" s="397"/>
      <c r="BG274" s="397"/>
      <c r="BH274" s="397"/>
      <c r="BI274" s="397"/>
      <c r="BJ274" s="397"/>
      <c r="BK274" s="397"/>
      <c r="BL274" s="397"/>
      <c r="BM274" s="397"/>
      <c r="BN274" s="397"/>
      <c r="BO274" s="397"/>
      <c r="BP274" s="397"/>
      <c r="BQ274" s="458"/>
      <c r="BR274" s="468"/>
      <c r="BS274" s="490">
        <f t="shared" si="72"/>
        <v>0</v>
      </c>
    </row>
    <row r="275" spans="1:71" hidden="1" x14ac:dyDescent="0.3">
      <c r="A275" s="8">
        <f t="shared" si="71"/>
        <v>3233</v>
      </c>
      <c r="B275" s="9">
        <f t="shared" si="73"/>
        <v>32</v>
      </c>
      <c r="C275" s="45" t="str">
        <f t="shared" si="69"/>
        <v>091</v>
      </c>
      <c r="D275" s="45" t="str">
        <f t="shared" si="70"/>
        <v>0912</v>
      </c>
      <c r="E275" s="39" t="s">
        <v>137</v>
      </c>
      <c r="F275" s="40">
        <v>32</v>
      </c>
      <c r="G275" s="41">
        <v>32</v>
      </c>
      <c r="H275" s="42">
        <v>3233</v>
      </c>
      <c r="I275" s="46">
        <v>1071</v>
      </c>
      <c r="J275" s="46">
        <v>1071</v>
      </c>
      <c r="K275" s="44" t="s">
        <v>59</v>
      </c>
      <c r="L275" s="44"/>
      <c r="M275" s="44"/>
      <c r="N275" s="108">
        <f t="shared" si="68"/>
        <v>0</v>
      </c>
      <c r="O275" s="76">
        <v>3210</v>
      </c>
      <c r="P275" s="397"/>
      <c r="Q275" s="397"/>
      <c r="R275" s="397"/>
      <c r="S275" s="397"/>
      <c r="T275" s="397"/>
      <c r="U275" s="397"/>
      <c r="V275" s="397"/>
      <c r="W275" s="397"/>
      <c r="X275" s="397"/>
      <c r="Y275" s="397"/>
      <c r="Z275" s="397"/>
      <c r="AA275" s="397"/>
      <c r="AB275" s="397"/>
      <c r="AC275" s="397"/>
      <c r="AD275" s="397"/>
      <c r="AE275" s="397"/>
      <c r="AF275" s="397"/>
      <c r="AG275" s="397"/>
      <c r="AH275" s="397"/>
      <c r="AI275" s="397"/>
      <c r="AJ275" s="397"/>
      <c r="AK275" s="397"/>
      <c r="AL275" s="397"/>
      <c r="AM275" s="397"/>
      <c r="AN275" s="397"/>
      <c r="AO275" s="397"/>
      <c r="AP275" s="397"/>
      <c r="AQ275" s="397"/>
      <c r="AR275" s="397"/>
      <c r="AS275" s="397"/>
      <c r="AT275" s="397"/>
      <c r="AU275" s="397"/>
      <c r="AV275" s="397"/>
      <c r="AW275" s="397"/>
      <c r="AX275" s="397"/>
      <c r="AY275" s="397"/>
      <c r="AZ275" s="397"/>
      <c r="BA275" s="397"/>
      <c r="BB275" s="397"/>
      <c r="BC275" s="397"/>
      <c r="BD275" s="397"/>
      <c r="BE275" s="397"/>
      <c r="BF275" s="397"/>
      <c r="BG275" s="397"/>
      <c r="BH275" s="397"/>
      <c r="BI275" s="397"/>
      <c r="BJ275" s="397"/>
      <c r="BK275" s="397"/>
      <c r="BL275" s="397"/>
      <c r="BM275" s="397"/>
      <c r="BN275" s="397"/>
      <c r="BO275" s="397"/>
      <c r="BP275" s="397"/>
      <c r="BQ275" s="458"/>
      <c r="BR275" s="468"/>
      <c r="BS275" s="490">
        <f t="shared" si="72"/>
        <v>0</v>
      </c>
    </row>
    <row r="276" spans="1:71" hidden="1" x14ac:dyDescent="0.3">
      <c r="A276" s="8">
        <f t="shared" si="71"/>
        <v>3233</v>
      </c>
      <c r="B276" s="9">
        <f t="shared" si="73"/>
        <v>54</v>
      </c>
      <c r="C276" s="45" t="str">
        <f t="shared" si="69"/>
        <v>091</v>
      </c>
      <c r="D276" s="45" t="str">
        <f t="shared" si="70"/>
        <v>0912</v>
      </c>
      <c r="E276" s="39" t="s">
        <v>137</v>
      </c>
      <c r="F276" s="40">
        <v>32</v>
      </c>
      <c r="G276" s="74">
        <v>54</v>
      </c>
      <c r="H276" s="42">
        <v>3233</v>
      </c>
      <c r="I276" s="46">
        <v>1072</v>
      </c>
      <c r="J276" s="46">
        <v>1072</v>
      </c>
      <c r="K276" s="44" t="s">
        <v>59</v>
      </c>
      <c r="L276" s="44"/>
      <c r="M276" s="44"/>
      <c r="N276" s="108">
        <f t="shared" si="68"/>
        <v>0</v>
      </c>
      <c r="O276" s="77">
        <v>5410</v>
      </c>
      <c r="P276" s="397"/>
      <c r="Q276" s="397"/>
      <c r="R276" s="397"/>
      <c r="S276" s="397"/>
      <c r="T276" s="397"/>
      <c r="U276" s="397"/>
      <c r="V276" s="397"/>
      <c r="W276" s="397"/>
      <c r="X276" s="397"/>
      <c r="Y276" s="397"/>
      <c r="Z276" s="397"/>
      <c r="AA276" s="397"/>
      <c r="AB276" s="397"/>
      <c r="AC276" s="397"/>
      <c r="AD276" s="397"/>
      <c r="AE276" s="397"/>
      <c r="AF276" s="397"/>
      <c r="AG276" s="397"/>
      <c r="AH276" s="397"/>
      <c r="AI276" s="397"/>
      <c r="AJ276" s="397"/>
      <c r="AK276" s="397"/>
      <c r="AL276" s="397"/>
      <c r="AM276" s="397"/>
      <c r="AN276" s="397"/>
      <c r="AO276" s="397"/>
      <c r="AP276" s="397"/>
      <c r="AQ276" s="397"/>
      <c r="AR276" s="397"/>
      <c r="AS276" s="397"/>
      <c r="AT276" s="397"/>
      <c r="AU276" s="397"/>
      <c r="AV276" s="397"/>
      <c r="AW276" s="397"/>
      <c r="AX276" s="397"/>
      <c r="AY276" s="397"/>
      <c r="AZ276" s="397"/>
      <c r="BA276" s="397"/>
      <c r="BB276" s="397"/>
      <c r="BC276" s="397"/>
      <c r="BD276" s="397"/>
      <c r="BE276" s="397"/>
      <c r="BF276" s="397"/>
      <c r="BG276" s="397"/>
      <c r="BH276" s="397"/>
      <c r="BI276" s="397"/>
      <c r="BJ276" s="397"/>
      <c r="BK276" s="397"/>
      <c r="BL276" s="397"/>
      <c r="BM276" s="397"/>
      <c r="BN276" s="397"/>
      <c r="BO276" s="397"/>
      <c r="BP276" s="397"/>
      <c r="BQ276" s="458"/>
      <c r="BR276" s="468"/>
      <c r="BS276" s="490">
        <f t="shared" si="72"/>
        <v>0</v>
      </c>
    </row>
    <row r="277" spans="1:71" hidden="1" x14ac:dyDescent="0.3">
      <c r="A277" s="8">
        <f t="shared" si="71"/>
        <v>3233</v>
      </c>
      <c r="B277" s="9">
        <f t="shared" si="73"/>
        <v>62</v>
      </c>
      <c r="C277" s="45" t="str">
        <f t="shared" si="69"/>
        <v>091</v>
      </c>
      <c r="D277" s="45" t="str">
        <f t="shared" si="70"/>
        <v>0912</v>
      </c>
      <c r="E277" s="39" t="s">
        <v>137</v>
      </c>
      <c r="F277" s="40">
        <v>32</v>
      </c>
      <c r="G277" s="74">
        <v>62</v>
      </c>
      <c r="H277" s="42">
        <v>3233</v>
      </c>
      <c r="I277" s="46">
        <v>1073</v>
      </c>
      <c r="J277" s="46">
        <v>1073</v>
      </c>
      <c r="K277" s="44" t="s">
        <v>59</v>
      </c>
      <c r="L277" s="44"/>
      <c r="M277" s="44"/>
      <c r="N277" s="108">
        <f t="shared" si="68"/>
        <v>0</v>
      </c>
      <c r="O277" s="77">
        <v>6210</v>
      </c>
      <c r="P277" s="397"/>
      <c r="Q277" s="397"/>
      <c r="R277" s="397"/>
      <c r="S277" s="397"/>
      <c r="T277" s="397"/>
      <c r="U277" s="397"/>
      <c r="V277" s="397"/>
      <c r="W277" s="397"/>
      <c r="X277" s="397"/>
      <c r="Y277" s="397"/>
      <c r="Z277" s="397"/>
      <c r="AA277" s="397"/>
      <c r="AB277" s="397"/>
      <c r="AC277" s="397"/>
      <c r="AD277" s="397"/>
      <c r="AE277" s="397"/>
      <c r="AF277" s="397"/>
      <c r="AG277" s="397"/>
      <c r="AH277" s="397"/>
      <c r="AI277" s="397"/>
      <c r="AJ277" s="397"/>
      <c r="AK277" s="397"/>
      <c r="AL277" s="397"/>
      <c r="AM277" s="397"/>
      <c r="AN277" s="397"/>
      <c r="AO277" s="397"/>
      <c r="AP277" s="397"/>
      <c r="AQ277" s="397"/>
      <c r="AR277" s="397"/>
      <c r="AS277" s="397"/>
      <c r="AT277" s="397"/>
      <c r="AU277" s="397"/>
      <c r="AV277" s="397"/>
      <c r="AW277" s="397"/>
      <c r="AX277" s="397"/>
      <c r="AY277" s="397"/>
      <c r="AZ277" s="397"/>
      <c r="BA277" s="397"/>
      <c r="BB277" s="397"/>
      <c r="BC277" s="397"/>
      <c r="BD277" s="397"/>
      <c r="BE277" s="397"/>
      <c r="BF277" s="397"/>
      <c r="BG277" s="397"/>
      <c r="BH277" s="397"/>
      <c r="BI277" s="397"/>
      <c r="BJ277" s="397"/>
      <c r="BK277" s="397"/>
      <c r="BL277" s="397"/>
      <c r="BM277" s="397"/>
      <c r="BN277" s="397"/>
      <c r="BO277" s="397"/>
      <c r="BP277" s="397"/>
      <c r="BQ277" s="458"/>
      <c r="BR277" s="468"/>
      <c r="BS277" s="490">
        <f t="shared" si="72"/>
        <v>0</v>
      </c>
    </row>
    <row r="278" spans="1:71" hidden="1" x14ac:dyDescent="0.3">
      <c r="A278" s="8">
        <f t="shared" si="71"/>
        <v>3234</v>
      </c>
      <c r="B278" s="9">
        <f t="shared" si="73"/>
        <v>32</v>
      </c>
      <c r="C278" s="45" t="str">
        <f t="shared" si="69"/>
        <v>091</v>
      </c>
      <c r="D278" s="45" t="str">
        <f t="shared" si="70"/>
        <v>0912</v>
      </c>
      <c r="E278" s="39" t="s">
        <v>137</v>
      </c>
      <c r="F278" s="40">
        <v>32</v>
      </c>
      <c r="G278" s="41">
        <v>32</v>
      </c>
      <c r="H278" s="42">
        <v>3234</v>
      </c>
      <c r="I278" s="46">
        <v>1074</v>
      </c>
      <c r="J278" s="46">
        <v>1074</v>
      </c>
      <c r="K278" s="44" t="s">
        <v>82</v>
      </c>
      <c r="L278" s="44"/>
      <c r="M278" s="44"/>
      <c r="N278" s="108">
        <f t="shared" si="68"/>
        <v>0</v>
      </c>
      <c r="O278" s="76">
        <v>3210</v>
      </c>
      <c r="P278" s="397"/>
      <c r="Q278" s="397"/>
      <c r="R278" s="397"/>
      <c r="S278" s="397"/>
      <c r="T278" s="397"/>
      <c r="U278" s="397"/>
      <c r="V278" s="397"/>
      <c r="W278" s="397"/>
      <c r="X278" s="397"/>
      <c r="Y278" s="397"/>
      <c r="Z278" s="397"/>
      <c r="AA278" s="397"/>
      <c r="AB278" s="397"/>
      <c r="AC278" s="397"/>
      <c r="AD278" s="397"/>
      <c r="AE278" s="397"/>
      <c r="AF278" s="397"/>
      <c r="AG278" s="397"/>
      <c r="AH278" s="397"/>
      <c r="AI278" s="397"/>
      <c r="AJ278" s="397"/>
      <c r="AK278" s="397"/>
      <c r="AL278" s="397"/>
      <c r="AM278" s="397"/>
      <c r="AN278" s="397"/>
      <c r="AO278" s="397"/>
      <c r="AP278" s="397"/>
      <c r="AQ278" s="397"/>
      <c r="AR278" s="397"/>
      <c r="AS278" s="397"/>
      <c r="AT278" s="397"/>
      <c r="AU278" s="397"/>
      <c r="AV278" s="397"/>
      <c r="AW278" s="397"/>
      <c r="AX278" s="397"/>
      <c r="AY278" s="397"/>
      <c r="AZ278" s="397"/>
      <c r="BA278" s="397"/>
      <c r="BB278" s="397"/>
      <c r="BC278" s="397"/>
      <c r="BD278" s="397"/>
      <c r="BE278" s="397"/>
      <c r="BF278" s="397"/>
      <c r="BG278" s="397"/>
      <c r="BH278" s="397"/>
      <c r="BI278" s="397"/>
      <c r="BJ278" s="397"/>
      <c r="BK278" s="397"/>
      <c r="BL278" s="397"/>
      <c r="BM278" s="397"/>
      <c r="BN278" s="397"/>
      <c r="BO278" s="397"/>
      <c r="BP278" s="397"/>
      <c r="BQ278" s="458"/>
      <c r="BR278" s="468"/>
      <c r="BS278" s="490">
        <f t="shared" si="72"/>
        <v>0</v>
      </c>
    </row>
    <row r="279" spans="1:71" hidden="1" x14ac:dyDescent="0.3">
      <c r="A279" s="8">
        <f t="shared" si="71"/>
        <v>3234</v>
      </c>
      <c r="B279" s="9">
        <f t="shared" si="73"/>
        <v>54</v>
      </c>
      <c r="C279" s="45" t="str">
        <f t="shared" si="69"/>
        <v>091</v>
      </c>
      <c r="D279" s="45" t="str">
        <f t="shared" si="70"/>
        <v>0912</v>
      </c>
      <c r="E279" s="39" t="s">
        <v>137</v>
      </c>
      <c r="F279" s="40">
        <v>32</v>
      </c>
      <c r="G279" s="74">
        <v>54</v>
      </c>
      <c r="H279" s="42">
        <v>3234</v>
      </c>
      <c r="I279" s="46">
        <v>1075</v>
      </c>
      <c r="J279" s="46">
        <v>1075</v>
      </c>
      <c r="K279" s="44" t="s">
        <v>82</v>
      </c>
      <c r="L279" s="44"/>
      <c r="M279" s="44"/>
      <c r="N279" s="108">
        <f t="shared" si="68"/>
        <v>0</v>
      </c>
      <c r="O279" s="77">
        <v>5410</v>
      </c>
      <c r="P279" s="397"/>
      <c r="Q279" s="397"/>
      <c r="R279" s="397"/>
      <c r="S279" s="397"/>
      <c r="T279" s="397"/>
      <c r="U279" s="397"/>
      <c r="V279" s="397"/>
      <c r="W279" s="397"/>
      <c r="X279" s="397"/>
      <c r="Y279" s="397"/>
      <c r="Z279" s="397"/>
      <c r="AA279" s="397"/>
      <c r="AB279" s="397"/>
      <c r="AC279" s="397"/>
      <c r="AD279" s="397"/>
      <c r="AE279" s="397"/>
      <c r="AF279" s="397"/>
      <c r="AG279" s="397"/>
      <c r="AH279" s="397"/>
      <c r="AI279" s="397"/>
      <c r="AJ279" s="397"/>
      <c r="AK279" s="397"/>
      <c r="AL279" s="397"/>
      <c r="AM279" s="397"/>
      <c r="AN279" s="397"/>
      <c r="AO279" s="397"/>
      <c r="AP279" s="397"/>
      <c r="AQ279" s="397"/>
      <c r="AR279" s="397"/>
      <c r="AS279" s="397"/>
      <c r="AT279" s="397"/>
      <c r="AU279" s="397"/>
      <c r="AV279" s="397"/>
      <c r="AW279" s="397"/>
      <c r="AX279" s="397"/>
      <c r="AY279" s="397"/>
      <c r="AZ279" s="397"/>
      <c r="BA279" s="397"/>
      <c r="BB279" s="397"/>
      <c r="BC279" s="397"/>
      <c r="BD279" s="397"/>
      <c r="BE279" s="397"/>
      <c r="BF279" s="397"/>
      <c r="BG279" s="397"/>
      <c r="BH279" s="397"/>
      <c r="BI279" s="397"/>
      <c r="BJ279" s="397"/>
      <c r="BK279" s="397"/>
      <c r="BL279" s="397"/>
      <c r="BM279" s="397"/>
      <c r="BN279" s="397"/>
      <c r="BO279" s="397"/>
      <c r="BP279" s="397"/>
      <c r="BQ279" s="458"/>
      <c r="BR279" s="468"/>
      <c r="BS279" s="490">
        <f t="shared" si="72"/>
        <v>0</v>
      </c>
    </row>
    <row r="280" spans="1:71" hidden="1" x14ac:dyDescent="0.3">
      <c r="A280" s="8">
        <f t="shared" si="71"/>
        <v>3235</v>
      </c>
      <c r="B280" s="9">
        <f t="shared" si="73"/>
        <v>32</v>
      </c>
      <c r="C280" s="45" t="str">
        <f t="shared" si="69"/>
        <v>091</v>
      </c>
      <c r="D280" s="45" t="str">
        <f t="shared" si="70"/>
        <v>0912</v>
      </c>
      <c r="E280" s="39" t="s">
        <v>137</v>
      </c>
      <c r="F280" s="40">
        <v>32</v>
      </c>
      <c r="G280" s="41">
        <v>32</v>
      </c>
      <c r="H280" s="42">
        <v>3235</v>
      </c>
      <c r="I280" s="46">
        <v>1076</v>
      </c>
      <c r="J280" s="46">
        <v>1076</v>
      </c>
      <c r="K280" s="44" t="s">
        <v>60</v>
      </c>
      <c r="L280" s="44"/>
      <c r="M280" s="44"/>
      <c r="N280" s="108">
        <f t="shared" si="68"/>
        <v>0</v>
      </c>
      <c r="O280" s="76">
        <v>3210</v>
      </c>
      <c r="P280" s="397"/>
      <c r="Q280" s="397"/>
      <c r="R280" s="397"/>
      <c r="S280" s="397"/>
      <c r="T280" s="397"/>
      <c r="U280" s="397"/>
      <c r="V280" s="397"/>
      <c r="W280" s="397"/>
      <c r="X280" s="397"/>
      <c r="Y280" s="397"/>
      <c r="Z280" s="397"/>
      <c r="AA280" s="397"/>
      <c r="AB280" s="397"/>
      <c r="AC280" s="397"/>
      <c r="AD280" s="397"/>
      <c r="AE280" s="397"/>
      <c r="AF280" s="397"/>
      <c r="AG280" s="397"/>
      <c r="AH280" s="397"/>
      <c r="AI280" s="397"/>
      <c r="AJ280" s="397"/>
      <c r="AK280" s="397"/>
      <c r="AL280" s="397"/>
      <c r="AM280" s="397"/>
      <c r="AN280" s="397"/>
      <c r="AO280" s="397"/>
      <c r="AP280" s="397"/>
      <c r="AQ280" s="397"/>
      <c r="AR280" s="397"/>
      <c r="AS280" s="397"/>
      <c r="AT280" s="397"/>
      <c r="AU280" s="397"/>
      <c r="AV280" s="397"/>
      <c r="AW280" s="397"/>
      <c r="AX280" s="397"/>
      <c r="AY280" s="397"/>
      <c r="AZ280" s="397"/>
      <c r="BA280" s="397"/>
      <c r="BB280" s="397"/>
      <c r="BC280" s="397"/>
      <c r="BD280" s="397"/>
      <c r="BE280" s="397"/>
      <c r="BF280" s="397"/>
      <c r="BG280" s="397"/>
      <c r="BH280" s="397"/>
      <c r="BI280" s="397"/>
      <c r="BJ280" s="397"/>
      <c r="BK280" s="397"/>
      <c r="BL280" s="397"/>
      <c r="BM280" s="397"/>
      <c r="BN280" s="397"/>
      <c r="BO280" s="397"/>
      <c r="BP280" s="397"/>
      <c r="BQ280" s="458"/>
      <c r="BR280" s="468"/>
      <c r="BS280" s="490">
        <f t="shared" si="72"/>
        <v>0</v>
      </c>
    </row>
    <row r="281" spans="1:71" hidden="1" x14ac:dyDescent="0.3">
      <c r="A281" s="8">
        <f t="shared" si="71"/>
        <v>3235</v>
      </c>
      <c r="B281" s="9">
        <f t="shared" si="73"/>
        <v>49</v>
      </c>
      <c r="C281" s="45" t="str">
        <f t="shared" si="69"/>
        <v>091</v>
      </c>
      <c r="D281" s="45" t="str">
        <f t="shared" si="70"/>
        <v>0912</v>
      </c>
      <c r="E281" s="39" t="s">
        <v>137</v>
      </c>
      <c r="F281" s="40">
        <v>32</v>
      </c>
      <c r="G281" s="74">
        <v>49</v>
      </c>
      <c r="H281" s="42">
        <v>3235</v>
      </c>
      <c r="I281" s="46">
        <v>1077</v>
      </c>
      <c r="J281" s="46">
        <v>1077</v>
      </c>
      <c r="K281" s="44" t="s">
        <v>60</v>
      </c>
      <c r="L281" s="44"/>
      <c r="M281" s="44"/>
      <c r="N281" s="108">
        <f t="shared" si="68"/>
        <v>0</v>
      </c>
      <c r="O281" s="77">
        <v>4910</v>
      </c>
      <c r="P281" s="397"/>
      <c r="Q281" s="397"/>
      <c r="R281" s="397"/>
      <c r="S281" s="397"/>
      <c r="T281" s="397"/>
      <c r="U281" s="397"/>
      <c r="V281" s="397"/>
      <c r="W281" s="397"/>
      <c r="X281" s="397"/>
      <c r="Y281" s="397"/>
      <c r="Z281" s="397"/>
      <c r="AA281" s="397"/>
      <c r="AB281" s="397"/>
      <c r="AC281" s="397"/>
      <c r="AD281" s="397"/>
      <c r="AE281" s="397"/>
      <c r="AF281" s="397"/>
      <c r="AG281" s="397"/>
      <c r="AH281" s="397"/>
      <c r="AI281" s="397"/>
      <c r="AJ281" s="397"/>
      <c r="AK281" s="397"/>
      <c r="AL281" s="397"/>
      <c r="AM281" s="397"/>
      <c r="AN281" s="397"/>
      <c r="AO281" s="397"/>
      <c r="AP281" s="397"/>
      <c r="AQ281" s="397"/>
      <c r="AR281" s="397"/>
      <c r="AS281" s="397"/>
      <c r="AT281" s="397"/>
      <c r="AU281" s="397"/>
      <c r="AV281" s="397"/>
      <c r="AW281" s="397"/>
      <c r="AX281" s="397"/>
      <c r="AY281" s="397"/>
      <c r="AZ281" s="397"/>
      <c r="BA281" s="397"/>
      <c r="BB281" s="397"/>
      <c r="BC281" s="397"/>
      <c r="BD281" s="397"/>
      <c r="BE281" s="397"/>
      <c r="BF281" s="397"/>
      <c r="BG281" s="397"/>
      <c r="BH281" s="397"/>
      <c r="BI281" s="397"/>
      <c r="BJ281" s="397"/>
      <c r="BK281" s="397"/>
      <c r="BL281" s="397"/>
      <c r="BM281" s="397"/>
      <c r="BN281" s="397"/>
      <c r="BO281" s="397"/>
      <c r="BP281" s="397"/>
      <c r="BQ281" s="458"/>
      <c r="BR281" s="468"/>
      <c r="BS281" s="490">
        <f t="shared" si="72"/>
        <v>0</v>
      </c>
    </row>
    <row r="282" spans="1:71" hidden="1" x14ac:dyDescent="0.3">
      <c r="A282" s="8">
        <f t="shared" si="71"/>
        <v>3235</v>
      </c>
      <c r="B282" s="9">
        <f t="shared" si="73"/>
        <v>54</v>
      </c>
      <c r="C282" s="45" t="str">
        <f t="shared" si="69"/>
        <v>091</v>
      </c>
      <c r="D282" s="45" t="str">
        <f t="shared" si="70"/>
        <v>0912</v>
      </c>
      <c r="E282" s="39" t="s">
        <v>137</v>
      </c>
      <c r="F282" s="40">
        <v>32</v>
      </c>
      <c r="G282" s="74">
        <v>54</v>
      </c>
      <c r="H282" s="42">
        <v>3235</v>
      </c>
      <c r="I282" s="46">
        <v>1078</v>
      </c>
      <c r="J282" s="46">
        <v>1078</v>
      </c>
      <c r="K282" s="44" t="s">
        <v>60</v>
      </c>
      <c r="L282" s="44"/>
      <c r="M282" s="44"/>
      <c r="N282" s="108">
        <f t="shared" si="68"/>
        <v>0</v>
      </c>
      <c r="O282" s="77">
        <v>5410</v>
      </c>
      <c r="P282" s="397"/>
      <c r="Q282" s="397"/>
      <c r="R282" s="397"/>
      <c r="S282" s="397"/>
      <c r="T282" s="397"/>
      <c r="U282" s="397"/>
      <c r="V282" s="397"/>
      <c r="W282" s="397"/>
      <c r="X282" s="397"/>
      <c r="Y282" s="397"/>
      <c r="Z282" s="397"/>
      <c r="AA282" s="397"/>
      <c r="AB282" s="397"/>
      <c r="AC282" s="397"/>
      <c r="AD282" s="397"/>
      <c r="AE282" s="397"/>
      <c r="AF282" s="397"/>
      <c r="AG282" s="397"/>
      <c r="AH282" s="397"/>
      <c r="AI282" s="397"/>
      <c r="AJ282" s="397"/>
      <c r="AK282" s="397"/>
      <c r="AL282" s="397"/>
      <c r="AM282" s="397"/>
      <c r="AN282" s="397"/>
      <c r="AO282" s="397"/>
      <c r="AP282" s="397"/>
      <c r="AQ282" s="397"/>
      <c r="AR282" s="397"/>
      <c r="AS282" s="397"/>
      <c r="AT282" s="397"/>
      <c r="AU282" s="397"/>
      <c r="AV282" s="397"/>
      <c r="AW282" s="397"/>
      <c r="AX282" s="397"/>
      <c r="AY282" s="397"/>
      <c r="AZ282" s="397"/>
      <c r="BA282" s="397"/>
      <c r="BB282" s="397"/>
      <c r="BC282" s="397"/>
      <c r="BD282" s="397"/>
      <c r="BE282" s="397"/>
      <c r="BF282" s="397"/>
      <c r="BG282" s="397"/>
      <c r="BH282" s="397"/>
      <c r="BI282" s="397"/>
      <c r="BJ282" s="397"/>
      <c r="BK282" s="397"/>
      <c r="BL282" s="397"/>
      <c r="BM282" s="397"/>
      <c r="BN282" s="397"/>
      <c r="BO282" s="397"/>
      <c r="BP282" s="397"/>
      <c r="BQ282" s="458"/>
      <c r="BR282" s="468"/>
      <c r="BS282" s="490">
        <f t="shared" si="72"/>
        <v>0</v>
      </c>
    </row>
    <row r="283" spans="1:71" hidden="1" x14ac:dyDescent="0.3">
      <c r="A283" s="8">
        <f t="shared" si="71"/>
        <v>3236</v>
      </c>
      <c r="B283" s="9">
        <f t="shared" si="73"/>
        <v>32</v>
      </c>
      <c r="C283" s="45" t="str">
        <f t="shared" si="69"/>
        <v>091</v>
      </c>
      <c r="D283" s="45" t="str">
        <f t="shared" si="70"/>
        <v>0912</v>
      </c>
      <c r="E283" s="39" t="s">
        <v>137</v>
      </c>
      <c r="F283" s="40">
        <v>32</v>
      </c>
      <c r="G283" s="41">
        <v>32</v>
      </c>
      <c r="H283" s="42">
        <v>3236</v>
      </c>
      <c r="I283" s="46">
        <v>1079</v>
      </c>
      <c r="J283" s="46">
        <v>1079</v>
      </c>
      <c r="K283" s="44" t="s">
        <v>110</v>
      </c>
      <c r="L283" s="44"/>
      <c r="M283" s="44"/>
      <c r="N283" s="108">
        <f t="shared" si="68"/>
        <v>0</v>
      </c>
      <c r="O283" s="76">
        <v>3210</v>
      </c>
      <c r="P283" s="397"/>
      <c r="Q283" s="397"/>
      <c r="R283" s="397"/>
      <c r="S283" s="397"/>
      <c r="T283" s="397"/>
      <c r="U283" s="397"/>
      <c r="V283" s="397"/>
      <c r="W283" s="397"/>
      <c r="X283" s="397"/>
      <c r="Y283" s="397"/>
      <c r="Z283" s="397"/>
      <c r="AA283" s="397"/>
      <c r="AB283" s="397"/>
      <c r="AC283" s="397"/>
      <c r="AD283" s="397"/>
      <c r="AE283" s="397"/>
      <c r="AF283" s="397"/>
      <c r="AG283" s="397"/>
      <c r="AH283" s="397"/>
      <c r="AI283" s="397"/>
      <c r="AJ283" s="397"/>
      <c r="AK283" s="397"/>
      <c r="AL283" s="397"/>
      <c r="AM283" s="397"/>
      <c r="AN283" s="397"/>
      <c r="AO283" s="397"/>
      <c r="AP283" s="397"/>
      <c r="AQ283" s="397"/>
      <c r="AR283" s="397"/>
      <c r="AS283" s="397"/>
      <c r="AT283" s="397"/>
      <c r="AU283" s="397"/>
      <c r="AV283" s="397"/>
      <c r="AW283" s="397"/>
      <c r="AX283" s="397"/>
      <c r="AY283" s="397"/>
      <c r="AZ283" s="397"/>
      <c r="BA283" s="397"/>
      <c r="BB283" s="397"/>
      <c r="BC283" s="397"/>
      <c r="BD283" s="397"/>
      <c r="BE283" s="397"/>
      <c r="BF283" s="397"/>
      <c r="BG283" s="397"/>
      <c r="BH283" s="397"/>
      <c r="BI283" s="397"/>
      <c r="BJ283" s="397"/>
      <c r="BK283" s="397"/>
      <c r="BL283" s="397"/>
      <c r="BM283" s="397"/>
      <c r="BN283" s="397"/>
      <c r="BO283" s="397"/>
      <c r="BP283" s="397"/>
      <c r="BQ283" s="458"/>
      <c r="BR283" s="468"/>
      <c r="BS283" s="490">
        <f t="shared" si="72"/>
        <v>0</v>
      </c>
    </row>
    <row r="284" spans="1:71" hidden="1" x14ac:dyDescent="0.3">
      <c r="A284" s="8">
        <f t="shared" si="71"/>
        <v>3236</v>
      </c>
      <c r="B284" s="9">
        <f t="shared" si="73"/>
        <v>54</v>
      </c>
      <c r="C284" s="45" t="str">
        <f t="shared" si="69"/>
        <v>091</v>
      </c>
      <c r="D284" s="45" t="str">
        <f t="shared" si="70"/>
        <v>0912</v>
      </c>
      <c r="E284" s="39" t="s">
        <v>137</v>
      </c>
      <c r="F284" s="40">
        <v>32</v>
      </c>
      <c r="G284" s="74">
        <v>54</v>
      </c>
      <c r="H284" s="42">
        <v>3236</v>
      </c>
      <c r="I284" s="46">
        <v>1080</v>
      </c>
      <c r="J284" s="46">
        <v>1080</v>
      </c>
      <c r="K284" s="44" t="s">
        <v>110</v>
      </c>
      <c r="L284" s="44"/>
      <c r="M284" s="44"/>
      <c r="N284" s="108">
        <f t="shared" si="68"/>
        <v>0</v>
      </c>
      <c r="O284" s="77">
        <v>5410</v>
      </c>
      <c r="P284" s="397"/>
      <c r="Q284" s="397"/>
      <c r="R284" s="397"/>
      <c r="S284" s="397"/>
      <c r="T284" s="397"/>
      <c r="U284" s="397"/>
      <c r="V284" s="397"/>
      <c r="W284" s="397"/>
      <c r="X284" s="397"/>
      <c r="Y284" s="397"/>
      <c r="Z284" s="397"/>
      <c r="AA284" s="397"/>
      <c r="AB284" s="397"/>
      <c r="AC284" s="397"/>
      <c r="AD284" s="397"/>
      <c r="AE284" s="397"/>
      <c r="AF284" s="397"/>
      <c r="AG284" s="397"/>
      <c r="AH284" s="397"/>
      <c r="AI284" s="397"/>
      <c r="AJ284" s="397"/>
      <c r="AK284" s="397"/>
      <c r="AL284" s="397"/>
      <c r="AM284" s="397"/>
      <c r="AN284" s="397"/>
      <c r="AO284" s="397"/>
      <c r="AP284" s="397"/>
      <c r="AQ284" s="397"/>
      <c r="AR284" s="397"/>
      <c r="AS284" s="397"/>
      <c r="AT284" s="397"/>
      <c r="AU284" s="397"/>
      <c r="AV284" s="397"/>
      <c r="AW284" s="397"/>
      <c r="AX284" s="397"/>
      <c r="AY284" s="397"/>
      <c r="AZ284" s="397"/>
      <c r="BA284" s="397"/>
      <c r="BB284" s="397"/>
      <c r="BC284" s="397"/>
      <c r="BD284" s="397"/>
      <c r="BE284" s="397"/>
      <c r="BF284" s="397"/>
      <c r="BG284" s="397"/>
      <c r="BH284" s="397"/>
      <c r="BI284" s="397"/>
      <c r="BJ284" s="397"/>
      <c r="BK284" s="397"/>
      <c r="BL284" s="397"/>
      <c r="BM284" s="397"/>
      <c r="BN284" s="397"/>
      <c r="BO284" s="397"/>
      <c r="BP284" s="397"/>
      <c r="BQ284" s="458"/>
      <c r="BR284" s="468"/>
      <c r="BS284" s="490">
        <f t="shared" si="72"/>
        <v>0</v>
      </c>
    </row>
    <row r="285" spans="1:71" hidden="1" x14ac:dyDescent="0.3">
      <c r="A285" s="8">
        <f t="shared" si="71"/>
        <v>3237</v>
      </c>
      <c r="B285" s="9">
        <f t="shared" si="73"/>
        <v>32</v>
      </c>
      <c r="C285" s="45" t="str">
        <f t="shared" si="69"/>
        <v>091</v>
      </c>
      <c r="D285" s="45" t="str">
        <f t="shared" si="70"/>
        <v>0912</v>
      </c>
      <c r="E285" s="39" t="s">
        <v>137</v>
      </c>
      <c r="F285" s="40">
        <v>32</v>
      </c>
      <c r="G285" s="41">
        <v>32</v>
      </c>
      <c r="H285" s="42">
        <v>3237</v>
      </c>
      <c r="I285" s="46">
        <v>1081</v>
      </c>
      <c r="J285" s="46">
        <v>1081</v>
      </c>
      <c r="K285" s="44" t="s">
        <v>61</v>
      </c>
      <c r="L285" s="44"/>
      <c r="M285" s="44"/>
      <c r="N285" s="108">
        <f t="shared" si="68"/>
        <v>0</v>
      </c>
      <c r="O285" s="76">
        <v>3210</v>
      </c>
      <c r="P285" s="397"/>
      <c r="Q285" s="397"/>
      <c r="R285" s="397"/>
      <c r="S285" s="397"/>
      <c r="T285" s="397"/>
      <c r="U285" s="397"/>
      <c r="V285" s="397"/>
      <c r="W285" s="397"/>
      <c r="X285" s="397"/>
      <c r="Y285" s="397"/>
      <c r="Z285" s="397"/>
      <c r="AA285" s="397"/>
      <c r="AB285" s="397"/>
      <c r="AC285" s="397"/>
      <c r="AD285" s="397"/>
      <c r="AE285" s="397"/>
      <c r="AF285" s="397"/>
      <c r="AG285" s="397"/>
      <c r="AH285" s="397"/>
      <c r="AI285" s="397"/>
      <c r="AJ285" s="397"/>
      <c r="AK285" s="397"/>
      <c r="AL285" s="397"/>
      <c r="AM285" s="397"/>
      <c r="AN285" s="397"/>
      <c r="AO285" s="397"/>
      <c r="AP285" s="397"/>
      <c r="AQ285" s="397"/>
      <c r="AR285" s="397"/>
      <c r="AS285" s="397"/>
      <c r="AT285" s="397"/>
      <c r="AU285" s="397"/>
      <c r="AV285" s="397"/>
      <c r="AW285" s="397"/>
      <c r="AX285" s="397"/>
      <c r="AY285" s="397"/>
      <c r="AZ285" s="397"/>
      <c r="BA285" s="397"/>
      <c r="BB285" s="397"/>
      <c r="BC285" s="397"/>
      <c r="BD285" s="397"/>
      <c r="BE285" s="397"/>
      <c r="BF285" s="397"/>
      <c r="BG285" s="397"/>
      <c r="BH285" s="397"/>
      <c r="BI285" s="397"/>
      <c r="BJ285" s="397"/>
      <c r="BK285" s="397"/>
      <c r="BL285" s="397"/>
      <c r="BM285" s="397"/>
      <c r="BN285" s="397"/>
      <c r="BO285" s="397"/>
      <c r="BP285" s="397"/>
      <c r="BQ285" s="458"/>
      <c r="BR285" s="468"/>
      <c r="BS285" s="490">
        <f t="shared" si="72"/>
        <v>0</v>
      </c>
    </row>
    <row r="286" spans="1:71" hidden="1" x14ac:dyDescent="0.3">
      <c r="A286" s="8">
        <f t="shared" si="71"/>
        <v>3237</v>
      </c>
      <c r="B286" s="9">
        <f t="shared" si="73"/>
        <v>49</v>
      </c>
      <c r="C286" s="45" t="str">
        <f t="shared" si="69"/>
        <v>091</v>
      </c>
      <c r="D286" s="45" t="str">
        <f t="shared" si="70"/>
        <v>0912</v>
      </c>
      <c r="E286" s="39" t="s">
        <v>137</v>
      </c>
      <c r="F286" s="40">
        <v>32</v>
      </c>
      <c r="G286" s="74">
        <v>49</v>
      </c>
      <c r="H286" s="42">
        <v>3237</v>
      </c>
      <c r="I286" s="46">
        <v>1082</v>
      </c>
      <c r="J286" s="46">
        <v>1082</v>
      </c>
      <c r="K286" s="44" t="s">
        <v>61</v>
      </c>
      <c r="L286" s="44"/>
      <c r="M286" s="44"/>
      <c r="N286" s="108">
        <f t="shared" si="68"/>
        <v>0</v>
      </c>
      <c r="O286" s="77">
        <v>4910</v>
      </c>
      <c r="P286" s="397"/>
      <c r="Q286" s="397"/>
      <c r="R286" s="397"/>
      <c r="S286" s="397"/>
      <c r="T286" s="397"/>
      <c r="U286" s="397"/>
      <c r="V286" s="397"/>
      <c r="W286" s="397"/>
      <c r="X286" s="397"/>
      <c r="Y286" s="397"/>
      <c r="Z286" s="397"/>
      <c r="AA286" s="397"/>
      <c r="AB286" s="397"/>
      <c r="AC286" s="397"/>
      <c r="AD286" s="397"/>
      <c r="AE286" s="397"/>
      <c r="AF286" s="397"/>
      <c r="AG286" s="397"/>
      <c r="AH286" s="397"/>
      <c r="AI286" s="397"/>
      <c r="AJ286" s="397"/>
      <c r="AK286" s="397"/>
      <c r="AL286" s="397"/>
      <c r="AM286" s="397"/>
      <c r="AN286" s="397"/>
      <c r="AO286" s="397"/>
      <c r="AP286" s="397"/>
      <c r="AQ286" s="397"/>
      <c r="AR286" s="397"/>
      <c r="AS286" s="397"/>
      <c r="AT286" s="397"/>
      <c r="AU286" s="397"/>
      <c r="AV286" s="397"/>
      <c r="AW286" s="397"/>
      <c r="AX286" s="397"/>
      <c r="AY286" s="397"/>
      <c r="AZ286" s="397"/>
      <c r="BA286" s="397"/>
      <c r="BB286" s="397"/>
      <c r="BC286" s="397"/>
      <c r="BD286" s="397"/>
      <c r="BE286" s="397"/>
      <c r="BF286" s="397"/>
      <c r="BG286" s="397"/>
      <c r="BH286" s="397"/>
      <c r="BI286" s="397"/>
      <c r="BJ286" s="397"/>
      <c r="BK286" s="397"/>
      <c r="BL286" s="397"/>
      <c r="BM286" s="397"/>
      <c r="BN286" s="397"/>
      <c r="BO286" s="397"/>
      <c r="BP286" s="397"/>
      <c r="BQ286" s="458"/>
      <c r="BR286" s="468"/>
      <c r="BS286" s="490">
        <f t="shared" si="72"/>
        <v>0</v>
      </c>
    </row>
    <row r="287" spans="1:71" hidden="1" x14ac:dyDescent="0.3">
      <c r="A287" s="8">
        <f t="shared" si="71"/>
        <v>3237</v>
      </c>
      <c r="B287" s="9">
        <f t="shared" si="73"/>
        <v>54</v>
      </c>
      <c r="C287" s="45" t="str">
        <f t="shared" si="69"/>
        <v>091</v>
      </c>
      <c r="D287" s="45" t="str">
        <f t="shared" si="70"/>
        <v>0912</v>
      </c>
      <c r="E287" s="39" t="s">
        <v>137</v>
      </c>
      <c r="F287" s="40">
        <v>32</v>
      </c>
      <c r="G287" s="74">
        <v>54</v>
      </c>
      <c r="H287" s="42">
        <v>3237</v>
      </c>
      <c r="I287" s="46">
        <v>1083</v>
      </c>
      <c r="J287" s="46">
        <v>1083</v>
      </c>
      <c r="K287" s="44" t="s">
        <v>61</v>
      </c>
      <c r="L287" s="44"/>
      <c r="M287" s="44"/>
      <c r="N287" s="108">
        <f t="shared" si="68"/>
        <v>0</v>
      </c>
      <c r="O287" s="77">
        <v>5410</v>
      </c>
      <c r="P287" s="397"/>
      <c r="Q287" s="397"/>
      <c r="R287" s="397"/>
      <c r="S287" s="397"/>
      <c r="T287" s="397"/>
      <c r="U287" s="397"/>
      <c r="V287" s="397"/>
      <c r="W287" s="397"/>
      <c r="X287" s="397"/>
      <c r="Y287" s="397"/>
      <c r="Z287" s="397"/>
      <c r="AA287" s="397"/>
      <c r="AB287" s="397"/>
      <c r="AC287" s="397"/>
      <c r="AD287" s="397"/>
      <c r="AE287" s="397"/>
      <c r="AF287" s="397"/>
      <c r="AG287" s="397"/>
      <c r="AH287" s="397"/>
      <c r="AI287" s="397"/>
      <c r="AJ287" s="397"/>
      <c r="AK287" s="397"/>
      <c r="AL287" s="397"/>
      <c r="AM287" s="397"/>
      <c r="AN287" s="397"/>
      <c r="AO287" s="397"/>
      <c r="AP287" s="397"/>
      <c r="AQ287" s="397"/>
      <c r="AR287" s="397"/>
      <c r="AS287" s="397"/>
      <c r="AT287" s="397"/>
      <c r="AU287" s="397"/>
      <c r="AV287" s="397"/>
      <c r="AW287" s="397"/>
      <c r="AX287" s="397"/>
      <c r="AY287" s="397"/>
      <c r="AZ287" s="397"/>
      <c r="BA287" s="397"/>
      <c r="BB287" s="397"/>
      <c r="BC287" s="397"/>
      <c r="BD287" s="397"/>
      <c r="BE287" s="397"/>
      <c r="BF287" s="397"/>
      <c r="BG287" s="397"/>
      <c r="BH287" s="397"/>
      <c r="BI287" s="397"/>
      <c r="BJ287" s="397"/>
      <c r="BK287" s="397"/>
      <c r="BL287" s="397"/>
      <c r="BM287" s="397"/>
      <c r="BN287" s="397"/>
      <c r="BO287" s="397"/>
      <c r="BP287" s="397"/>
      <c r="BQ287" s="458"/>
      <c r="BR287" s="468"/>
      <c r="BS287" s="490">
        <f t="shared" si="72"/>
        <v>0</v>
      </c>
    </row>
    <row r="288" spans="1:71" hidden="1" x14ac:dyDescent="0.3">
      <c r="A288" s="8">
        <f t="shared" ref="A288" si="74">H288</f>
        <v>3237</v>
      </c>
      <c r="B288" s="9">
        <f t="shared" ref="B288" si="75">IF(J288&gt;0,G288," ")</f>
        <v>62</v>
      </c>
      <c r="C288" s="45" t="str">
        <f t="shared" ref="C288" si="76">IF(I288&gt;0,LEFT(E288,3),"  ")</f>
        <v>091</v>
      </c>
      <c r="D288" s="45" t="str">
        <f t="shared" ref="D288" si="77">IF(I288&gt;0,LEFT(E288,4),"  ")</f>
        <v>0912</v>
      </c>
      <c r="E288" s="39" t="s">
        <v>137</v>
      </c>
      <c r="F288" s="40">
        <v>32</v>
      </c>
      <c r="G288" s="74">
        <v>62</v>
      </c>
      <c r="H288" s="42">
        <v>3237</v>
      </c>
      <c r="I288" s="394">
        <v>7045</v>
      </c>
      <c r="J288" s="46">
        <v>1083</v>
      </c>
      <c r="K288" s="44" t="s">
        <v>61</v>
      </c>
      <c r="L288" s="44"/>
      <c r="M288" s="44"/>
      <c r="N288" s="108">
        <f t="shared" si="68"/>
        <v>0</v>
      </c>
      <c r="O288" s="77">
        <v>6210</v>
      </c>
      <c r="P288" s="397"/>
      <c r="Q288" s="397"/>
      <c r="R288" s="397"/>
      <c r="S288" s="397"/>
      <c r="T288" s="397"/>
      <c r="U288" s="397"/>
      <c r="V288" s="397"/>
      <c r="W288" s="397"/>
      <c r="X288" s="397"/>
      <c r="Y288" s="397"/>
      <c r="Z288" s="397"/>
      <c r="AA288" s="397"/>
      <c r="AB288" s="397"/>
      <c r="AC288" s="397"/>
      <c r="AD288" s="397"/>
      <c r="AE288" s="397"/>
      <c r="AF288" s="397"/>
      <c r="AG288" s="397"/>
      <c r="AH288" s="397"/>
      <c r="AI288" s="397"/>
      <c r="AJ288" s="397"/>
      <c r="AK288" s="397"/>
      <c r="AL288" s="397"/>
      <c r="AM288" s="397"/>
      <c r="AN288" s="397"/>
      <c r="AO288" s="397"/>
      <c r="AP288" s="397"/>
      <c r="AQ288" s="397"/>
      <c r="AR288" s="397"/>
      <c r="AS288" s="397"/>
      <c r="AT288" s="397"/>
      <c r="AU288" s="397"/>
      <c r="AV288" s="397"/>
      <c r="AW288" s="397"/>
      <c r="AX288" s="397"/>
      <c r="AY288" s="397"/>
      <c r="AZ288" s="397"/>
      <c r="BA288" s="397"/>
      <c r="BB288" s="397"/>
      <c r="BC288" s="397"/>
      <c r="BD288" s="397"/>
      <c r="BE288" s="397"/>
      <c r="BF288" s="397"/>
      <c r="BG288" s="397"/>
      <c r="BH288" s="397"/>
      <c r="BI288" s="397"/>
      <c r="BJ288" s="397"/>
      <c r="BK288" s="397"/>
      <c r="BL288" s="397"/>
      <c r="BM288" s="397"/>
      <c r="BN288" s="397"/>
      <c r="BO288" s="397"/>
      <c r="BP288" s="397"/>
      <c r="BQ288" s="458"/>
      <c r="BR288" s="468"/>
      <c r="BS288" s="490">
        <f t="shared" si="72"/>
        <v>0</v>
      </c>
    </row>
    <row r="289" spans="1:71" hidden="1" x14ac:dyDescent="0.3">
      <c r="A289" s="8">
        <f t="shared" si="71"/>
        <v>3238</v>
      </c>
      <c r="B289" s="9">
        <f t="shared" si="73"/>
        <v>32</v>
      </c>
      <c r="C289" s="45" t="str">
        <f t="shared" si="69"/>
        <v>091</v>
      </c>
      <c r="D289" s="45" t="str">
        <f t="shared" si="70"/>
        <v>0912</v>
      </c>
      <c r="E289" s="39" t="s">
        <v>137</v>
      </c>
      <c r="F289" s="40">
        <v>32</v>
      </c>
      <c r="G289" s="41">
        <v>32</v>
      </c>
      <c r="H289" s="42">
        <v>3238</v>
      </c>
      <c r="I289" s="46">
        <v>1084</v>
      </c>
      <c r="J289" s="46">
        <v>1084</v>
      </c>
      <c r="K289" s="44" t="s">
        <v>115</v>
      </c>
      <c r="L289" s="44"/>
      <c r="M289" s="44"/>
      <c r="N289" s="108">
        <f t="shared" si="68"/>
        <v>0</v>
      </c>
      <c r="O289" s="76">
        <v>3210</v>
      </c>
      <c r="P289" s="397"/>
      <c r="Q289" s="397"/>
      <c r="R289" s="397"/>
      <c r="S289" s="397"/>
      <c r="T289" s="397"/>
      <c r="U289" s="397"/>
      <c r="V289" s="397"/>
      <c r="W289" s="397"/>
      <c r="X289" s="397"/>
      <c r="Y289" s="397"/>
      <c r="Z289" s="397"/>
      <c r="AA289" s="397"/>
      <c r="AB289" s="397"/>
      <c r="AC289" s="397"/>
      <c r="AD289" s="397"/>
      <c r="AE289" s="397"/>
      <c r="AF289" s="397"/>
      <c r="AG289" s="397"/>
      <c r="AH289" s="397"/>
      <c r="AI289" s="397"/>
      <c r="AJ289" s="397"/>
      <c r="AK289" s="397"/>
      <c r="AL289" s="397"/>
      <c r="AM289" s="397"/>
      <c r="AN289" s="397"/>
      <c r="AO289" s="397"/>
      <c r="AP289" s="397"/>
      <c r="AQ289" s="397"/>
      <c r="AR289" s="397"/>
      <c r="AS289" s="397"/>
      <c r="AT289" s="397"/>
      <c r="AU289" s="397"/>
      <c r="AV289" s="397"/>
      <c r="AW289" s="397"/>
      <c r="AX289" s="397"/>
      <c r="AY289" s="397"/>
      <c r="AZ289" s="397"/>
      <c r="BA289" s="397"/>
      <c r="BB289" s="397"/>
      <c r="BC289" s="397"/>
      <c r="BD289" s="397"/>
      <c r="BE289" s="397"/>
      <c r="BF289" s="397"/>
      <c r="BG289" s="397"/>
      <c r="BH289" s="397"/>
      <c r="BI289" s="397"/>
      <c r="BJ289" s="397"/>
      <c r="BK289" s="397"/>
      <c r="BL289" s="397"/>
      <c r="BM289" s="397"/>
      <c r="BN289" s="397"/>
      <c r="BO289" s="397"/>
      <c r="BP289" s="397"/>
      <c r="BQ289" s="458"/>
      <c r="BR289" s="468"/>
      <c r="BS289" s="490">
        <f t="shared" si="72"/>
        <v>0</v>
      </c>
    </row>
    <row r="290" spans="1:71" hidden="1" x14ac:dyDescent="0.3">
      <c r="A290" s="8">
        <f t="shared" ref="A290" si="78">H290</f>
        <v>3238</v>
      </c>
      <c r="B290" s="9">
        <f t="shared" ref="B290" si="79">IF(J290&gt;0,G290," ")</f>
        <v>54</v>
      </c>
      <c r="C290" s="45" t="str">
        <f t="shared" ref="C290" si="80">IF(I290&gt;0,LEFT(E290,3),"  ")</f>
        <v>091</v>
      </c>
      <c r="D290" s="45" t="str">
        <f t="shared" ref="D290" si="81">IF(I290&gt;0,LEFT(E290,4),"  ")</f>
        <v>0912</v>
      </c>
      <c r="E290" s="39" t="s">
        <v>137</v>
      </c>
      <c r="F290" s="40">
        <v>32</v>
      </c>
      <c r="G290" s="41">
        <v>54</v>
      </c>
      <c r="H290" s="42">
        <v>3238</v>
      </c>
      <c r="I290" s="394">
        <v>7028</v>
      </c>
      <c r="J290" s="46">
        <v>1084</v>
      </c>
      <c r="K290" s="44" t="s">
        <v>115</v>
      </c>
      <c r="L290" s="44"/>
      <c r="M290" s="44"/>
      <c r="N290" s="108">
        <f t="shared" si="68"/>
        <v>0</v>
      </c>
      <c r="O290" s="76">
        <v>5410</v>
      </c>
      <c r="P290" s="397"/>
      <c r="Q290" s="397"/>
      <c r="R290" s="397"/>
      <c r="S290" s="397"/>
      <c r="T290" s="397"/>
      <c r="U290" s="397"/>
      <c r="V290" s="397"/>
      <c r="W290" s="397"/>
      <c r="X290" s="397"/>
      <c r="Y290" s="397"/>
      <c r="Z290" s="397"/>
      <c r="AA290" s="397"/>
      <c r="AB290" s="397"/>
      <c r="AC290" s="397"/>
      <c r="AD290" s="397"/>
      <c r="AE290" s="397"/>
      <c r="AF290" s="397"/>
      <c r="AG290" s="397"/>
      <c r="AH290" s="397"/>
      <c r="AI290" s="397"/>
      <c r="AJ290" s="397"/>
      <c r="AK290" s="397"/>
      <c r="AL290" s="397"/>
      <c r="AM290" s="397"/>
      <c r="AN290" s="397"/>
      <c r="AO290" s="397"/>
      <c r="AP290" s="397"/>
      <c r="AQ290" s="397"/>
      <c r="AR290" s="397"/>
      <c r="AS290" s="397"/>
      <c r="AT290" s="397"/>
      <c r="AU290" s="397"/>
      <c r="AV290" s="397"/>
      <c r="AW290" s="397"/>
      <c r="AX290" s="397"/>
      <c r="AY290" s="397"/>
      <c r="AZ290" s="397"/>
      <c r="BA290" s="397"/>
      <c r="BB290" s="397"/>
      <c r="BC290" s="397"/>
      <c r="BD290" s="397"/>
      <c r="BE290" s="397"/>
      <c r="BF290" s="397"/>
      <c r="BG290" s="397"/>
      <c r="BH290" s="397"/>
      <c r="BI290" s="397"/>
      <c r="BJ290" s="397"/>
      <c r="BK290" s="397"/>
      <c r="BL290" s="397"/>
      <c r="BM290" s="397"/>
      <c r="BN290" s="397"/>
      <c r="BO290" s="397"/>
      <c r="BP290" s="397"/>
      <c r="BQ290" s="458"/>
      <c r="BR290" s="468"/>
      <c r="BS290" s="490">
        <f t="shared" si="72"/>
        <v>0</v>
      </c>
    </row>
    <row r="291" spans="1:71" hidden="1" x14ac:dyDescent="0.3">
      <c r="A291" s="8">
        <f t="shared" si="71"/>
        <v>3239</v>
      </c>
      <c r="B291" s="9">
        <f t="shared" si="73"/>
        <v>32</v>
      </c>
      <c r="C291" s="45" t="str">
        <f t="shared" si="69"/>
        <v>091</v>
      </c>
      <c r="D291" s="45" t="str">
        <f t="shared" si="70"/>
        <v>0912</v>
      </c>
      <c r="E291" s="39" t="s">
        <v>137</v>
      </c>
      <c r="F291" s="40">
        <v>32</v>
      </c>
      <c r="G291" s="41">
        <v>32</v>
      </c>
      <c r="H291" s="42">
        <v>3239</v>
      </c>
      <c r="I291" s="46">
        <v>1085</v>
      </c>
      <c r="J291" s="46">
        <v>1085</v>
      </c>
      <c r="K291" s="44" t="s">
        <v>62</v>
      </c>
      <c r="L291" s="44"/>
      <c r="M291" s="44"/>
      <c r="N291" s="108">
        <f t="shared" si="68"/>
        <v>0</v>
      </c>
      <c r="O291" s="76">
        <v>3210</v>
      </c>
      <c r="P291" s="397"/>
      <c r="Q291" s="397"/>
      <c r="R291" s="397"/>
      <c r="S291" s="397"/>
      <c r="T291" s="397"/>
      <c r="U291" s="397"/>
      <c r="V291" s="397"/>
      <c r="W291" s="397"/>
      <c r="X291" s="397"/>
      <c r="Y291" s="397"/>
      <c r="Z291" s="397"/>
      <c r="AA291" s="397"/>
      <c r="AB291" s="397"/>
      <c r="AC291" s="397"/>
      <c r="AD291" s="397"/>
      <c r="AE291" s="397"/>
      <c r="AF291" s="397"/>
      <c r="AG291" s="397"/>
      <c r="AH291" s="397"/>
      <c r="AI291" s="397"/>
      <c r="AJ291" s="397"/>
      <c r="AK291" s="397"/>
      <c r="AL291" s="397"/>
      <c r="AM291" s="397"/>
      <c r="AN291" s="397"/>
      <c r="AO291" s="397"/>
      <c r="AP291" s="397"/>
      <c r="AQ291" s="397"/>
      <c r="AR291" s="397"/>
      <c r="AS291" s="397"/>
      <c r="AT291" s="397"/>
      <c r="AU291" s="397"/>
      <c r="AV291" s="397"/>
      <c r="AW291" s="397"/>
      <c r="AX291" s="397"/>
      <c r="AY291" s="397"/>
      <c r="AZ291" s="397"/>
      <c r="BA291" s="397"/>
      <c r="BB291" s="397"/>
      <c r="BC291" s="397"/>
      <c r="BD291" s="397"/>
      <c r="BE291" s="397"/>
      <c r="BF291" s="397"/>
      <c r="BG291" s="397"/>
      <c r="BH291" s="397"/>
      <c r="BI291" s="397"/>
      <c r="BJ291" s="397"/>
      <c r="BK291" s="397"/>
      <c r="BL291" s="397"/>
      <c r="BM291" s="397"/>
      <c r="BN291" s="397"/>
      <c r="BO291" s="397"/>
      <c r="BP291" s="397"/>
      <c r="BQ291" s="458"/>
      <c r="BR291" s="468"/>
      <c r="BS291" s="490">
        <f t="shared" si="72"/>
        <v>0</v>
      </c>
    </row>
    <row r="292" spans="1:71" hidden="1" x14ac:dyDescent="0.3">
      <c r="A292" s="8">
        <f t="shared" si="71"/>
        <v>3239</v>
      </c>
      <c r="B292" s="9">
        <f t="shared" si="73"/>
        <v>49</v>
      </c>
      <c r="C292" s="45" t="str">
        <f t="shared" si="69"/>
        <v>091</v>
      </c>
      <c r="D292" s="45" t="str">
        <f t="shared" si="70"/>
        <v>0912</v>
      </c>
      <c r="E292" s="39" t="s">
        <v>137</v>
      </c>
      <c r="F292" s="40">
        <v>32</v>
      </c>
      <c r="G292" s="74">
        <v>49</v>
      </c>
      <c r="H292" s="42">
        <v>3239</v>
      </c>
      <c r="I292" s="46">
        <v>1086</v>
      </c>
      <c r="J292" s="46">
        <v>1086</v>
      </c>
      <c r="K292" s="44" t="s">
        <v>62</v>
      </c>
      <c r="L292" s="44"/>
      <c r="M292" s="44"/>
      <c r="N292" s="108">
        <f t="shared" ref="N292:N355" si="82">SUM(L292:M292)</f>
        <v>0</v>
      </c>
      <c r="O292" s="77">
        <v>4910</v>
      </c>
      <c r="P292" s="397"/>
      <c r="Q292" s="397"/>
      <c r="R292" s="397"/>
      <c r="S292" s="397"/>
      <c r="T292" s="397"/>
      <c r="U292" s="397"/>
      <c r="V292" s="397"/>
      <c r="W292" s="397"/>
      <c r="X292" s="397"/>
      <c r="Y292" s="397"/>
      <c r="Z292" s="397"/>
      <c r="AA292" s="397"/>
      <c r="AB292" s="397"/>
      <c r="AC292" s="397"/>
      <c r="AD292" s="397"/>
      <c r="AE292" s="397"/>
      <c r="AF292" s="397"/>
      <c r="AG292" s="397"/>
      <c r="AH292" s="397"/>
      <c r="AI292" s="397"/>
      <c r="AJ292" s="397"/>
      <c r="AK292" s="397"/>
      <c r="AL292" s="397"/>
      <c r="AM292" s="397"/>
      <c r="AN292" s="397"/>
      <c r="AO292" s="397"/>
      <c r="AP292" s="397"/>
      <c r="AQ292" s="397"/>
      <c r="AR292" s="397"/>
      <c r="AS292" s="397"/>
      <c r="AT292" s="397"/>
      <c r="AU292" s="397"/>
      <c r="AV292" s="397"/>
      <c r="AW292" s="397"/>
      <c r="AX292" s="397"/>
      <c r="AY292" s="397"/>
      <c r="AZ292" s="397"/>
      <c r="BA292" s="397"/>
      <c r="BB292" s="397"/>
      <c r="BC292" s="397"/>
      <c r="BD292" s="397"/>
      <c r="BE292" s="397"/>
      <c r="BF292" s="397"/>
      <c r="BG292" s="397"/>
      <c r="BH292" s="397"/>
      <c r="BI292" s="397"/>
      <c r="BJ292" s="397"/>
      <c r="BK292" s="397"/>
      <c r="BL292" s="397"/>
      <c r="BM292" s="397"/>
      <c r="BN292" s="397"/>
      <c r="BO292" s="397"/>
      <c r="BP292" s="397"/>
      <c r="BQ292" s="458"/>
      <c r="BR292" s="468"/>
      <c r="BS292" s="490">
        <f t="shared" si="72"/>
        <v>0</v>
      </c>
    </row>
    <row r="293" spans="1:71" hidden="1" x14ac:dyDescent="0.3">
      <c r="A293" s="8">
        <f t="shared" si="71"/>
        <v>3239</v>
      </c>
      <c r="B293" s="9">
        <f t="shared" si="73"/>
        <v>54</v>
      </c>
      <c r="C293" s="45" t="str">
        <f t="shared" si="69"/>
        <v>091</v>
      </c>
      <c r="D293" s="45" t="str">
        <f t="shared" si="70"/>
        <v>0912</v>
      </c>
      <c r="E293" s="39" t="s">
        <v>137</v>
      </c>
      <c r="F293" s="40">
        <v>32</v>
      </c>
      <c r="G293" s="74">
        <v>54</v>
      </c>
      <c r="H293" s="42">
        <v>3239</v>
      </c>
      <c r="I293" s="46">
        <v>1087</v>
      </c>
      <c r="J293" s="46">
        <v>1087</v>
      </c>
      <c r="K293" s="44" t="s">
        <v>62</v>
      </c>
      <c r="L293" s="44"/>
      <c r="M293" s="44"/>
      <c r="N293" s="108">
        <f t="shared" si="82"/>
        <v>0</v>
      </c>
      <c r="O293" s="77">
        <v>5410</v>
      </c>
      <c r="P293" s="397"/>
      <c r="Q293" s="397"/>
      <c r="R293" s="397"/>
      <c r="S293" s="397"/>
      <c r="T293" s="397"/>
      <c r="U293" s="397"/>
      <c r="V293" s="397"/>
      <c r="W293" s="397"/>
      <c r="X293" s="397"/>
      <c r="Y293" s="397"/>
      <c r="Z293" s="397"/>
      <c r="AA293" s="397"/>
      <c r="AB293" s="397"/>
      <c r="AC293" s="397"/>
      <c r="AD293" s="397"/>
      <c r="AE293" s="397"/>
      <c r="AF293" s="397"/>
      <c r="AG293" s="397"/>
      <c r="AH293" s="397"/>
      <c r="AI293" s="397"/>
      <c r="AJ293" s="397"/>
      <c r="AK293" s="397"/>
      <c r="AL293" s="397"/>
      <c r="AM293" s="397"/>
      <c r="AN293" s="397"/>
      <c r="AO293" s="397"/>
      <c r="AP293" s="397"/>
      <c r="AQ293" s="397"/>
      <c r="AR293" s="397"/>
      <c r="AS293" s="397"/>
      <c r="AT293" s="397"/>
      <c r="AU293" s="397"/>
      <c r="AV293" s="397"/>
      <c r="AW293" s="397"/>
      <c r="AX293" s="397"/>
      <c r="AY293" s="397"/>
      <c r="AZ293" s="397"/>
      <c r="BA293" s="397"/>
      <c r="BB293" s="397"/>
      <c r="BC293" s="397"/>
      <c r="BD293" s="397"/>
      <c r="BE293" s="397"/>
      <c r="BF293" s="397"/>
      <c r="BG293" s="397"/>
      <c r="BH293" s="397"/>
      <c r="BI293" s="397"/>
      <c r="BJ293" s="397"/>
      <c r="BK293" s="397"/>
      <c r="BL293" s="397"/>
      <c r="BM293" s="397"/>
      <c r="BN293" s="397"/>
      <c r="BO293" s="397"/>
      <c r="BP293" s="397"/>
      <c r="BQ293" s="458"/>
      <c r="BR293" s="468"/>
      <c r="BS293" s="490">
        <f t="shared" si="72"/>
        <v>0</v>
      </c>
    </row>
    <row r="294" spans="1:71" hidden="1" x14ac:dyDescent="0.3">
      <c r="A294" s="8">
        <f t="shared" si="71"/>
        <v>3239</v>
      </c>
      <c r="B294" s="9">
        <f t="shared" si="73"/>
        <v>62</v>
      </c>
      <c r="C294" s="45" t="str">
        <f t="shared" si="69"/>
        <v>091</v>
      </c>
      <c r="D294" s="45" t="str">
        <f t="shared" si="70"/>
        <v>0912</v>
      </c>
      <c r="E294" s="39" t="s">
        <v>137</v>
      </c>
      <c r="F294" s="40">
        <v>32</v>
      </c>
      <c r="G294" s="74">
        <v>62</v>
      </c>
      <c r="H294" s="42">
        <v>3239</v>
      </c>
      <c r="I294" s="46">
        <v>1088</v>
      </c>
      <c r="J294" s="46">
        <v>1088</v>
      </c>
      <c r="K294" s="44" t="s">
        <v>62</v>
      </c>
      <c r="L294" s="44"/>
      <c r="M294" s="44"/>
      <c r="N294" s="108">
        <f t="shared" si="82"/>
        <v>0</v>
      </c>
      <c r="O294" s="77">
        <v>6210</v>
      </c>
      <c r="P294" s="397"/>
      <c r="Q294" s="397"/>
      <c r="R294" s="397"/>
      <c r="S294" s="397"/>
      <c r="T294" s="397"/>
      <c r="U294" s="397"/>
      <c r="V294" s="397"/>
      <c r="W294" s="397"/>
      <c r="X294" s="397"/>
      <c r="Y294" s="397"/>
      <c r="Z294" s="397"/>
      <c r="AA294" s="397"/>
      <c r="AB294" s="397"/>
      <c r="AC294" s="397"/>
      <c r="AD294" s="397"/>
      <c r="AE294" s="397"/>
      <c r="AF294" s="397"/>
      <c r="AG294" s="397"/>
      <c r="AH294" s="397"/>
      <c r="AI294" s="397"/>
      <c r="AJ294" s="397"/>
      <c r="AK294" s="397"/>
      <c r="AL294" s="397"/>
      <c r="AM294" s="397"/>
      <c r="AN294" s="397"/>
      <c r="AO294" s="397"/>
      <c r="AP294" s="397"/>
      <c r="AQ294" s="397"/>
      <c r="AR294" s="397"/>
      <c r="AS294" s="397"/>
      <c r="AT294" s="397"/>
      <c r="AU294" s="397"/>
      <c r="AV294" s="397"/>
      <c r="AW294" s="397"/>
      <c r="AX294" s="397"/>
      <c r="AY294" s="397"/>
      <c r="AZ294" s="397"/>
      <c r="BA294" s="397"/>
      <c r="BB294" s="397"/>
      <c r="BC294" s="397"/>
      <c r="BD294" s="397"/>
      <c r="BE294" s="397"/>
      <c r="BF294" s="397"/>
      <c r="BG294" s="397"/>
      <c r="BH294" s="397"/>
      <c r="BI294" s="397"/>
      <c r="BJ294" s="397"/>
      <c r="BK294" s="397"/>
      <c r="BL294" s="397"/>
      <c r="BM294" s="397"/>
      <c r="BN294" s="397"/>
      <c r="BO294" s="397"/>
      <c r="BP294" s="397"/>
      <c r="BQ294" s="458"/>
      <c r="BR294" s="468"/>
      <c r="BS294" s="490">
        <f t="shared" si="72"/>
        <v>0</v>
      </c>
    </row>
    <row r="295" spans="1:71" ht="26.4" hidden="1" x14ac:dyDescent="0.3">
      <c r="A295" s="8">
        <f t="shared" si="71"/>
        <v>324</v>
      </c>
      <c r="B295" s="9" t="str">
        <f t="shared" si="73"/>
        <v xml:space="preserve"> </v>
      </c>
      <c r="C295" s="45" t="str">
        <f t="shared" si="69"/>
        <v xml:space="preserve">  </v>
      </c>
      <c r="D295" s="45" t="str">
        <f t="shared" si="70"/>
        <v xml:space="preserve">  </v>
      </c>
      <c r="E295" s="39"/>
      <c r="F295" s="40"/>
      <c r="G295" s="41"/>
      <c r="H295" s="42">
        <v>324</v>
      </c>
      <c r="I295" s="43"/>
      <c r="J295" s="43"/>
      <c r="K295" s="44" t="s">
        <v>92</v>
      </c>
      <c r="L295" s="44"/>
      <c r="M295" s="44"/>
      <c r="N295" s="108">
        <f t="shared" si="82"/>
        <v>0</v>
      </c>
      <c r="O295" s="18"/>
      <c r="P295" s="108"/>
      <c r="Q295" s="108"/>
      <c r="R295" s="108"/>
      <c r="S295" s="108"/>
      <c r="T295" s="108"/>
      <c r="U295" s="108"/>
      <c r="V295" s="108"/>
      <c r="W295" s="108"/>
      <c r="X295" s="108"/>
      <c r="Y295" s="108"/>
      <c r="Z295" s="108"/>
      <c r="AA295" s="108"/>
      <c r="AB295" s="108"/>
      <c r="AC295" s="108"/>
      <c r="AD295" s="108"/>
      <c r="AE295" s="108"/>
      <c r="AF295" s="108"/>
      <c r="AG295" s="108"/>
      <c r="AH295" s="108"/>
      <c r="AI295" s="108"/>
      <c r="AJ295" s="108"/>
      <c r="AK295" s="108"/>
      <c r="AL295" s="108"/>
      <c r="AM295" s="108"/>
      <c r="AN295" s="108"/>
      <c r="AO295" s="108"/>
      <c r="AP295" s="108"/>
      <c r="AQ295" s="108"/>
      <c r="AR295" s="108"/>
      <c r="AS295" s="108"/>
      <c r="AT295" s="108"/>
      <c r="AU295" s="108"/>
      <c r="AV295" s="108"/>
      <c r="AW295" s="108"/>
      <c r="AX295" s="108"/>
      <c r="AY295" s="108"/>
      <c r="AZ295" s="108"/>
      <c r="BA295" s="108"/>
      <c r="BB295" s="108"/>
      <c r="BC295" s="108"/>
      <c r="BD295" s="108"/>
      <c r="BE295" s="108"/>
      <c r="BF295" s="108"/>
      <c r="BG295" s="108"/>
      <c r="BH295" s="108"/>
      <c r="BI295" s="108"/>
      <c r="BJ295" s="108"/>
      <c r="BK295" s="108"/>
      <c r="BL295" s="108"/>
      <c r="BM295" s="108"/>
      <c r="BN295" s="108"/>
      <c r="BO295" s="108"/>
      <c r="BP295" s="108"/>
      <c r="BQ295" s="453">
        <v>0</v>
      </c>
      <c r="BR295" s="468"/>
      <c r="BS295" s="490">
        <f t="shared" si="72"/>
        <v>0</v>
      </c>
    </row>
    <row r="296" spans="1:71" ht="26.4" hidden="1" x14ac:dyDescent="0.3">
      <c r="A296" s="8">
        <f t="shared" si="71"/>
        <v>3241</v>
      </c>
      <c r="B296" s="9">
        <f t="shared" si="73"/>
        <v>32</v>
      </c>
      <c r="C296" s="45" t="str">
        <f t="shared" si="69"/>
        <v>091</v>
      </c>
      <c r="D296" s="45" t="str">
        <f t="shared" si="70"/>
        <v>0912</v>
      </c>
      <c r="E296" s="39" t="s">
        <v>137</v>
      </c>
      <c r="F296" s="40">
        <v>32</v>
      </c>
      <c r="G296" s="41">
        <v>32</v>
      </c>
      <c r="H296" s="42">
        <v>3241</v>
      </c>
      <c r="I296" s="46">
        <v>1089</v>
      </c>
      <c r="J296" s="46">
        <v>1089</v>
      </c>
      <c r="K296" s="44" t="s">
        <v>92</v>
      </c>
      <c r="L296" s="44"/>
      <c r="M296" s="44"/>
      <c r="N296" s="108">
        <f t="shared" si="82"/>
        <v>0</v>
      </c>
      <c r="O296" s="76">
        <v>3210</v>
      </c>
      <c r="P296" s="397"/>
      <c r="Q296" s="397"/>
      <c r="R296" s="397"/>
      <c r="S296" s="397"/>
      <c r="T296" s="397"/>
      <c r="U296" s="397"/>
      <c r="V296" s="397"/>
      <c r="W296" s="397"/>
      <c r="X296" s="397"/>
      <c r="Y296" s="397"/>
      <c r="Z296" s="397"/>
      <c r="AA296" s="397"/>
      <c r="AB296" s="397"/>
      <c r="AC296" s="397"/>
      <c r="AD296" s="397"/>
      <c r="AE296" s="397"/>
      <c r="AF296" s="397"/>
      <c r="AG296" s="397"/>
      <c r="AH296" s="397"/>
      <c r="AI296" s="397"/>
      <c r="AJ296" s="397"/>
      <c r="AK296" s="397"/>
      <c r="AL296" s="397"/>
      <c r="AM296" s="397"/>
      <c r="AN296" s="397"/>
      <c r="AO296" s="397"/>
      <c r="AP296" s="397"/>
      <c r="AQ296" s="397"/>
      <c r="AR296" s="397"/>
      <c r="AS296" s="397"/>
      <c r="AT296" s="397"/>
      <c r="AU296" s="397"/>
      <c r="AV296" s="397"/>
      <c r="AW296" s="397"/>
      <c r="AX296" s="397"/>
      <c r="AY296" s="397"/>
      <c r="AZ296" s="397"/>
      <c r="BA296" s="397"/>
      <c r="BB296" s="397"/>
      <c r="BC296" s="397"/>
      <c r="BD296" s="397"/>
      <c r="BE296" s="397"/>
      <c r="BF296" s="397"/>
      <c r="BG296" s="397"/>
      <c r="BH296" s="397"/>
      <c r="BI296" s="397"/>
      <c r="BJ296" s="397"/>
      <c r="BK296" s="397"/>
      <c r="BL296" s="397"/>
      <c r="BM296" s="397"/>
      <c r="BN296" s="397"/>
      <c r="BO296" s="397"/>
      <c r="BP296" s="397"/>
      <c r="BQ296" s="458"/>
      <c r="BR296" s="468"/>
      <c r="BS296" s="490">
        <f t="shared" si="72"/>
        <v>0</v>
      </c>
    </row>
    <row r="297" spans="1:71" ht="26.4" hidden="1" x14ac:dyDescent="0.3">
      <c r="A297" s="8">
        <f t="shared" si="71"/>
        <v>3241</v>
      </c>
      <c r="B297" s="9">
        <f t="shared" si="73"/>
        <v>49</v>
      </c>
      <c r="C297" s="45" t="str">
        <f t="shared" si="69"/>
        <v>091</v>
      </c>
      <c r="D297" s="45" t="str">
        <f t="shared" si="70"/>
        <v>0912</v>
      </c>
      <c r="E297" s="39" t="s">
        <v>137</v>
      </c>
      <c r="F297" s="40">
        <v>32</v>
      </c>
      <c r="G297" s="74">
        <v>49</v>
      </c>
      <c r="H297" s="42">
        <v>3241</v>
      </c>
      <c r="I297" s="46">
        <v>1090</v>
      </c>
      <c r="J297" s="46">
        <v>1090</v>
      </c>
      <c r="K297" s="44" t="s">
        <v>92</v>
      </c>
      <c r="L297" s="44"/>
      <c r="M297" s="44"/>
      <c r="N297" s="108">
        <f t="shared" si="82"/>
        <v>0</v>
      </c>
      <c r="O297" s="77">
        <v>4910</v>
      </c>
      <c r="P297" s="397"/>
      <c r="Q297" s="397"/>
      <c r="R297" s="397"/>
      <c r="S297" s="397"/>
      <c r="T297" s="397"/>
      <c r="U297" s="397"/>
      <c r="V297" s="397"/>
      <c r="W297" s="397"/>
      <c r="X297" s="397"/>
      <c r="Y297" s="397"/>
      <c r="Z297" s="397"/>
      <c r="AA297" s="397"/>
      <c r="AB297" s="397"/>
      <c r="AC297" s="397"/>
      <c r="AD297" s="397"/>
      <c r="AE297" s="397"/>
      <c r="AF297" s="397"/>
      <c r="AG297" s="397"/>
      <c r="AH297" s="397"/>
      <c r="AI297" s="397"/>
      <c r="AJ297" s="397"/>
      <c r="AK297" s="397"/>
      <c r="AL297" s="397"/>
      <c r="AM297" s="397"/>
      <c r="AN297" s="397"/>
      <c r="AO297" s="397"/>
      <c r="AP297" s="397"/>
      <c r="AQ297" s="397"/>
      <c r="AR297" s="397"/>
      <c r="AS297" s="397"/>
      <c r="AT297" s="397"/>
      <c r="AU297" s="397"/>
      <c r="AV297" s="397"/>
      <c r="AW297" s="397"/>
      <c r="AX297" s="397"/>
      <c r="AY297" s="397"/>
      <c r="AZ297" s="397"/>
      <c r="BA297" s="397"/>
      <c r="BB297" s="397"/>
      <c r="BC297" s="397"/>
      <c r="BD297" s="397"/>
      <c r="BE297" s="397"/>
      <c r="BF297" s="397"/>
      <c r="BG297" s="397"/>
      <c r="BH297" s="397"/>
      <c r="BI297" s="397"/>
      <c r="BJ297" s="397"/>
      <c r="BK297" s="397"/>
      <c r="BL297" s="397"/>
      <c r="BM297" s="397"/>
      <c r="BN297" s="397"/>
      <c r="BO297" s="397"/>
      <c r="BP297" s="397"/>
      <c r="BQ297" s="458"/>
      <c r="BR297" s="468"/>
      <c r="BS297" s="490">
        <f t="shared" si="72"/>
        <v>0</v>
      </c>
    </row>
    <row r="298" spans="1:71" ht="26.4" hidden="1" x14ac:dyDescent="0.3">
      <c r="A298" s="8">
        <f t="shared" si="71"/>
        <v>3241</v>
      </c>
      <c r="B298" s="9">
        <f t="shared" si="73"/>
        <v>54</v>
      </c>
      <c r="C298" s="45" t="str">
        <f t="shared" si="69"/>
        <v>091</v>
      </c>
      <c r="D298" s="45" t="str">
        <f t="shared" si="70"/>
        <v>0912</v>
      </c>
      <c r="E298" s="39" t="s">
        <v>137</v>
      </c>
      <c r="F298" s="40">
        <v>32</v>
      </c>
      <c r="G298" s="74">
        <v>54</v>
      </c>
      <c r="H298" s="42">
        <v>3241</v>
      </c>
      <c r="I298" s="46">
        <v>1091</v>
      </c>
      <c r="J298" s="46">
        <v>1091</v>
      </c>
      <c r="K298" s="44" t="s">
        <v>92</v>
      </c>
      <c r="L298" s="44"/>
      <c r="M298" s="44"/>
      <c r="N298" s="108">
        <f t="shared" si="82"/>
        <v>0</v>
      </c>
      <c r="O298" s="77">
        <v>5410</v>
      </c>
      <c r="P298" s="397"/>
      <c r="Q298" s="397"/>
      <c r="R298" s="397"/>
      <c r="S298" s="397"/>
      <c r="T298" s="397"/>
      <c r="U298" s="397"/>
      <c r="V298" s="397"/>
      <c r="W298" s="397"/>
      <c r="X298" s="397"/>
      <c r="Y298" s="397"/>
      <c r="Z298" s="397"/>
      <c r="AA298" s="397"/>
      <c r="AB298" s="397"/>
      <c r="AC298" s="397"/>
      <c r="AD298" s="397"/>
      <c r="AE298" s="397"/>
      <c r="AF298" s="397"/>
      <c r="AG298" s="397"/>
      <c r="AH298" s="397"/>
      <c r="AI298" s="397"/>
      <c r="AJ298" s="397"/>
      <c r="AK298" s="397"/>
      <c r="AL298" s="397"/>
      <c r="AM298" s="397"/>
      <c r="AN298" s="397"/>
      <c r="AO298" s="397"/>
      <c r="AP298" s="397"/>
      <c r="AQ298" s="397"/>
      <c r="AR298" s="397"/>
      <c r="AS298" s="397"/>
      <c r="AT298" s="397"/>
      <c r="AU298" s="397"/>
      <c r="AV298" s="397"/>
      <c r="AW298" s="397"/>
      <c r="AX298" s="397"/>
      <c r="AY298" s="397"/>
      <c r="AZ298" s="397"/>
      <c r="BA298" s="397"/>
      <c r="BB298" s="397"/>
      <c r="BC298" s="397"/>
      <c r="BD298" s="397"/>
      <c r="BE298" s="397"/>
      <c r="BF298" s="397"/>
      <c r="BG298" s="397"/>
      <c r="BH298" s="397"/>
      <c r="BI298" s="397"/>
      <c r="BJ298" s="397"/>
      <c r="BK298" s="397"/>
      <c r="BL298" s="397"/>
      <c r="BM298" s="397"/>
      <c r="BN298" s="397"/>
      <c r="BO298" s="397"/>
      <c r="BP298" s="397"/>
      <c r="BQ298" s="458"/>
      <c r="BR298" s="468"/>
      <c r="BS298" s="490">
        <f t="shared" si="72"/>
        <v>0</v>
      </c>
    </row>
    <row r="299" spans="1:71" ht="26.4" hidden="1" x14ac:dyDescent="0.3">
      <c r="A299" s="8">
        <f t="shared" si="71"/>
        <v>3241</v>
      </c>
      <c r="B299" s="9">
        <f t="shared" si="73"/>
        <v>62</v>
      </c>
      <c r="C299" s="45" t="str">
        <f t="shared" si="69"/>
        <v>091</v>
      </c>
      <c r="D299" s="45" t="str">
        <f t="shared" si="70"/>
        <v>0912</v>
      </c>
      <c r="E299" s="39" t="s">
        <v>137</v>
      </c>
      <c r="F299" s="40">
        <v>32</v>
      </c>
      <c r="G299" s="74">
        <v>62</v>
      </c>
      <c r="H299" s="42">
        <v>3241</v>
      </c>
      <c r="I299" s="46">
        <v>1092</v>
      </c>
      <c r="J299" s="46">
        <v>1092</v>
      </c>
      <c r="K299" s="44" t="s">
        <v>92</v>
      </c>
      <c r="L299" s="44"/>
      <c r="M299" s="44"/>
      <c r="N299" s="108">
        <f t="shared" si="82"/>
        <v>0</v>
      </c>
      <c r="O299" s="77">
        <v>6210</v>
      </c>
      <c r="P299" s="397"/>
      <c r="Q299" s="397"/>
      <c r="R299" s="397"/>
      <c r="S299" s="397"/>
      <c r="T299" s="397"/>
      <c r="U299" s="397"/>
      <c r="V299" s="397"/>
      <c r="W299" s="397"/>
      <c r="X299" s="397"/>
      <c r="Y299" s="397"/>
      <c r="Z299" s="397"/>
      <c r="AA299" s="397"/>
      <c r="AB299" s="397"/>
      <c r="AC299" s="397"/>
      <c r="AD299" s="397"/>
      <c r="AE299" s="397"/>
      <c r="AF299" s="397"/>
      <c r="AG299" s="397"/>
      <c r="AH299" s="397"/>
      <c r="AI299" s="397"/>
      <c r="AJ299" s="397"/>
      <c r="AK299" s="397"/>
      <c r="AL299" s="397"/>
      <c r="AM299" s="397"/>
      <c r="AN299" s="397"/>
      <c r="AO299" s="397"/>
      <c r="AP299" s="397"/>
      <c r="AQ299" s="397"/>
      <c r="AR299" s="397"/>
      <c r="AS299" s="397"/>
      <c r="AT299" s="397"/>
      <c r="AU299" s="397"/>
      <c r="AV299" s="397"/>
      <c r="AW299" s="397"/>
      <c r="AX299" s="397"/>
      <c r="AY299" s="397"/>
      <c r="AZ299" s="397"/>
      <c r="BA299" s="397"/>
      <c r="BB299" s="397"/>
      <c r="BC299" s="397"/>
      <c r="BD299" s="397"/>
      <c r="BE299" s="397"/>
      <c r="BF299" s="397"/>
      <c r="BG299" s="397"/>
      <c r="BH299" s="397"/>
      <c r="BI299" s="397"/>
      <c r="BJ299" s="397"/>
      <c r="BK299" s="397"/>
      <c r="BL299" s="397"/>
      <c r="BM299" s="397"/>
      <c r="BN299" s="397"/>
      <c r="BO299" s="397"/>
      <c r="BP299" s="397"/>
      <c r="BQ299" s="458"/>
      <c r="BR299" s="468"/>
      <c r="BS299" s="490">
        <f t="shared" si="72"/>
        <v>0</v>
      </c>
    </row>
    <row r="300" spans="1:71" ht="26.4" hidden="1" x14ac:dyDescent="0.3">
      <c r="A300" s="8">
        <f t="shared" si="71"/>
        <v>329</v>
      </c>
      <c r="B300" s="9" t="str">
        <f t="shared" si="73"/>
        <v xml:space="preserve"> </v>
      </c>
      <c r="C300" s="45" t="str">
        <f t="shared" si="69"/>
        <v xml:space="preserve">  </v>
      </c>
      <c r="D300" s="45" t="str">
        <f t="shared" si="70"/>
        <v xml:space="preserve">  </v>
      </c>
      <c r="E300" s="39"/>
      <c r="F300" s="40"/>
      <c r="G300" s="41"/>
      <c r="H300" s="42">
        <v>329</v>
      </c>
      <c r="I300" s="43"/>
      <c r="J300" s="43"/>
      <c r="K300" s="44" t="s">
        <v>63</v>
      </c>
      <c r="L300" s="44"/>
      <c r="M300" s="44"/>
      <c r="N300" s="108">
        <f t="shared" si="82"/>
        <v>0</v>
      </c>
      <c r="O300" s="18"/>
      <c r="P300" s="108"/>
      <c r="Q300" s="108"/>
      <c r="R300" s="108"/>
      <c r="S300" s="108"/>
      <c r="T300" s="108"/>
      <c r="U300" s="108"/>
      <c r="V300" s="108"/>
      <c r="W300" s="108"/>
      <c r="X300" s="108"/>
      <c r="Y300" s="108"/>
      <c r="Z300" s="108"/>
      <c r="AA300" s="108"/>
      <c r="AB300" s="108"/>
      <c r="AC300" s="108"/>
      <c r="AD300" s="108"/>
      <c r="AE300" s="108"/>
      <c r="AF300" s="108"/>
      <c r="AG300" s="108"/>
      <c r="AH300" s="108"/>
      <c r="AI300" s="108"/>
      <c r="AJ300" s="108"/>
      <c r="AK300" s="108"/>
      <c r="AL300" s="108"/>
      <c r="AM300" s="108"/>
      <c r="AN300" s="108"/>
      <c r="AO300" s="108"/>
      <c r="AP300" s="108"/>
      <c r="AQ300" s="108"/>
      <c r="AR300" s="108"/>
      <c r="AS300" s="108"/>
      <c r="AT300" s="108"/>
      <c r="AU300" s="108"/>
      <c r="AV300" s="108"/>
      <c r="AW300" s="108"/>
      <c r="AX300" s="108"/>
      <c r="AY300" s="108"/>
      <c r="AZ300" s="108"/>
      <c r="BA300" s="108"/>
      <c r="BB300" s="108"/>
      <c r="BC300" s="108"/>
      <c r="BD300" s="108"/>
      <c r="BE300" s="108"/>
      <c r="BF300" s="108"/>
      <c r="BG300" s="108"/>
      <c r="BH300" s="108"/>
      <c r="BI300" s="108"/>
      <c r="BJ300" s="108"/>
      <c r="BK300" s="108"/>
      <c r="BL300" s="108"/>
      <c r="BM300" s="108"/>
      <c r="BN300" s="108"/>
      <c r="BO300" s="108"/>
      <c r="BP300" s="108"/>
      <c r="BQ300" s="453">
        <v>0</v>
      </c>
      <c r="BR300" s="468"/>
      <c r="BS300" s="490">
        <f t="shared" si="72"/>
        <v>0</v>
      </c>
    </row>
    <row r="301" spans="1:71" ht="26.4" hidden="1" x14ac:dyDescent="0.3">
      <c r="A301" s="8">
        <f t="shared" si="71"/>
        <v>3291</v>
      </c>
      <c r="B301" s="9">
        <f t="shared" si="73"/>
        <v>54</v>
      </c>
      <c r="C301" s="45" t="str">
        <f t="shared" si="69"/>
        <v>091</v>
      </c>
      <c r="D301" s="45" t="str">
        <f t="shared" si="70"/>
        <v>0912</v>
      </c>
      <c r="E301" s="39" t="s">
        <v>137</v>
      </c>
      <c r="F301" s="40">
        <v>32</v>
      </c>
      <c r="G301" s="74">
        <v>54</v>
      </c>
      <c r="H301" s="42">
        <v>3291</v>
      </c>
      <c r="I301" s="46">
        <v>1093</v>
      </c>
      <c r="J301" s="46">
        <v>1093</v>
      </c>
      <c r="K301" s="44" t="s">
        <v>64</v>
      </c>
      <c r="L301" s="44"/>
      <c r="M301" s="44"/>
      <c r="N301" s="108">
        <f t="shared" si="82"/>
        <v>0</v>
      </c>
      <c r="O301" s="77">
        <v>5410</v>
      </c>
      <c r="P301" s="397"/>
      <c r="Q301" s="397"/>
      <c r="R301" s="397"/>
      <c r="S301" s="397"/>
      <c r="T301" s="397"/>
      <c r="U301" s="397"/>
      <c r="V301" s="397"/>
      <c r="W301" s="397"/>
      <c r="X301" s="397"/>
      <c r="Y301" s="397"/>
      <c r="Z301" s="397"/>
      <c r="AA301" s="397"/>
      <c r="AB301" s="397"/>
      <c r="AC301" s="397"/>
      <c r="AD301" s="397"/>
      <c r="AE301" s="397"/>
      <c r="AF301" s="397"/>
      <c r="AG301" s="397"/>
      <c r="AH301" s="397"/>
      <c r="AI301" s="397"/>
      <c r="AJ301" s="397"/>
      <c r="AK301" s="397"/>
      <c r="AL301" s="397"/>
      <c r="AM301" s="397"/>
      <c r="AN301" s="397"/>
      <c r="AO301" s="397"/>
      <c r="AP301" s="397"/>
      <c r="AQ301" s="397"/>
      <c r="AR301" s="397"/>
      <c r="AS301" s="397"/>
      <c r="AT301" s="397"/>
      <c r="AU301" s="397"/>
      <c r="AV301" s="397"/>
      <c r="AW301" s="397"/>
      <c r="AX301" s="397"/>
      <c r="AY301" s="397"/>
      <c r="AZ301" s="397"/>
      <c r="BA301" s="397"/>
      <c r="BB301" s="397"/>
      <c r="BC301" s="397"/>
      <c r="BD301" s="397"/>
      <c r="BE301" s="397"/>
      <c r="BF301" s="397"/>
      <c r="BG301" s="397"/>
      <c r="BH301" s="397"/>
      <c r="BI301" s="397"/>
      <c r="BJ301" s="397"/>
      <c r="BK301" s="397"/>
      <c r="BL301" s="397"/>
      <c r="BM301" s="397"/>
      <c r="BN301" s="397"/>
      <c r="BO301" s="397"/>
      <c r="BP301" s="397"/>
      <c r="BQ301" s="458"/>
      <c r="BR301" s="468"/>
      <c r="BS301" s="490">
        <f t="shared" si="72"/>
        <v>0</v>
      </c>
    </row>
    <row r="302" spans="1:71" hidden="1" x14ac:dyDescent="0.3">
      <c r="A302" s="8">
        <f t="shared" si="71"/>
        <v>3292</v>
      </c>
      <c r="B302" s="9">
        <f t="shared" si="73"/>
        <v>32</v>
      </c>
      <c r="C302" s="45" t="str">
        <f t="shared" si="69"/>
        <v>091</v>
      </c>
      <c r="D302" s="45" t="str">
        <f t="shared" si="70"/>
        <v>0912</v>
      </c>
      <c r="E302" s="39" t="s">
        <v>137</v>
      </c>
      <c r="F302" s="40">
        <v>32</v>
      </c>
      <c r="G302" s="41">
        <v>32</v>
      </c>
      <c r="H302" s="42">
        <v>3292</v>
      </c>
      <c r="I302" s="46">
        <v>1094</v>
      </c>
      <c r="J302" s="46">
        <v>1094</v>
      </c>
      <c r="K302" s="44" t="s">
        <v>93</v>
      </c>
      <c r="L302" s="44"/>
      <c r="M302" s="44"/>
      <c r="N302" s="108">
        <f t="shared" si="82"/>
        <v>0</v>
      </c>
      <c r="O302" s="76">
        <v>3210</v>
      </c>
      <c r="P302" s="397"/>
      <c r="Q302" s="397"/>
      <c r="R302" s="397"/>
      <c r="S302" s="397"/>
      <c r="T302" s="397"/>
      <c r="U302" s="397"/>
      <c r="V302" s="397"/>
      <c r="W302" s="397"/>
      <c r="X302" s="397"/>
      <c r="Y302" s="397"/>
      <c r="Z302" s="397"/>
      <c r="AA302" s="397"/>
      <c r="AB302" s="397"/>
      <c r="AC302" s="397"/>
      <c r="AD302" s="397"/>
      <c r="AE302" s="397"/>
      <c r="AF302" s="397"/>
      <c r="AG302" s="397"/>
      <c r="AH302" s="397"/>
      <c r="AI302" s="397"/>
      <c r="AJ302" s="397"/>
      <c r="AK302" s="397"/>
      <c r="AL302" s="397"/>
      <c r="AM302" s="397"/>
      <c r="AN302" s="397"/>
      <c r="AO302" s="397"/>
      <c r="AP302" s="397"/>
      <c r="AQ302" s="397"/>
      <c r="AR302" s="397"/>
      <c r="AS302" s="397"/>
      <c r="AT302" s="397"/>
      <c r="AU302" s="397"/>
      <c r="AV302" s="397"/>
      <c r="AW302" s="397"/>
      <c r="AX302" s="397"/>
      <c r="AY302" s="397"/>
      <c r="AZ302" s="397"/>
      <c r="BA302" s="397"/>
      <c r="BB302" s="397"/>
      <c r="BC302" s="397"/>
      <c r="BD302" s="397"/>
      <c r="BE302" s="397"/>
      <c r="BF302" s="397"/>
      <c r="BG302" s="397"/>
      <c r="BH302" s="397"/>
      <c r="BI302" s="397"/>
      <c r="BJ302" s="397"/>
      <c r="BK302" s="397"/>
      <c r="BL302" s="397"/>
      <c r="BM302" s="397"/>
      <c r="BN302" s="397"/>
      <c r="BO302" s="397"/>
      <c r="BP302" s="397"/>
      <c r="BQ302" s="458"/>
      <c r="BR302" s="468"/>
      <c r="BS302" s="490">
        <f t="shared" si="72"/>
        <v>0</v>
      </c>
    </row>
    <row r="303" spans="1:71" hidden="1" x14ac:dyDescent="0.3">
      <c r="A303" s="8">
        <f t="shared" si="71"/>
        <v>3292</v>
      </c>
      <c r="B303" s="9">
        <f t="shared" si="73"/>
        <v>54</v>
      </c>
      <c r="C303" s="45" t="str">
        <f t="shared" si="69"/>
        <v>091</v>
      </c>
      <c r="D303" s="45" t="str">
        <f t="shared" si="70"/>
        <v>0912</v>
      </c>
      <c r="E303" s="39" t="s">
        <v>137</v>
      </c>
      <c r="F303" s="40">
        <v>32</v>
      </c>
      <c r="G303" s="74">
        <v>54</v>
      </c>
      <c r="H303" s="42">
        <v>3292</v>
      </c>
      <c r="I303" s="46">
        <v>1095</v>
      </c>
      <c r="J303" s="46">
        <v>1095</v>
      </c>
      <c r="K303" s="44" t="s">
        <v>93</v>
      </c>
      <c r="L303" s="44"/>
      <c r="M303" s="44"/>
      <c r="N303" s="108">
        <f t="shared" si="82"/>
        <v>0</v>
      </c>
      <c r="O303" s="77">
        <v>5410</v>
      </c>
      <c r="P303" s="397"/>
      <c r="Q303" s="397"/>
      <c r="R303" s="397"/>
      <c r="S303" s="397"/>
      <c r="T303" s="397"/>
      <c r="U303" s="397"/>
      <c r="V303" s="397"/>
      <c r="W303" s="397"/>
      <c r="X303" s="397"/>
      <c r="Y303" s="397"/>
      <c r="Z303" s="397"/>
      <c r="AA303" s="397"/>
      <c r="AB303" s="397"/>
      <c r="AC303" s="397"/>
      <c r="AD303" s="397"/>
      <c r="AE303" s="397"/>
      <c r="AF303" s="397"/>
      <c r="AG303" s="397"/>
      <c r="AH303" s="397"/>
      <c r="AI303" s="397"/>
      <c r="AJ303" s="397"/>
      <c r="AK303" s="397"/>
      <c r="AL303" s="397"/>
      <c r="AM303" s="397"/>
      <c r="AN303" s="397"/>
      <c r="AO303" s="397"/>
      <c r="AP303" s="397"/>
      <c r="AQ303" s="397"/>
      <c r="AR303" s="397"/>
      <c r="AS303" s="397"/>
      <c r="AT303" s="397"/>
      <c r="AU303" s="397"/>
      <c r="AV303" s="397"/>
      <c r="AW303" s="397"/>
      <c r="AX303" s="397"/>
      <c r="AY303" s="397"/>
      <c r="AZ303" s="397"/>
      <c r="BA303" s="397"/>
      <c r="BB303" s="397"/>
      <c r="BC303" s="397"/>
      <c r="BD303" s="397"/>
      <c r="BE303" s="397"/>
      <c r="BF303" s="397"/>
      <c r="BG303" s="397"/>
      <c r="BH303" s="397"/>
      <c r="BI303" s="397"/>
      <c r="BJ303" s="397"/>
      <c r="BK303" s="397"/>
      <c r="BL303" s="397"/>
      <c r="BM303" s="397"/>
      <c r="BN303" s="397"/>
      <c r="BO303" s="397"/>
      <c r="BP303" s="397"/>
      <c r="BQ303" s="458"/>
      <c r="BR303" s="468"/>
      <c r="BS303" s="490">
        <f t="shared" si="72"/>
        <v>0</v>
      </c>
    </row>
    <row r="304" spans="1:71" hidden="1" x14ac:dyDescent="0.3">
      <c r="A304" s="8">
        <f t="shared" si="71"/>
        <v>3293</v>
      </c>
      <c r="B304" s="9">
        <f t="shared" si="73"/>
        <v>32</v>
      </c>
      <c r="C304" s="45" t="str">
        <f t="shared" si="69"/>
        <v>091</v>
      </c>
      <c r="D304" s="45" t="str">
        <f t="shared" si="70"/>
        <v>0912</v>
      </c>
      <c r="E304" s="39" t="s">
        <v>137</v>
      </c>
      <c r="F304" s="40">
        <v>32</v>
      </c>
      <c r="G304" s="41">
        <v>32</v>
      </c>
      <c r="H304" s="42">
        <v>3293</v>
      </c>
      <c r="I304" s="46">
        <v>1096</v>
      </c>
      <c r="J304" s="46">
        <v>1096</v>
      </c>
      <c r="K304" s="44" t="s">
        <v>65</v>
      </c>
      <c r="L304" s="44"/>
      <c r="M304" s="44"/>
      <c r="N304" s="108">
        <f t="shared" si="82"/>
        <v>0</v>
      </c>
      <c r="O304" s="76">
        <v>3210</v>
      </c>
      <c r="P304" s="397"/>
      <c r="Q304" s="397"/>
      <c r="R304" s="397"/>
      <c r="S304" s="397"/>
      <c r="T304" s="397"/>
      <c r="U304" s="397"/>
      <c r="V304" s="397"/>
      <c r="W304" s="397"/>
      <c r="X304" s="397"/>
      <c r="Y304" s="397"/>
      <c r="Z304" s="397"/>
      <c r="AA304" s="397"/>
      <c r="AB304" s="397"/>
      <c r="AC304" s="397"/>
      <c r="AD304" s="397"/>
      <c r="AE304" s="397"/>
      <c r="AF304" s="397"/>
      <c r="AG304" s="397"/>
      <c r="AH304" s="397"/>
      <c r="AI304" s="397"/>
      <c r="AJ304" s="397"/>
      <c r="AK304" s="397"/>
      <c r="AL304" s="397"/>
      <c r="AM304" s="397"/>
      <c r="AN304" s="397"/>
      <c r="AO304" s="397"/>
      <c r="AP304" s="397"/>
      <c r="AQ304" s="397"/>
      <c r="AR304" s="397"/>
      <c r="AS304" s="397"/>
      <c r="AT304" s="397"/>
      <c r="AU304" s="397"/>
      <c r="AV304" s="397"/>
      <c r="AW304" s="397"/>
      <c r="AX304" s="397"/>
      <c r="AY304" s="397"/>
      <c r="AZ304" s="397"/>
      <c r="BA304" s="397"/>
      <c r="BB304" s="397"/>
      <c r="BC304" s="397"/>
      <c r="BD304" s="397"/>
      <c r="BE304" s="397"/>
      <c r="BF304" s="397"/>
      <c r="BG304" s="397"/>
      <c r="BH304" s="397"/>
      <c r="BI304" s="397"/>
      <c r="BJ304" s="397"/>
      <c r="BK304" s="397"/>
      <c r="BL304" s="397"/>
      <c r="BM304" s="397"/>
      <c r="BN304" s="397"/>
      <c r="BO304" s="397"/>
      <c r="BP304" s="397"/>
      <c r="BQ304" s="458"/>
      <c r="BR304" s="468"/>
      <c r="BS304" s="490">
        <f t="shared" si="72"/>
        <v>0</v>
      </c>
    </row>
    <row r="305" spans="1:71" hidden="1" x14ac:dyDescent="0.3">
      <c r="A305" s="8">
        <f t="shared" si="71"/>
        <v>3293</v>
      </c>
      <c r="B305" s="9">
        <f t="shared" si="73"/>
        <v>49</v>
      </c>
      <c r="C305" s="45" t="str">
        <f t="shared" si="69"/>
        <v>091</v>
      </c>
      <c r="D305" s="45" t="str">
        <f t="shared" si="70"/>
        <v>0912</v>
      </c>
      <c r="E305" s="39" t="s">
        <v>137</v>
      </c>
      <c r="F305" s="40">
        <v>32</v>
      </c>
      <c r="G305" s="74">
        <v>49</v>
      </c>
      <c r="H305" s="42">
        <v>3293</v>
      </c>
      <c r="I305" s="46">
        <v>1097</v>
      </c>
      <c r="J305" s="46">
        <v>1097</v>
      </c>
      <c r="K305" s="44" t="s">
        <v>65</v>
      </c>
      <c r="L305" s="44"/>
      <c r="M305" s="44"/>
      <c r="N305" s="108">
        <f t="shared" si="82"/>
        <v>0</v>
      </c>
      <c r="O305" s="77">
        <v>4910</v>
      </c>
      <c r="P305" s="397"/>
      <c r="Q305" s="397"/>
      <c r="R305" s="397"/>
      <c r="S305" s="397"/>
      <c r="T305" s="397"/>
      <c r="U305" s="397"/>
      <c r="V305" s="397"/>
      <c r="W305" s="397"/>
      <c r="X305" s="397"/>
      <c r="Y305" s="397"/>
      <c r="Z305" s="397"/>
      <c r="AA305" s="397"/>
      <c r="AB305" s="397"/>
      <c r="AC305" s="397"/>
      <c r="AD305" s="397"/>
      <c r="AE305" s="397"/>
      <c r="AF305" s="397"/>
      <c r="AG305" s="397"/>
      <c r="AH305" s="397"/>
      <c r="AI305" s="397"/>
      <c r="AJ305" s="397"/>
      <c r="AK305" s="397"/>
      <c r="AL305" s="397"/>
      <c r="AM305" s="397"/>
      <c r="AN305" s="397"/>
      <c r="AO305" s="397"/>
      <c r="AP305" s="397"/>
      <c r="AQ305" s="397"/>
      <c r="AR305" s="397"/>
      <c r="AS305" s="397"/>
      <c r="AT305" s="397"/>
      <c r="AU305" s="397"/>
      <c r="AV305" s="397"/>
      <c r="AW305" s="397"/>
      <c r="AX305" s="397"/>
      <c r="AY305" s="397"/>
      <c r="AZ305" s="397"/>
      <c r="BA305" s="397"/>
      <c r="BB305" s="397"/>
      <c r="BC305" s="397"/>
      <c r="BD305" s="397"/>
      <c r="BE305" s="397"/>
      <c r="BF305" s="397"/>
      <c r="BG305" s="397"/>
      <c r="BH305" s="397"/>
      <c r="BI305" s="397"/>
      <c r="BJ305" s="397"/>
      <c r="BK305" s="397"/>
      <c r="BL305" s="397"/>
      <c r="BM305" s="397"/>
      <c r="BN305" s="397"/>
      <c r="BO305" s="397"/>
      <c r="BP305" s="397"/>
      <c r="BQ305" s="458"/>
      <c r="BR305" s="468"/>
      <c r="BS305" s="490">
        <f t="shared" si="72"/>
        <v>0</v>
      </c>
    </row>
    <row r="306" spans="1:71" hidden="1" x14ac:dyDescent="0.3">
      <c r="A306" s="8">
        <f t="shared" si="71"/>
        <v>3293</v>
      </c>
      <c r="B306" s="9">
        <f t="shared" si="73"/>
        <v>54</v>
      </c>
      <c r="C306" s="45" t="str">
        <f t="shared" si="69"/>
        <v>091</v>
      </c>
      <c r="D306" s="45" t="str">
        <f t="shared" si="70"/>
        <v>0912</v>
      </c>
      <c r="E306" s="39" t="s">
        <v>137</v>
      </c>
      <c r="F306" s="40">
        <v>32</v>
      </c>
      <c r="G306" s="74">
        <v>54</v>
      </c>
      <c r="H306" s="42">
        <v>3293</v>
      </c>
      <c r="I306" s="46">
        <v>1098</v>
      </c>
      <c r="J306" s="46">
        <v>1098</v>
      </c>
      <c r="K306" s="44" t="s">
        <v>65</v>
      </c>
      <c r="L306" s="44"/>
      <c r="M306" s="44"/>
      <c r="N306" s="108">
        <f t="shared" si="82"/>
        <v>0</v>
      </c>
      <c r="O306" s="77">
        <v>5410</v>
      </c>
      <c r="P306" s="397"/>
      <c r="Q306" s="397"/>
      <c r="R306" s="397"/>
      <c r="S306" s="397"/>
      <c r="T306" s="397"/>
      <c r="U306" s="397"/>
      <c r="V306" s="397"/>
      <c r="W306" s="397"/>
      <c r="X306" s="397"/>
      <c r="Y306" s="397"/>
      <c r="Z306" s="397"/>
      <c r="AA306" s="397"/>
      <c r="AB306" s="397"/>
      <c r="AC306" s="397"/>
      <c r="AD306" s="397"/>
      <c r="AE306" s="397"/>
      <c r="AF306" s="397"/>
      <c r="AG306" s="397"/>
      <c r="AH306" s="397"/>
      <c r="AI306" s="397"/>
      <c r="AJ306" s="397"/>
      <c r="AK306" s="397"/>
      <c r="AL306" s="397"/>
      <c r="AM306" s="397"/>
      <c r="AN306" s="397"/>
      <c r="AO306" s="397"/>
      <c r="AP306" s="397"/>
      <c r="AQ306" s="397"/>
      <c r="AR306" s="397"/>
      <c r="AS306" s="397"/>
      <c r="AT306" s="397"/>
      <c r="AU306" s="397"/>
      <c r="AV306" s="397"/>
      <c r="AW306" s="397"/>
      <c r="AX306" s="397"/>
      <c r="AY306" s="397"/>
      <c r="AZ306" s="397"/>
      <c r="BA306" s="397"/>
      <c r="BB306" s="397"/>
      <c r="BC306" s="397"/>
      <c r="BD306" s="397"/>
      <c r="BE306" s="397"/>
      <c r="BF306" s="397"/>
      <c r="BG306" s="397"/>
      <c r="BH306" s="397"/>
      <c r="BI306" s="397"/>
      <c r="BJ306" s="397"/>
      <c r="BK306" s="397"/>
      <c r="BL306" s="397"/>
      <c r="BM306" s="397"/>
      <c r="BN306" s="397"/>
      <c r="BO306" s="397"/>
      <c r="BP306" s="397"/>
      <c r="BQ306" s="458"/>
      <c r="BR306" s="468"/>
      <c r="BS306" s="490">
        <f t="shared" si="72"/>
        <v>0</v>
      </c>
    </row>
    <row r="307" spans="1:71" hidden="1" x14ac:dyDescent="0.3">
      <c r="A307" s="8">
        <f t="shared" si="71"/>
        <v>3293</v>
      </c>
      <c r="B307" s="9">
        <f t="shared" si="73"/>
        <v>62</v>
      </c>
      <c r="C307" s="45" t="str">
        <f t="shared" si="69"/>
        <v>091</v>
      </c>
      <c r="D307" s="45" t="str">
        <f t="shared" si="70"/>
        <v>0912</v>
      </c>
      <c r="E307" s="39" t="s">
        <v>137</v>
      </c>
      <c r="F307" s="40">
        <v>32</v>
      </c>
      <c r="G307" s="74">
        <v>62</v>
      </c>
      <c r="H307" s="42">
        <v>3293</v>
      </c>
      <c r="I307" s="46">
        <v>1099</v>
      </c>
      <c r="J307" s="46">
        <v>1099</v>
      </c>
      <c r="K307" s="44" t="s">
        <v>65</v>
      </c>
      <c r="L307" s="44"/>
      <c r="M307" s="44"/>
      <c r="N307" s="108">
        <f t="shared" si="82"/>
        <v>0</v>
      </c>
      <c r="O307" s="77">
        <v>6210</v>
      </c>
      <c r="P307" s="397"/>
      <c r="Q307" s="397"/>
      <c r="R307" s="397"/>
      <c r="S307" s="397"/>
      <c r="T307" s="397"/>
      <c r="U307" s="397"/>
      <c r="V307" s="397"/>
      <c r="W307" s="397"/>
      <c r="X307" s="397"/>
      <c r="Y307" s="397"/>
      <c r="Z307" s="397"/>
      <c r="AA307" s="397"/>
      <c r="AB307" s="397"/>
      <c r="AC307" s="397"/>
      <c r="AD307" s="397"/>
      <c r="AE307" s="397"/>
      <c r="AF307" s="397"/>
      <c r="AG307" s="397"/>
      <c r="AH307" s="397"/>
      <c r="AI307" s="397"/>
      <c r="AJ307" s="397"/>
      <c r="AK307" s="397"/>
      <c r="AL307" s="397"/>
      <c r="AM307" s="397"/>
      <c r="AN307" s="397"/>
      <c r="AO307" s="397"/>
      <c r="AP307" s="397"/>
      <c r="AQ307" s="397"/>
      <c r="AR307" s="397"/>
      <c r="AS307" s="397"/>
      <c r="AT307" s="397"/>
      <c r="AU307" s="397"/>
      <c r="AV307" s="397"/>
      <c r="AW307" s="397"/>
      <c r="AX307" s="397"/>
      <c r="AY307" s="397"/>
      <c r="AZ307" s="397"/>
      <c r="BA307" s="397"/>
      <c r="BB307" s="397"/>
      <c r="BC307" s="397"/>
      <c r="BD307" s="397"/>
      <c r="BE307" s="397"/>
      <c r="BF307" s="397"/>
      <c r="BG307" s="397"/>
      <c r="BH307" s="397"/>
      <c r="BI307" s="397"/>
      <c r="BJ307" s="397"/>
      <c r="BK307" s="397"/>
      <c r="BL307" s="397"/>
      <c r="BM307" s="397"/>
      <c r="BN307" s="397"/>
      <c r="BO307" s="397"/>
      <c r="BP307" s="397"/>
      <c r="BQ307" s="458"/>
      <c r="BR307" s="468"/>
      <c r="BS307" s="490">
        <f t="shared" si="72"/>
        <v>0</v>
      </c>
    </row>
    <row r="308" spans="1:71" hidden="1" x14ac:dyDescent="0.3">
      <c r="A308" s="8">
        <f t="shared" si="71"/>
        <v>3294</v>
      </c>
      <c r="B308" s="9">
        <f t="shared" si="73"/>
        <v>32</v>
      </c>
      <c r="C308" s="45" t="str">
        <f t="shared" si="69"/>
        <v>091</v>
      </c>
      <c r="D308" s="45" t="str">
        <f t="shared" si="70"/>
        <v>0912</v>
      </c>
      <c r="E308" s="39" t="s">
        <v>137</v>
      </c>
      <c r="F308" s="40">
        <v>32</v>
      </c>
      <c r="G308" s="41">
        <v>32</v>
      </c>
      <c r="H308" s="42">
        <v>3294</v>
      </c>
      <c r="I308" s="46">
        <v>1100</v>
      </c>
      <c r="J308" s="46">
        <v>1100</v>
      </c>
      <c r="K308" s="5" t="s">
        <v>94</v>
      </c>
      <c r="L308" s="5"/>
      <c r="M308" s="5"/>
      <c r="N308" s="108">
        <f t="shared" si="82"/>
        <v>0</v>
      </c>
      <c r="O308" s="76">
        <v>3210</v>
      </c>
      <c r="P308" s="397"/>
      <c r="Q308" s="397"/>
      <c r="R308" s="397"/>
      <c r="S308" s="397"/>
      <c r="T308" s="397"/>
      <c r="U308" s="397"/>
      <c r="V308" s="397"/>
      <c r="W308" s="397"/>
      <c r="X308" s="397"/>
      <c r="Y308" s="397"/>
      <c r="Z308" s="397"/>
      <c r="AA308" s="397"/>
      <c r="AB308" s="397"/>
      <c r="AC308" s="397"/>
      <c r="AD308" s="397"/>
      <c r="AE308" s="397"/>
      <c r="AF308" s="397"/>
      <c r="AG308" s="397"/>
      <c r="AH308" s="397"/>
      <c r="AI308" s="397"/>
      <c r="AJ308" s="397"/>
      <c r="AK308" s="397"/>
      <c r="AL308" s="397"/>
      <c r="AM308" s="397"/>
      <c r="AN308" s="397"/>
      <c r="AO308" s="397"/>
      <c r="AP308" s="397"/>
      <c r="AQ308" s="397"/>
      <c r="AR308" s="397"/>
      <c r="AS308" s="397"/>
      <c r="AT308" s="397"/>
      <c r="AU308" s="397"/>
      <c r="AV308" s="397"/>
      <c r="AW308" s="397"/>
      <c r="AX308" s="397"/>
      <c r="AY308" s="397"/>
      <c r="AZ308" s="397"/>
      <c r="BA308" s="397"/>
      <c r="BB308" s="397"/>
      <c r="BC308" s="397"/>
      <c r="BD308" s="397"/>
      <c r="BE308" s="397"/>
      <c r="BF308" s="397"/>
      <c r="BG308" s="397"/>
      <c r="BH308" s="397"/>
      <c r="BI308" s="397"/>
      <c r="BJ308" s="397"/>
      <c r="BK308" s="397"/>
      <c r="BL308" s="397"/>
      <c r="BM308" s="397"/>
      <c r="BN308" s="397"/>
      <c r="BO308" s="397"/>
      <c r="BP308" s="397"/>
      <c r="BQ308" s="458"/>
      <c r="BR308" s="468"/>
      <c r="BS308" s="490">
        <f t="shared" si="72"/>
        <v>0</v>
      </c>
    </row>
    <row r="309" spans="1:71" hidden="1" x14ac:dyDescent="0.3">
      <c r="A309" s="8">
        <f t="shared" si="71"/>
        <v>3294</v>
      </c>
      <c r="B309" s="9">
        <f t="shared" si="73"/>
        <v>49</v>
      </c>
      <c r="C309" s="45" t="str">
        <f t="shared" si="69"/>
        <v>091</v>
      </c>
      <c r="D309" s="45" t="str">
        <f t="shared" si="70"/>
        <v>0912</v>
      </c>
      <c r="E309" s="39" t="s">
        <v>137</v>
      </c>
      <c r="F309" s="40">
        <v>32</v>
      </c>
      <c r="G309" s="74">
        <v>49</v>
      </c>
      <c r="H309" s="42">
        <v>3294</v>
      </c>
      <c r="I309" s="46">
        <v>1101</v>
      </c>
      <c r="J309" s="46">
        <v>1101</v>
      </c>
      <c r="K309" s="5" t="s">
        <v>94</v>
      </c>
      <c r="L309" s="5"/>
      <c r="M309" s="5"/>
      <c r="N309" s="108">
        <f t="shared" si="82"/>
        <v>0</v>
      </c>
      <c r="O309" s="77">
        <v>4910</v>
      </c>
      <c r="P309" s="397"/>
      <c r="Q309" s="397"/>
      <c r="R309" s="397"/>
      <c r="S309" s="397"/>
      <c r="T309" s="397"/>
      <c r="U309" s="397"/>
      <c r="V309" s="397"/>
      <c r="W309" s="397"/>
      <c r="X309" s="397"/>
      <c r="Y309" s="397"/>
      <c r="Z309" s="397"/>
      <c r="AA309" s="397"/>
      <c r="AB309" s="397"/>
      <c r="AC309" s="397"/>
      <c r="AD309" s="397"/>
      <c r="AE309" s="397"/>
      <c r="AF309" s="397"/>
      <c r="AG309" s="397"/>
      <c r="AH309" s="397"/>
      <c r="AI309" s="397"/>
      <c r="AJ309" s="397"/>
      <c r="AK309" s="397"/>
      <c r="AL309" s="397"/>
      <c r="AM309" s="397"/>
      <c r="AN309" s="397"/>
      <c r="AO309" s="397"/>
      <c r="AP309" s="397"/>
      <c r="AQ309" s="397"/>
      <c r="AR309" s="397"/>
      <c r="AS309" s="397"/>
      <c r="AT309" s="397"/>
      <c r="AU309" s="397"/>
      <c r="AV309" s="397"/>
      <c r="AW309" s="397"/>
      <c r="AX309" s="397"/>
      <c r="AY309" s="397"/>
      <c r="AZ309" s="397"/>
      <c r="BA309" s="397"/>
      <c r="BB309" s="397"/>
      <c r="BC309" s="397"/>
      <c r="BD309" s="397"/>
      <c r="BE309" s="397"/>
      <c r="BF309" s="397"/>
      <c r="BG309" s="397"/>
      <c r="BH309" s="397"/>
      <c r="BI309" s="397"/>
      <c r="BJ309" s="397"/>
      <c r="BK309" s="397"/>
      <c r="BL309" s="397"/>
      <c r="BM309" s="397"/>
      <c r="BN309" s="397"/>
      <c r="BO309" s="397"/>
      <c r="BP309" s="397"/>
      <c r="BQ309" s="458"/>
      <c r="BR309" s="468"/>
      <c r="BS309" s="490">
        <f t="shared" si="72"/>
        <v>0</v>
      </c>
    </row>
    <row r="310" spans="1:71" hidden="1" x14ac:dyDescent="0.3">
      <c r="A310" s="8">
        <f t="shared" si="71"/>
        <v>3294</v>
      </c>
      <c r="B310" s="9">
        <f t="shared" si="73"/>
        <v>54</v>
      </c>
      <c r="C310" s="45" t="str">
        <f t="shared" si="69"/>
        <v>091</v>
      </c>
      <c r="D310" s="45" t="str">
        <f t="shared" si="70"/>
        <v>0912</v>
      </c>
      <c r="E310" s="39" t="s">
        <v>137</v>
      </c>
      <c r="F310" s="40">
        <v>32</v>
      </c>
      <c r="G310" s="74">
        <v>54</v>
      </c>
      <c r="H310" s="42">
        <v>3294</v>
      </c>
      <c r="I310" s="46">
        <v>1102</v>
      </c>
      <c r="J310" s="46">
        <v>1102</v>
      </c>
      <c r="K310" s="5" t="s">
        <v>94</v>
      </c>
      <c r="L310" s="5"/>
      <c r="M310" s="5"/>
      <c r="N310" s="108">
        <f t="shared" si="82"/>
        <v>0</v>
      </c>
      <c r="O310" s="77">
        <v>5410</v>
      </c>
      <c r="P310" s="397"/>
      <c r="Q310" s="397"/>
      <c r="R310" s="397"/>
      <c r="S310" s="397"/>
      <c r="T310" s="397"/>
      <c r="U310" s="397"/>
      <c r="V310" s="397"/>
      <c r="W310" s="397"/>
      <c r="X310" s="397"/>
      <c r="Y310" s="397"/>
      <c r="Z310" s="397"/>
      <c r="AA310" s="397"/>
      <c r="AB310" s="397"/>
      <c r="AC310" s="397"/>
      <c r="AD310" s="397"/>
      <c r="AE310" s="397"/>
      <c r="AF310" s="397"/>
      <c r="AG310" s="397"/>
      <c r="AH310" s="397"/>
      <c r="AI310" s="397"/>
      <c r="AJ310" s="397"/>
      <c r="AK310" s="397"/>
      <c r="AL310" s="397"/>
      <c r="AM310" s="397"/>
      <c r="AN310" s="397"/>
      <c r="AO310" s="397"/>
      <c r="AP310" s="397"/>
      <c r="AQ310" s="397"/>
      <c r="AR310" s="397"/>
      <c r="AS310" s="397"/>
      <c r="AT310" s="397"/>
      <c r="AU310" s="397"/>
      <c r="AV310" s="397"/>
      <c r="AW310" s="397"/>
      <c r="AX310" s="397"/>
      <c r="AY310" s="397"/>
      <c r="AZ310" s="397"/>
      <c r="BA310" s="397"/>
      <c r="BB310" s="397"/>
      <c r="BC310" s="397"/>
      <c r="BD310" s="397"/>
      <c r="BE310" s="397"/>
      <c r="BF310" s="397"/>
      <c r="BG310" s="397"/>
      <c r="BH310" s="397"/>
      <c r="BI310" s="397"/>
      <c r="BJ310" s="397"/>
      <c r="BK310" s="397"/>
      <c r="BL310" s="397"/>
      <c r="BM310" s="397"/>
      <c r="BN310" s="397"/>
      <c r="BO310" s="397"/>
      <c r="BP310" s="397"/>
      <c r="BQ310" s="458"/>
      <c r="BR310" s="468"/>
      <c r="BS310" s="490">
        <f t="shared" si="72"/>
        <v>0</v>
      </c>
    </row>
    <row r="311" spans="1:71" hidden="1" x14ac:dyDescent="0.3">
      <c r="A311" s="8">
        <f t="shared" si="71"/>
        <v>3294</v>
      </c>
      <c r="B311" s="9">
        <f t="shared" si="73"/>
        <v>62</v>
      </c>
      <c r="C311" s="45" t="str">
        <f t="shared" ref="C311:C382" si="83">IF(I311&gt;0,LEFT(E311,3),"  ")</f>
        <v>091</v>
      </c>
      <c r="D311" s="45" t="str">
        <f t="shared" ref="D311:D382" si="84">IF(I311&gt;0,LEFT(E311,4),"  ")</f>
        <v>0912</v>
      </c>
      <c r="E311" s="39" t="s">
        <v>137</v>
      </c>
      <c r="F311" s="40">
        <v>32</v>
      </c>
      <c r="G311" s="74">
        <v>62</v>
      </c>
      <c r="H311" s="42">
        <v>3294</v>
      </c>
      <c r="I311" s="46">
        <v>1103</v>
      </c>
      <c r="J311" s="46">
        <v>1103</v>
      </c>
      <c r="K311" s="5" t="s">
        <v>94</v>
      </c>
      <c r="L311" s="5"/>
      <c r="M311" s="5"/>
      <c r="N311" s="108">
        <f t="shared" si="82"/>
        <v>0</v>
      </c>
      <c r="O311" s="77">
        <v>6210</v>
      </c>
      <c r="P311" s="397"/>
      <c r="Q311" s="397"/>
      <c r="R311" s="397"/>
      <c r="S311" s="397"/>
      <c r="T311" s="397"/>
      <c r="U311" s="397"/>
      <c r="V311" s="397"/>
      <c r="W311" s="397"/>
      <c r="X311" s="397"/>
      <c r="Y311" s="397"/>
      <c r="Z311" s="397"/>
      <c r="AA311" s="397"/>
      <c r="AB311" s="397"/>
      <c r="AC311" s="397"/>
      <c r="AD311" s="397"/>
      <c r="AE311" s="397"/>
      <c r="AF311" s="397"/>
      <c r="AG311" s="397"/>
      <c r="AH311" s="397"/>
      <c r="AI311" s="397"/>
      <c r="AJ311" s="397"/>
      <c r="AK311" s="397"/>
      <c r="AL311" s="397"/>
      <c r="AM311" s="397"/>
      <c r="AN311" s="397"/>
      <c r="AO311" s="397"/>
      <c r="AP311" s="397"/>
      <c r="AQ311" s="397"/>
      <c r="AR311" s="397"/>
      <c r="AS311" s="397"/>
      <c r="AT311" s="397"/>
      <c r="AU311" s="397"/>
      <c r="AV311" s="397"/>
      <c r="AW311" s="397"/>
      <c r="AX311" s="397"/>
      <c r="AY311" s="397"/>
      <c r="AZ311" s="397"/>
      <c r="BA311" s="397"/>
      <c r="BB311" s="397"/>
      <c r="BC311" s="397"/>
      <c r="BD311" s="397"/>
      <c r="BE311" s="397"/>
      <c r="BF311" s="397"/>
      <c r="BG311" s="397"/>
      <c r="BH311" s="397"/>
      <c r="BI311" s="397"/>
      <c r="BJ311" s="397"/>
      <c r="BK311" s="397"/>
      <c r="BL311" s="397"/>
      <c r="BM311" s="397"/>
      <c r="BN311" s="397"/>
      <c r="BO311" s="397"/>
      <c r="BP311" s="397"/>
      <c r="BQ311" s="458"/>
      <c r="BR311" s="468"/>
      <c r="BS311" s="490">
        <f t="shared" si="72"/>
        <v>0</v>
      </c>
    </row>
    <row r="312" spans="1:71" hidden="1" x14ac:dyDescent="0.3">
      <c r="A312" s="8">
        <f t="shared" si="71"/>
        <v>3295</v>
      </c>
      <c r="B312" s="9">
        <f t="shared" si="73"/>
        <v>32</v>
      </c>
      <c r="C312" s="45" t="str">
        <f t="shared" si="83"/>
        <v>091</v>
      </c>
      <c r="D312" s="45" t="str">
        <f t="shared" si="84"/>
        <v>0912</v>
      </c>
      <c r="E312" s="39" t="s">
        <v>137</v>
      </c>
      <c r="F312" s="40">
        <v>32</v>
      </c>
      <c r="G312" s="41">
        <v>32</v>
      </c>
      <c r="H312" s="42">
        <v>3295</v>
      </c>
      <c r="I312" s="46">
        <v>1104</v>
      </c>
      <c r="J312" s="46">
        <v>1104</v>
      </c>
      <c r="K312" s="44" t="s">
        <v>95</v>
      </c>
      <c r="L312" s="44"/>
      <c r="M312" s="44"/>
      <c r="N312" s="108">
        <f t="shared" si="82"/>
        <v>0</v>
      </c>
      <c r="O312" s="76">
        <v>3210</v>
      </c>
      <c r="P312" s="397"/>
      <c r="Q312" s="397"/>
      <c r="R312" s="397"/>
      <c r="S312" s="397"/>
      <c r="T312" s="397"/>
      <c r="U312" s="397"/>
      <c r="V312" s="397"/>
      <c r="W312" s="397"/>
      <c r="X312" s="397"/>
      <c r="Y312" s="397"/>
      <c r="Z312" s="397"/>
      <c r="AA312" s="397"/>
      <c r="AB312" s="397"/>
      <c r="AC312" s="397"/>
      <c r="AD312" s="397"/>
      <c r="AE312" s="397"/>
      <c r="AF312" s="397"/>
      <c r="AG312" s="397"/>
      <c r="AH312" s="397"/>
      <c r="AI312" s="397"/>
      <c r="AJ312" s="397"/>
      <c r="AK312" s="397"/>
      <c r="AL312" s="397"/>
      <c r="AM312" s="397"/>
      <c r="AN312" s="397"/>
      <c r="AO312" s="397"/>
      <c r="AP312" s="397"/>
      <c r="AQ312" s="397"/>
      <c r="AR312" s="397"/>
      <c r="AS312" s="397"/>
      <c r="AT312" s="397"/>
      <c r="AU312" s="397"/>
      <c r="AV312" s="397"/>
      <c r="AW312" s="397"/>
      <c r="AX312" s="397"/>
      <c r="AY312" s="397"/>
      <c r="AZ312" s="397"/>
      <c r="BA312" s="397"/>
      <c r="BB312" s="397"/>
      <c r="BC312" s="397"/>
      <c r="BD312" s="397"/>
      <c r="BE312" s="397"/>
      <c r="BF312" s="397"/>
      <c r="BG312" s="397"/>
      <c r="BH312" s="397"/>
      <c r="BI312" s="397"/>
      <c r="BJ312" s="397"/>
      <c r="BK312" s="397"/>
      <c r="BL312" s="397"/>
      <c r="BM312" s="397"/>
      <c r="BN312" s="397"/>
      <c r="BO312" s="397"/>
      <c r="BP312" s="397"/>
      <c r="BQ312" s="458"/>
      <c r="BR312" s="468"/>
      <c r="BS312" s="490">
        <f t="shared" si="72"/>
        <v>0</v>
      </c>
    </row>
    <row r="313" spans="1:71" hidden="1" x14ac:dyDescent="0.3">
      <c r="A313" s="8">
        <f t="shared" si="71"/>
        <v>3295</v>
      </c>
      <c r="B313" s="9">
        <f t="shared" si="73"/>
        <v>54</v>
      </c>
      <c r="C313" s="45" t="str">
        <f t="shared" si="83"/>
        <v>091</v>
      </c>
      <c r="D313" s="45" t="str">
        <f t="shared" si="84"/>
        <v>0912</v>
      </c>
      <c r="E313" s="39" t="s">
        <v>137</v>
      </c>
      <c r="F313" s="40">
        <v>32</v>
      </c>
      <c r="G313" s="74">
        <v>54</v>
      </c>
      <c r="H313" s="42">
        <v>3295</v>
      </c>
      <c r="I313" s="46">
        <v>1105</v>
      </c>
      <c r="J313" s="46">
        <v>1105</v>
      </c>
      <c r="K313" s="44" t="s">
        <v>95</v>
      </c>
      <c r="L313" s="44"/>
      <c r="M313" s="44"/>
      <c r="N313" s="108">
        <f t="shared" si="82"/>
        <v>0</v>
      </c>
      <c r="O313" s="77">
        <v>5410</v>
      </c>
      <c r="P313" s="397"/>
      <c r="Q313" s="397"/>
      <c r="R313" s="397"/>
      <c r="S313" s="397"/>
      <c r="T313" s="397"/>
      <c r="U313" s="397"/>
      <c r="V313" s="397"/>
      <c r="W313" s="397"/>
      <c r="X313" s="397"/>
      <c r="Y313" s="397"/>
      <c r="Z313" s="397"/>
      <c r="AA313" s="397"/>
      <c r="AB313" s="397"/>
      <c r="AC313" s="397"/>
      <c r="AD313" s="397"/>
      <c r="AE313" s="397"/>
      <c r="AF313" s="397"/>
      <c r="AG313" s="397"/>
      <c r="AH313" s="397"/>
      <c r="AI313" s="397"/>
      <c r="AJ313" s="397"/>
      <c r="AK313" s="397"/>
      <c r="AL313" s="397"/>
      <c r="AM313" s="397"/>
      <c r="AN313" s="397"/>
      <c r="AO313" s="397"/>
      <c r="AP313" s="397"/>
      <c r="AQ313" s="397"/>
      <c r="AR313" s="397"/>
      <c r="AS313" s="397"/>
      <c r="AT313" s="397"/>
      <c r="AU313" s="397"/>
      <c r="AV313" s="397"/>
      <c r="AW313" s="397"/>
      <c r="AX313" s="397"/>
      <c r="AY313" s="397"/>
      <c r="AZ313" s="397"/>
      <c r="BA313" s="397"/>
      <c r="BB313" s="397"/>
      <c r="BC313" s="397"/>
      <c r="BD313" s="397"/>
      <c r="BE313" s="397"/>
      <c r="BF313" s="397"/>
      <c r="BG313" s="397"/>
      <c r="BH313" s="397"/>
      <c r="BI313" s="397"/>
      <c r="BJ313" s="397"/>
      <c r="BK313" s="397"/>
      <c r="BL313" s="397"/>
      <c r="BM313" s="397"/>
      <c r="BN313" s="397"/>
      <c r="BO313" s="397"/>
      <c r="BP313" s="397"/>
      <c r="BQ313" s="458"/>
      <c r="BR313" s="468"/>
      <c r="BS313" s="490">
        <f t="shared" si="72"/>
        <v>0</v>
      </c>
    </row>
    <row r="314" spans="1:71" ht="26.4" hidden="1" x14ac:dyDescent="0.3">
      <c r="A314" s="8">
        <f t="shared" si="71"/>
        <v>3299</v>
      </c>
      <c r="B314" s="9">
        <f t="shared" si="73"/>
        <v>32</v>
      </c>
      <c r="C314" s="45" t="str">
        <f t="shared" si="83"/>
        <v>091</v>
      </c>
      <c r="D314" s="45" t="str">
        <f t="shared" si="84"/>
        <v>0912</v>
      </c>
      <c r="E314" s="39" t="s">
        <v>137</v>
      </c>
      <c r="F314" s="40">
        <v>32</v>
      </c>
      <c r="G314" s="41">
        <v>32</v>
      </c>
      <c r="H314" s="42">
        <v>3299</v>
      </c>
      <c r="I314" s="46">
        <v>1106</v>
      </c>
      <c r="J314" s="46">
        <v>1106</v>
      </c>
      <c r="K314" s="44" t="s">
        <v>63</v>
      </c>
      <c r="L314" s="44"/>
      <c r="M314" s="44"/>
      <c r="N314" s="108">
        <f t="shared" si="82"/>
        <v>0</v>
      </c>
      <c r="O314" s="76">
        <v>3210</v>
      </c>
      <c r="P314" s="397"/>
      <c r="Q314" s="397"/>
      <c r="R314" s="397"/>
      <c r="S314" s="397"/>
      <c r="T314" s="397"/>
      <c r="U314" s="397"/>
      <c r="V314" s="397"/>
      <c r="W314" s="397"/>
      <c r="X314" s="397"/>
      <c r="Y314" s="397"/>
      <c r="Z314" s="397"/>
      <c r="AA314" s="397"/>
      <c r="AB314" s="397"/>
      <c r="AC314" s="397"/>
      <c r="AD314" s="397"/>
      <c r="AE314" s="397"/>
      <c r="AF314" s="397"/>
      <c r="AG314" s="397"/>
      <c r="AH314" s="397"/>
      <c r="AI314" s="397"/>
      <c r="AJ314" s="397"/>
      <c r="AK314" s="397"/>
      <c r="AL314" s="397"/>
      <c r="AM314" s="397"/>
      <c r="AN314" s="397"/>
      <c r="AO314" s="397"/>
      <c r="AP314" s="397"/>
      <c r="AQ314" s="397"/>
      <c r="AR314" s="397"/>
      <c r="AS314" s="397"/>
      <c r="AT314" s="397"/>
      <c r="AU314" s="397"/>
      <c r="AV314" s="397"/>
      <c r="AW314" s="397"/>
      <c r="AX314" s="397"/>
      <c r="AY314" s="397"/>
      <c r="AZ314" s="397"/>
      <c r="BA314" s="397"/>
      <c r="BB314" s="397"/>
      <c r="BC314" s="397"/>
      <c r="BD314" s="397"/>
      <c r="BE314" s="397"/>
      <c r="BF314" s="397"/>
      <c r="BG314" s="397"/>
      <c r="BH314" s="397"/>
      <c r="BI314" s="397"/>
      <c r="BJ314" s="397"/>
      <c r="BK314" s="397"/>
      <c r="BL314" s="397"/>
      <c r="BM314" s="397"/>
      <c r="BN314" s="397"/>
      <c r="BO314" s="397"/>
      <c r="BP314" s="397"/>
      <c r="BQ314" s="458"/>
      <c r="BR314" s="468"/>
      <c r="BS314" s="490">
        <f t="shared" si="72"/>
        <v>0</v>
      </c>
    </row>
    <row r="315" spans="1:71" ht="26.4" hidden="1" x14ac:dyDescent="0.3">
      <c r="A315" s="8">
        <f t="shared" si="71"/>
        <v>3299</v>
      </c>
      <c r="B315" s="9">
        <f t="shared" si="73"/>
        <v>49</v>
      </c>
      <c r="C315" s="45" t="str">
        <f t="shared" si="83"/>
        <v>091</v>
      </c>
      <c r="D315" s="45" t="str">
        <f t="shared" si="84"/>
        <v>0912</v>
      </c>
      <c r="E315" s="39" t="s">
        <v>137</v>
      </c>
      <c r="F315" s="40">
        <v>32</v>
      </c>
      <c r="G315" s="74">
        <v>49</v>
      </c>
      <c r="H315" s="42">
        <v>3299</v>
      </c>
      <c r="I315" s="46">
        <v>1107</v>
      </c>
      <c r="J315" s="46">
        <v>1107</v>
      </c>
      <c r="K315" s="44" t="s">
        <v>63</v>
      </c>
      <c r="L315" s="44"/>
      <c r="M315" s="44"/>
      <c r="N315" s="108">
        <f t="shared" si="82"/>
        <v>0</v>
      </c>
      <c r="O315" s="77">
        <v>4910</v>
      </c>
      <c r="P315" s="397"/>
      <c r="Q315" s="397"/>
      <c r="R315" s="397"/>
      <c r="S315" s="397"/>
      <c r="T315" s="397"/>
      <c r="U315" s="397"/>
      <c r="V315" s="397"/>
      <c r="W315" s="397"/>
      <c r="X315" s="397"/>
      <c r="Y315" s="397"/>
      <c r="Z315" s="397"/>
      <c r="AA315" s="397"/>
      <c r="AB315" s="397"/>
      <c r="AC315" s="397"/>
      <c r="AD315" s="397"/>
      <c r="AE315" s="397"/>
      <c r="AF315" s="397"/>
      <c r="AG315" s="397"/>
      <c r="AH315" s="397"/>
      <c r="AI315" s="397"/>
      <c r="AJ315" s="397"/>
      <c r="AK315" s="397"/>
      <c r="AL315" s="397"/>
      <c r="AM315" s="397"/>
      <c r="AN315" s="397"/>
      <c r="AO315" s="397"/>
      <c r="AP315" s="397"/>
      <c r="AQ315" s="397"/>
      <c r="AR315" s="397"/>
      <c r="AS315" s="397"/>
      <c r="AT315" s="397"/>
      <c r="AU315" s="397"/>
      <c r="AV315" s="397"/>
      <c r="AW315" s="397"/>
      <c r="AX315" s="397"/>
      <c r="AY315" s="397"/>
      <c r="AZ315" s="397"/>
      <c r="BA315" s="397"/>
      <c r="BB315" s="397"/>
      <c r="BC315" s="397"/>
      <c r="BD315" s="397"/>
      <c r="BE315" s="397"/>
      <c r="BF315" s="397"/>
      <c r="BG315" s="397"/>
      <c r="BH315" s="397"/>
      <c r="BI315" s="397"/>
      <c r="BJ315" s="397"/>
      <c r="BK315" s="397"/>
      <c r="BL315" s="397"/>
      <c r="BM315" s="397"/>
      <c r="BN315" s="397"/>
      <c r="BO315" s="397"/>
      <c r="BP315" s="397"/>
      <c r="BQ315" s="458"/>
      <c r="BR315" s="468"/>
      <c r="BS315" s="490">
        <f t="shared" si="72"/>
        <v>0</v>
      </c>
    </row>
    <row r="316" spans="1:71" ht="26.4" hidden="1" x14ac:dyDescent="0.3">
      <c r="A316" s="8">
        <f t="shared" si="71"/>
        <v>3299</v>
      </c>
      <c r="B316" s="9">
        <f t="shared" si="73"/>
        <v>54</v>
      </c>
      <c r="C316" s="45" t="str">
        <f t="shared" si="83"/>
        <v>091</v>
      </c>
      <c r="D316" s="45" t="str">
        <f t="shared" si="84"/>
        <v>0912</v>
      </c>
      <c r="E316" s="39" t="s">
        <v>137</v>
      </c>
      <c r="F316" s="40">
        <v>32</v>
      </c>
      <c r="G316" s="74">
        <v>54</v>
      </c>
      <c r="H316" s="42">
        <v>3299</v>
      </c>
      <c r="I316" s="46">
        <v>1108</v>
      </c>
      <c r="J316" s="46">
        <v>1108</v>
      </c>
      <c r="K316" s="44" t="s">
        <v>63</v>
      </c>
      <c r="L316" s="44"/>
      <c r="M316" s="44"/>
      <c r="N316" s="108">
        <f t="shared" si="82"/>
        <v>0</v>
      </c>
      <c r="O316" s="77">
        <v>5410</v>
      </c>
      <c r="P316" s="397"/>
      <c r="Q316" s="397"/>
      <c r="R316" s="397"/>
      <c r="S316" s="397"/>
      <c r="T316" s="397"/>
      <c r="U316" s="397"/>
      <c r="V316" s="397"/>
      <c r="W316" s="397"/>
      <c r="X316" s="397"/>
      <c r="Y316" s="397"/>
      <c r="Z316" s="397"/>
      <c r="AA316" s="397"/>
      <c r="AB316" s="397"/>
      <c r="AC316" s="397"/>
      <c r="AD316" s="397"/>
      <c r="AE316" s="397"/>
      <c r="AF316" s="397"/>
      <c r="AG316" s="397"/>
      <c r="AH316" s="397"/>
      <c r="AI316" s="397"/>
      <c r="AJ316" s="397"/>
      <c r="AK316" s="397"/>
      <c r="AL316" s="397"/>
      <c r="AM316" s="397"/>
      <c r="AN316" s="397"/>
      <c r="AO316" s="397"/>
      <c r="AP316" s="397"/>
      <c r="AQ316" s="397"/>
      <c r="AR316" s="397"/>
      <c r="AS316" s="397"/>
      <c r="AT316" s="397"/>
      <c r="AU316" s="397"/>
      <c r="AV316" s="397"/>
      <c r="AW316" s="397"/>
      <c r="AX316" s="397"/>
      <c r="AY316" s="397"/>
      <c r="AZ316" s="397"/>
      <c r="BA316" s="397"/>
      <c r="BB316" s="397"/>
      <c r="BC316" s="397"/>
      <c r="BD316" s="397"/>
      <c r="BE316" s="397"/>
      <c r="BF316" s="397"/>
      <c r="BG316" s="397"/>
      <c r="BH316" s="397"/>
      <c r="BI316" s="397"/>
      <c r="BJ316" s="397"/>
      <c r="BK316" s="397"/>
      <c r="BL316" s="397"/>
      <c r="BM316" s="397"/>
      <c r="BN316" s="397"/>
      <c r="BO316" s="397"/>
      <c r="BP316" s="397"/>
      <c r="BQ316" s="458"/>
      <c r="BR316" s="468"/>
      <c r="BS316" s="490">
        <f t="shared" si="72"/>
        <v>0</v>
      </c>
    </row>
    <row r="317" spans="1:71" ht="26.4" hidden="1" x14ac:dyDescent="0.3">
      <c r="A317" s="8">
        <f t="shared" si="71"/>
        <v>3299</v>
      </c>
      <c r="B317" s="9">
        <f t="shared" si="73"/>
        <v>62</v>
      </c>
      <c r="C317" s="45" t="str">
        <f t="shared" si="83"/>
        <v>091</v>
      </c>
      <c r="D317" s="45" t="str">
        <f t="shared" si="84"/>
        <v>0912</v>
      </c>
      <c r="E317" s="39" t="s">
        <v>137</v>
      </c>
      <c r="F317" s="40">
        <v>32</v>
      </c>
      <c r="G317" s="74">
        <v>62</v>
      </c>
      <c r="H317" s="42">
        <v>3299</v>
      </c>
      <c r="I317" s="46">
        <v>1109</v>
      </c>
      <c r="J317" s="46">
        <v>1109</v>
      </c>
      <c r="K317" s="44" t="s">
        <v>63</v>
      </c>
      <c r="L317" s="44"/>
      <c r="M317" s="44"/>
      <c r="N317" s="108">
        <f t="shared" si="82"/>
        <v>0</v>
      </c>
      <c r="O317" s="77">
        <v>6210</v>
      </c>
      <c r="P317" s="397"/>
      <c r="Q317" s="397"/>
      <c r="R317" s="397"/>
      <c r="S317" s="397"/>
      <c r="T317" s="397"/>
      <c r="U317" s="397"/>
      <c r="V317" s="397"/>
      <c r="W317" s="397"/>
      <c r="X317" s="397"/>
      <c r="Y317" s="397"/>
      <c r="Z317" s="397"/>
      <c r="AA317" s="397"/>
      <c r="AB317" s="397"/>
      <c r="AC317" s="397"/>
      <c r="AD317" s="397"/>
      <c r="AE317" s="397"/>
      <c r="AF317" s="397"/>
      <c r="AG317" s="397"/>
      <c r="AH317" s="397"/>
      <c r="AI317" s="397"/>
      <c r="AJ317" s="397"/>
      <c r="AK317" s="397"/>
      <c r="AL317" s="397"/>
      <c r="AM317" s="397"/>
      <c r="AN317" s="397"/>
      <c r="AO317" s="397"/>
      <c r="AP317" s="397"/>
      <c r="AQ317" s="397"/>
      <c r="AR317" s="397"/>
      <c r="AS317" s="397"/>
      <c r="AT317" s="397"/>
      <c r="AU317" s="397"/>
      <c r="AV317" s="397"/>
      <c r="AW317" s="397"/>
      <c r="AX317" s="397"/>
      <c r="AY317" s="397"/>
      <c r="AZ317" s="397"/>
      <c r="BA317" s="397"/>
      <c r="BB317" s="397"/>
      <c r="BC317" s="397"/>
      <c r="BD317" s="397"/>
      <c r="BE317" s="397"/>
      <c r="BF317" s="397"/>
      <c r="BG317" s="397"/>
      <c r="BH317" s="397"/>
      <c r="BI317" s="397"/>
      <c r="BJ317" s="397"/>
      <c r="BK317" s="397"/>
      <c r="BL317" s="397"/>
      <c r="BM317" s="397"/>
      <c r="BN317" s="397"/>
      <c r="BO317" s="397"/>
      <c r="BP317" s="397"/>
      <c r="BQ317" s="458"/>
      <c r="BR317" s="468"/>
      <c r="BS317" s="490">
        <f t="shared" si="72"/>
        <v>0</v>
      </c>
    </row>
    <row r="318" spans="1:71" ht="26.4" hidden="1" x14ac:dyDescent="0.3">
      <c r="A318" s="8">
        <f t="shared" si="71"/>
        <v>3299</v>
      </c>
      <c r="B318" s="9">
        <f t="shared" si="73"/>
        <v>82</v>
      </c>
      <c r="C318" s="45" t="str">
        <f t="shared" si="83"/>
        <v>091</v>
      </c>
      <c r="D318" s="45" t="str">
        <f t="shared" si="84"/>
        <v>0912</v>
      </c>
      <c r="E318" s="39" t="s">
        <v>137</v>
      </c>
      <c r="F318" s="40">
        <v>32</v>
      </c>
      <c r="G318" s="74">
        <v>82</v>
      </c>
      <c r="H318" s="42">
        <v>3299</v>
      </c>
      <c r="I318" s="46">
        <v>1110</v>
      </c>
      <c r="J318" s="46">
        <v>1110</v>
      </c>
      <c r="K318" s="44" t="s">
        <v>63</v>
      </c>
      <c r="L318" s="44"/>
      <c r="M318" s="44"/>
      <c r="N318" s="108">
        <f t="shared" si="82"/>
        <v>0</v>
      </c>
      <c r="O318" s="77">
        <v>8210</v>
      </c>
      <c r="P318" s="397"/>
      <c r="Q318" s="397"/>
      <c r="R318" s="397"/>
      <c r="S318" s="397"/>
      <c r="T318" s="397"/>
      <c r="U318" s="397"/>
      <c r="V318" s="397"/>
      <c r="W318" s="397"/>
      <c r="X318" s="397"/>
      <c r="Y318" s="397"/>
      <c r="Z318" s="397"/>
      <c r="AA318" s="397"/>
      <c r="AB318" s="397"/>
      <c r="AC318" s="397"/>
      <c r="AD318" s="397"/>
      <c r="AE318" s="397"/>
      <c r="AF318" s="397"/>
      <c r="AG318" s="397"/>
      <c r="AH318" s="397"/>
      <c r="AI318" s="397"/>
      <c r="AJ318" s="397"/>
      <c r="AK318" s="397"/>
      <c r="AL318" s="397"/>
      <c r="AM318" s="397"/>
      <c r="AN318" s="397"/>
      <c r="AO318" s="397"/>
      <c r="AP318" s="397"/>
      <c r="AQ318" s="397"/>
      <c r="AR318" s="397"/>
      <c r="AS318" s="397"/>
      <c r="AT318" s="397"/>
      <c r="AU318" s="397"/>
      <c r="AV318" s="397"/>
      <c r="AW318" s="397"/>
      <c r="AX318" s="397"/>
      <c r="AY318" s="397"/>
      <c r="AZ318" s="397"/>
      <c r="BA318" s="397"/>
      <c r="BB318" s="397"/>
      <c r="BC318" s="397"/>
      <c r="BD318" s="397"/>
      <c r="BE318" s="397"/>
      <c r="BF318" s="397"/>
      <c r="BG318" s="397"/>
      <c r="BH318" s="397"/>
      <c r="BI318" s="397"/>
      <c r="BJ318" s="397"/>
      <c r="BK318" s="397"/>
      <c r="BL318" s="397"/>
      <c r="BM318" s="397"/>
      <c r="BN318" s="397"/>
      <c r="BO318" s="397"/>
      <c r="BP318" s="397"/>
      <c r="BQ318" s="458"/>
      <c r="BR318" s="468"/>
      <c r="BS318" s="490">
        <f t="shared" si="72"/>
        <v>0</v>
      </c>
    </row>
    <row r="319" spans="1:71" hidden="1" x14ac:dyDescent="0.3">
      <c r="A319" s="8">
        <f t="shared" si="71"/>
        <v>34</v>
      </c>
      <c r="B319" s="9" t="str">
        <f t="shared" si="73"/>
        <v xml:space="preserve"> </v>
      </c>
      <c r="C319" s="45" t="str">
        <f t="shared" si="83"/>
        <v xml:space="preserve">  </v>
      </c>
      <c r="D319" s="45" t="str">
        <f t="shared" si="84"/>
        <v xml:space="preserve">  </v>
      </c>
      <c r="E319" s="39"/>
      <c r="F319" s="40"/>
      <c r="G319" s="41"/>
      <c r="H319" s="42">
        <v>34</v>
      </c>
      <c r="I319" s="43"/>
      <c r="J319" s="43"/>
      <c r="K319" s="44" t="s">
        <v>83</v>
      </c>
      <c r="L319" s="44"/>
      <c r="M319" s="44"/>
      <c r="N319" s="108">
        <f t="shared" si="82"/>
        <v>0</v>
      </c>
      <c r="O319" s="18"/>
      <c r="P319" s="108"/>
      <c r="Q319" s="108"/>
      <c r="R319" s="108"/>
      <c r="S319" s="108"/>
      <c r="T319" s="108"/>
      <c r="U319" s="108"/>
      <c r="V319" s="108"/>
      <c r="W319" s="108"/>
      <c r="X319" s="108"/>
      <c r="Y319" s="108"/>
      <c r="Z319" s="108"/>
      <c r="AA319" s="108"/>
      <c r="AB319" s="108"/>
      <c r="AC319" s="108"/>
      <c r="AD319" s="108"/>
      <c r="AE319" s="108"/>
      <c r="AF319" s="108"/>
      <c r="AG319" s="108"/>
      <c r="AH319" s="108"/>
      <c r="AI319" s="108"/>
      <c r="AJ319" s="108"/>
      <c r="AK319" s="108"/>
      <c r="AL319" s="108"/>
      <c r="AM319" s="108"/>
      <c r="AN319" s="108"/>
      <c r="AO319" s="108"/>
      <c r="AP319" s="108"/>
      <c r="AQ319" s="108"/>
      <c r="AR319" s="108"/>
      <c r="AS319" s="108"/>
      <c r="AT319" s="108"/>
      <c r="AU319" s="108"/>
      <c r="AV319" s="108"/>
      <c r="AW319" s="108"/>
      <c r="AX319" s="108"/>
      <c r="AY319" s="108"/>
      <c r="AZ319" s="108"/>
      <c r="BA319" s="108"/>
      <c r="BB319" s="108"/>
      <c r="BC319" s="108"/>
      <c r="BD319" s="108"/>
      <c r="BE319" s="108"/>
      <c r="BF319" s="108"/>
      <c r="BG319" s="108"/>
      <c r="BH319" s="108"/>
      <c r="BI319" s="108"/>
      <c r="BJ319" s="108"/>
      <c r="BK319" s="108"/>
      <c r="BL319" s="108"/>
      <c r="BM319" s="108"/>
      <c r="BN319" s="108"/>
      <c r="BO319" s="108"/>
      <c r="BP319" s="108"/>
      <c r="BQ319" s="453">
        <v>0</v>
      </c>
      <c r="BR319" s="468"/>
      <c r="BS319" s="490">
        <f t="shared" si="72"/>
        <v>0</v>
      </c>
    </row>
    <row r="320" spans="1:71" hidden="1" x14ac:dyDescent="0.3">
      <c r="A320" s="8">
        <f t="shared" si="71"/>
        <v>343</v>
      </c>
      <c r="B320" s="9" t="str">
        <f t="shared" si="73"/>
        <v xml:space="preserve"> </v>
      </c>
      <c r="C320" s="45" t="str">
        <f t="shared" si="83"/>
        <v xml:space="preserve">  </v>
      </c>
      <c r="D320" s="45" t="str">
        <f t="shared" si="84"/>
        <v xml:space="preserve">  </v>
      </c>
      <c r="E320" s="39"/>
      <c r="F320" s="40"/>
      <c r="G320" s="41"/>
      <c r="H320" s="42">
        <v>343</v>
      </c>
      <c r="I320" s="43"/>
      <c r="J320" s="43"/>
      <c r="K320" s="44" t="s">
        <v>84</v>
      </c>
      <c r="L320" s="44"/>
      <c r="M320" s="44"/>
      <c r="N320" s="108">
        <f t="shared" si="82"/>
        <v>0</v>
      </c>
      <c r="O320" s="18"/>
      <c r="P320" s="108"/>
      <c r="Q320" s="108"/>
      <c r="R320" s="108"/>
      <c r="S320" s="108"/>
      <c r="T320" s="108"/>
      <c r="U320" s="108"/>
      <c r="V320" s="108"/>
      <c r="W320" s="108"/>
      <c r="X320" s="108"/>
      <c r="Y320" s="108"/>
      <c r="Z320" s="108"/>
      <c r="AA320" s="108"/>
      <c r="AB320" s="108"/>
      <c r="AC320" s="108"/>
      <c r="AD320" s="108"/>
      <c r="AE320" s="108"/>
      <c r="AF320" s="108"/>
      <c r="AG320" s="108"/>
      <c r="AH320" s="108"/>
      <c r="AI320" s="108"/>
      <c r="AJ320" s="108"/>
      <c r="AK320" s="108"/>
      <c r="AL320" s="108"/>
      <c r="AM320" s="108"/>
      <c r="AN320" s="108"/>
      <c r="AO320" s="108"/>
      <c r="AP320" s="108"/>
      <c r="AQ320" s="108"/>
      <c r="AR320" s="108"/>
      <c r="AS320" s="108"/>
      <c r="AT320" s="108"/>
      <c r="AU320" s="108"/>
      <c r="AV320" s="108"/>
      <c r="AW320" s="108"/>
      <c r="AX320" s="108"/>
      <c r="AY320" s="108"/>
      <c r="AZ320" s="108"/>
      <c r="BA320" s="108"/>
      <c r="BB320" s="108"/>
      <c r="BC320" s="108"/>
      <c r="BD320" s="108"/>
      <c r="BE320" s="108"/>
      <c r="BF320" s="108"/>
      <c r="BG320" s="108"/>
      <c r="BH320" s="108"/>
      <c r="BI320" s="108"/>
      <c r="BJ320" s="108"/>
      <c r="BK320" s="108"/>
      <c r="BL320" s="108"/>
      <c r="BM320" s="108"/>
      <c r="BN320" s="108"/>
      <c r="BO320" s="108"/>
      <c r="BP320" s="108"/>
      <c r="BQ320" s="453">
        <v>0</v>
      </c>
      <c r="BR320" s="468"/>
      <c r="BS320" s="490">
        <f t="shared" si="72"/>
        <v>0</v>
      </c>
    </row>
    <row r="321" spans="1:71" ht="26.4" hidden="1" x14ac:dyDescent="0.3">
      <c r="A321" s="8">
        <f t="shared" si="71"/>
        <v>3431</v>
      </c>
      <c r="B321" s="9">
        <f t="shared" si="73"/>
        <v>32</v>
      </c>
      <c r="C321" s="45" t="str">
        <f t="shared" si="83"/>
        <v>091</v>
      </c>
      <c r="D321" s="45" t="str">
        <f t="shared" si="84"/>
        <v>0912</v>
      </c>
      <c r="E321" s="39" t="s">
        <v>137</v>
      </c>
      <c r="F321" s="40">
        <v>32</v>
      </c>
      <c r="G321" s="41">
        <v>32</v>
      </c>
      <c r="H321" s="42">
        <v>3431</v>
      </c>
      <c r="I321" s="46">
        <v>1111</v>
      </c>
      <c r="J321" s="46">
        <v>1111</v>
      </c>
      <c r="K321" s="44" t="s">
        <v>85</v>
      </c>
      <c r="L321" s="44"/>
      <c r="M321" s="44"/>
      <c r="N321" s="108">
        <f t="shared" si="82"/>
        <v>0</v>
      </c>
      <c r="O321" s="76">
        <v>3210</v>
      </c>
      <c r="P321" s="397"/>
      <c r="Q321" s="397"/>
      <c r="R321" s="397"/>
      <c r="S321" s="397"/>
      <c r="T321" s="397"/>
      <c r="U321" s="397"/>
      <c r="V321" s="397"/>
      <c r="W321" s="397"/>
      <c r="X321" s="397"/>
      <c r="Y321" s="397"/>
      <c r="Z321" s="397"/>
      <c r="AA321" s="397"/>
      <c r="AB321" s="397"/>
      <c r="AC321" s="397"/>
      <c r="AD321" s="397"/>
      <c r="AE321" s="397"/>
      <c r="AF321" s="397"/>
      <c r="AG321" s="397"/>
      <c r="AH321" s="397"/>
      <c r="AI321" s="397"/>
      <c r="AJ321" s="397"/>
      <c r="AK321" s="397"/>
      <c r="AL321" s="397"/>
      <c r="AM321" s="397"/>
      <c r="AN321" s="397"/>
      <c r="AO321" s="397"/>
      <c r="AP321" s="397"/>
      <c r="AQ321" s="397"/>
      <c r="AR321" s="397"/>
      <c r="AS321" s="397"/>
      <c r="AT321" s="397"/>
      <c r="AU321" s="397"/>
      <c r="AV321" s="397"/>
      <c r="AW321" s="397"/>
      <c r="AX321" s="397"/>
      <c r="AY321" s="397"/>
      <c r="AZ321" s="397"/>
      <c r="BA321" s="397"/>
      <c r="BB321" s="397"/>
      <c r="BC321" s="397"/>
      <c r="BD321" s="397"/>
      <c r="BE321" s="397"/>
      <c r="BF321" s="397"/>
      <c r="BG321" s="397"/>
      <c r="BH321" s="397"/>
      <c r="BI321" s="397"/>
      <c r="BJ321" s="397"/>
      <c r="BK321" s="397"/>
      <c r="BL321" s="397"/>
      <c r="BM321" s="397"/>
      <c r="BN321" s="397"/>
      <c r="BO321" s="397"/>
      <c r="BP321" s="397"/>
      <c r="BQ321" s="458"/>
      <c r="BR321" s="468"/>
      <c r="BS321" s="490">
        <f t="shared" si="72"/>
        <v>0</v>
      </c>
    </row>
    <row r="322" spans="1:71" ht="26.4" hidden="1" x14ac:dyDescent="0.3">
      <c r="A322" s="8">
        <f t="shared" si="71"/>
        <v>3431</v>
      </c>
      <c r="B322" s="9">
        <f t="shared" si="73"/>
        <v>49</v>
      </c>
      <c r="C322" s="45" t="str">
        <f t="shared" si="83"/>
        <v>091</v>
      </c>
      <c r="D322" s="45" t="str">
        <f t="shared" si="84"/>
        <v>0912</v>
      </c>
      <c r="E322" s="39" t="s">
        <v>137</v>
      </c>
      <c r="F322" s="40">
        <v>32</v>
      </c>
      <c r="G322" s="74">
        <v>49</v>
      </c>
      <c r="H322" s="42">
        <v>3431</v>
      </c>
      <c r="I322" s="46">
        <v>1112</v>
      </c>
      <c r="J322" s="46">
        <v>1112</v>
      </c>
      <c r="K322" s="44" t="s">
        <v>85</v>
      </c>
      <c r="L322" s="44"/>
      <c r="M322" s="44"/>
      <c r="N322" s="108">
        <f t="shared" si="82"/>
        <v>0</v>
      </c>
      <c r="O322" s="77">
        <v>4910</v>
      </c>
      <c r="P322" s="397"/>
      <c r="Q322" s="397"/>
      <c r="R322" s="397"/>
      <c r="S322" s="397"/>
      <c r="T322" s="397"/>
      <c r="U322" s="397"/>
      <c r="V322" s="397"/>
      <c r="W322" s="397"/>
      <c r="X322" s="397"/>
      <c r="Y322" s="397"/>
      <c r="Z322" s="397"/>
      <c r="AA322" s="397"/>
      <c r="AB322" s="397"/>
      <c r="AC322" s="397"/>
      <c r="AD322" s="397"/>
      <c r="AE322" s="397"/>
      <c r="AF322" s="397"/>
      <c r="AG322" s="397"/>
      <c r="AH322" s="397"/>
      <c r="AI322" s="397"/>
      <c r="AJ322" s="397"/>
      <c r="AK322" s="397"/>
      <c r="AL322" s="397"/>
      <c r="AM322" s="397"/>
      <c r="AN322" s="397"/>
      <c r="AO322" s="397"/>
      <c r="AP322" s="397"/>
      <c r="AQ322" s="397"/>
      <c r="AR322" s="397"/>
      <c r="AS322" s="397"/>
      <c r="AT322" s="397"/>
      <c r="AU322" s="397"/>
      <c r="AV322" s="397"/>
      <c r="AW322" s="397"/>
      <c r="AX322" s="397"/>
      <c r="AY322" s="397"/>
      <c r="AZ322" s="397"/>
      <c r="BA322" s="397"/>
      <c r="BB322" s="397"/>
      <c r="BC322" s="397"/>
      <c r="BD322" s="397"/>
      <c r="BE322" s="397"/>
      <c r="BF322" s="397"/>
      <c r="BG322" s="397"/>
      <c r="BH322" s="397"/>
      <c r="BI322" s="397"/>
      <c r="BJ322" s="397"/>
      <c r="BK322" s="397"/>
      <c r="BL322" s="397"/>
      <c r="BM322" s="397"/>
      <c r="BN322" s="397"/>
      <c r="BO322" s="397"/>
      <c r="BP322" s="397"/>
      <c r="BQ322" s="458"/>
      <c r="BR322" s="468"/>
      <c r="BS322" s="490">
        <f t="shared" si="72"/>
        <v>0</v>
      </c>
    </row>
    <row r="323" spans="1:71" ht="26.4" hidden="1" x14ac:dyDescent="0.3">
      <c r="A323" s="8">
        <f t="shared" ref="A323:A394" si="85">H323</f>
        <v>3431</v>
      </c>
      <c r="B323" s="9">
        <f t="shared" si="73"/>
        <v>54</v>
      </c>
      <c r="C323" s="45" t="str">
        <f t="shared" si="83"/>
        <v>091</v>
      </c>
      <c r="D323" s="45" t="str">
        <f t="shared" si="84"/>
        <v>0912</v>
      </c>
      <c r="E323" s="39" t="s">
        <v>137</v>
      </c>
      <c r="F323" s="40">
        <v>32</v>
      </c>
      <c r="G323" s="74">
        <v>54</v>
      </c>
      <c r="H323" s="42">
        <v>3431</v>
      </c>
      <c r="I323" s="46">
        <v>1113</v>
      </c>
      <c r="J323" s="46">
        <v>1113</v>
      </c>
      <c r="K323" s="44" t="s">
        <v>85</v>
      </c>
      <c r="L323" s="44"/>
      <c r="M323" s="44"/>
      <c r="N323" s="108">
        <f t="shared" si="82"/>
        <v>0</v>
      </c>
      <c r="O323" s="77">
        <v>5410</v>
      </c>
      <c r="P323" s="397"/>
      <c r="Q323" s="397"/>
      <c r="R323" s="397"/>
      <c r="S323" s="397"/>
      <c r="T323" s="397"/>
      <c r="U323" s="397"/>
      <c r="V323" s="397"/>
      <c r="W323" s="397"/>
      <c r="X323" s="397"/>
      <c r="Y323" s="397"/>
      <c r="Z323" s="397"/>
      <c r="AA323" s="397"/>
      <c r="AB323" s="397"/>
      <c r="AC323" s="397"/>
      <c r="AD323" s="397"/>
      <c r="AE323" s="397"/>
      <c r="AF323" s="397"/>
      <c r="AG323" s="397"/>
      <c r="AH323" s="397"/>
      <c r="AI323" s="397"/>
      <c r="AJ323" s="397"/>
      <c r="AK323" s="397"/>
      <c r="AL323" s="397"/>
      <c r="AM323" s="397"/>
      <c r="AN323" s="397"/>
      <c r="AO323" s="397"/>
      <c r="AP323" s="397"/>
      <c r="AQ323" s="397"/>
      <c r="AR323" s="397"/>
      <c r="AS323" s="397"/>
      <c r="AT323" s="397"/>
      <c r="AU323" s="397"/>
      <c r="AV323" s="397"/>
      <c r="AW323" s="397"/>
      <c r="AX323" s="397"/>
      <c r="AY323" s="397"/>
      <c r="AZ323" s="397"/>
      <c r="BA323" s="397"/>
      <c r="BB323" s="397"/>
      <c r="BC323" s="397"/>
      <c r="BD323" s="397"/>
      <c r="BE323" s="397"/>
      <c r="BF323" s="397"/>
      <c r="BG323" s="397"/>
      <c r="BH323" s="397"/>
      <c r="BI323" s="397"/>
      <c r="BJ323" s="397"/>
      <c r="BK323" s="397"/>
      <c r="BL323" s="397"/>
      <c r="BM323" s="397"/>
      <c r="BN323" s="397"/>
      <c r="BO323" s="397"/>
      <c r="BP323" s="397"/>
      <c r="BQ323" s="458"/>
      <c r="BR323" s="468"/>
      <c r="BS323" s="490">
        <f t="shared" si="72"/>
        <v>0</v>
      </c>
    </row>
    <row r="324" spans="1:71" ht="26.4" hidden="1" x14ac:dyDescent="0.3">
      <c r="A324" s="8">
        <f t="shared" si="85"/>
        <v>3432</v>
      </c>
      <c r="B324" s="9">
        <f t="shared" si="73"/>
        <v>32</v>
      </c>
      <c r="C324" s="45" t="str">
        <f t="shared" si="83"/>
        <v>091</v>
      </c>
      <c r="D324" s="45" t="str">
        <f t="shared" si="84"/>
        <v>0912</v>
      </c>
      <c r="E324" s="39" t="s">
        <v>137</v>
      </c>
      <c r="F324" s="40">
        <v>32</v>
      </c>
      <c r="G324" s="41">
        <v>32</v>
      </c>
      <c r="H324" s="42">
        <v>3432</v>
      </c>
      <c r="I324" s="46">
        <v>1114</v>
      </c>
      <c r="J324" s="46">
        <v>1114</v>
      </c>
      <c r="K324" s="44" t="s">
        <v>125</v>
      </c>
      <c r="L324" s="44"/>
      <c r="M324" s="44"/>
      <c r="N324" s="108">
        <f t="shared" si="82"/>
        <v>0</v>
      </c>
      <c r="O324" s="76">
        <v>3210</v>
      </c>
      <c r="P324" s="397"/>
      <c r="Q324" s="397"/>
      <c r="R324" s="397"/>
      <c r="S324" s="397"/>
      <c r="T324" s="397"/>
      <c r="U324" s="397"/>
      <c r="V324" s="397"/>
      <c r="W324" s="397"/>
      <c r="X324" s="397"/>
      <c r="Y324" s="397"/>
      <c r="Z324" s="397"/>
      <c r="AA324" s="397"/>
      <c r="AB324" s="397"/>
      <c r="AC324" s="397"/>
      <c r="AD324" s="397"/>
      <c r="AE324" s="397"/>
      <c r="AF324" s="397"/>
      <c r="AG324" s="397"/>
      <c r="AH324" s="397"/>
      <c r="AI324" s="397"/>
      <c r="AJ324" s="397"/>
      <c r="AK324" s="397"/>
      <c r="AL324" s="397"/>
      <c r="AM324" s="397"/>
      <c r="AN324" s="397"/>
      <c r="AO324" s="397"/>
      <c r="AP324" s="397"/>
      <c r="AQ324" s="397"/>
      <c r="AR324" s="397"/>
      <c r="AS324" s="397"/>
      <c r="AT324" s="397"/>
      <c r="AU324" s="397"/>
      <c r="AV324" s="397"/>
      <c r="AW324" s="397"/>
      <c r="AX324" s="397"/>
      <c r="AY324" s="397"/>
      <c r="AZ324" s="397"/>
      <c r="BA324" s="397"/>
      <c r="BB324" s="397"/>
      <c r="BC324" s="397"/>
      <c r="BD324" s="397"/>
      <c r="BE324" s="397"/>
      <c r="BF324" s="397"/>
      <c r="BG324" s="397"/>
      <c r="BH324" s="397"/>
      <c r="BI324" s="397"/>
      <c r="BJ324" s="397"/>
      <c r="BK324" s="397"/>
      <c r="BL324" s="397"/>
      <c r="BM324" s="397"/>
      <c r="BN324" s="397"/>
      <c r="BO324" s="397"/>
      <c r="BP324" s="397"/>
      <c r="BQ324" s="458"/>
      <c r="BR324" s="468"/>
      <c r="BS324" s="490">
        <f t="shared" si="72"/>
        <v>0</v>
      </c>
    </row>
    <row r="325" spans="1:71" ht="26.4" hidden="1" x14ac:dyDescent="0.3">
      <c r="A325" s="8">
        <f t="shared" si="85"/>
        <v>3432</v>
      </c>
      <c r="B325" s="9">
        <f t="shared" si="73"/>
        <v>54</v>
      </c>
      <c r="C325" s="45" t="str">
        <f t="shared" si="83"/>
        <v>091</v>
      </c>
      <c r="D325" s="45" t="str">
        <f t="shared" si="84"/>
        <v>0912</v>
      </c>
      <c r="E325" s="39" t="s">
        <v>137</v>
      </c>
      <c r="F325" s="40">
        <v>32</v>
      </c>
      <c r="G325" s="74">
        <v>54</v>
      </c>
      <c r="H325" s="42">
        <v>3432</v>
      </c>
      <c r="I325" s="46">
        <v>1115</v>
      </c>
      <c r="J325" s="46">
        <v>1115</v>
      </c>
      <c r="K325" s="44" t="s">
        <v>125</v>
      </c>
      <c r="L325" s="44"/>
      <c r="M325" s="44"/>
      <c r="N325" s="108">
        <f t="shared" si="82"/>
        <v>0</v>
      </c>
      <c r="O325" s="77">
        <v>5410</v>
      </c>
      <c r="P325" s="397"/>
      <c r="Q325" s="397"/>
      <c r="R325" s="397"/>
      <c r="S325" s="397"/>
      <c r="T325" s="397"/>
      <c r="U325" s="397"/>
      <c r="V325" s="397"/>
      <c r="W325" s="397"/>
      <c r="X325" s="397"/>
      <c r="Y325" s="397"/>
      <c r="Z325" s="397"/>
      <c r="AA325" s="397"/>
      <c r="AB325" s="397"/>
      <c r="AC325" s="397"/>
      <c r="AD325" s="397"/>
      <c r="AE325" s="397"/>
      <c r="AF325" s="397"/>
      <c r="AG325" s="397"/>
      <c r="AH325" s="397"/>
      <c r="AI325" s="397"/>
      <c r="AJ325" s="397"/>
      <c r="AK325" s="397"/>
      <c r="AL325" s="397"/>
      <c r="AM325" s="397"/>
      <c r="AN325" s="397"/>
      <c r="AO325" s="397"/>
      <c r="AP325" s="397"/>
      <c r="AQ325" s="397"/>
      <c r="AR325" s="397"/>
      <c r="AS325" s="397"/>
      <c r="AT325" s="397"/>
      <c r="AU325" s="397"/>
      <c r="AV325" s="397"/>
      <c r="AW325" s="397"/>
      <c r="AX325" s="397"/>
      <c r="AY325" s="397"/>
      <c r="AZ325" s="397"/>
      <c r="BA325" s="397"/>
      <c r="BB325" s="397"/>
      <c r="BC325" s="397"/>
      <c r="BD325" s="397"/>
      <c r="BE325" s="397"/>
      <c r="BF325" s="397"/>
      <c r="BG325" s="397"/>
      <c r="BH325" s="397"/>
      <c r="BI325" s="397"/>
      <c r="BJ325" s="397"/>
      <c r="BK325" s="397"/>
      <c r="BL325" s="397"/>
      <c r="BM325" s="397"/>
      <c r="BN325" s="397"/>
      <c r="BO325" s="397"/>
      <c r="BP325" s="397"/>
      <c r="BQ325" s="458"/>
      <c r="BR325" s="468"/>
      <c r="BS325" s="490">
        <f t="shared" si="72"/>
        <v>0</v>
      </c>
    </row>
    <row r="326" spans="1:71" hidden="1" x14ac:dyDescent="0.3">
      <c r="A326" s="8">
        <f t="shared" si="85"/>
        <v>3433</v>
      </c>
      <c r="B326" s="9">
        <f t="shared" si="73"/>
        <v>32</v>
      </c>
      <c r="C326" s="45" t="str">
        <f t="shared" si="83"/>
        <v>091</v>
      </c>
      <c r="D326" s="45" t="str">
        <f t="shared" si="84"/>
        <v>0912</v>
      </c>
      <c r="E326" s="39" t="s">
        <v>137</v>
      </c>
      <c r="F326" s="40">
        <v>32</v>
      </c>
      <c r="G326" s="41">
        <v>32</v>
      </c>
      <c r="H326" s="42">
        <v>3433</v>
      </c>
      <c r="I326" s="46">
        <v>1116</v>
      </c>
      <c r="J326" s="46">
        <v>1116</v>
      </c>
      <c r="K326" s="44" t="s">
        <v>126</v>
      </c>
      <c r="L326" s="44"/>
      <c r="M326" s="44"/>
      <c r="N326" s="108">
        <f t="shared" si="82"/>
        <v>0</v>
      </c>
      <c r="O326" s="76">
        <v>3210</v>
      </c>
      <c r="P326" s="397"/>
      <c r="Q326" s="397"/>
      <c r="R326" s="397"/>
      <c r="S326" s="397"/>
      <c r="T326" s="397"/>
      <c r="U326" s="397"/>
      <c r="V326" s="397"/>
      <c r="W326" s="397"/>
      <c r="X326" s="397"/>
      <c r="Y326" s="397"/>
      <c r="Z326" s="397"/>
      <c r="AA326" s="397"/>
      <c r="AB326" s="397"/>
      <c r="AC326" s="397"/>
      <c r="AD326" s="397"/>
      <c r="AE326" s="397"/>
      <c r="AF326" s="397"/>
      <c r="AG326" s="397"/>
      <c r="AH326" s="397"/>
      <c r="AI326" s="397"/>
      <c r="AJ326" s="397"/>
      <c r="AK326" s="397"/>
      <c r="AL326" s="397"/>
      <c r="AM326" s="397"/>
      <c r="AN326" s="397"/>
      <c r="AO326" s="397"/>
      <c r="AP326" s="397"/>
      <c r="AQ326" s="397"/>
      <c r="AR326" s="397"/>
      <c r="AS326" s="397"/>
      <c r="AT326" s="397"/>
      <c r="AU326" s="397"/>
      <c r="AV326" s="397"/>
      <c r="AW326" s="397"/>
      <c r="AX326" s="397"/>
      <c r="AY326" s="397"/>
      <c r="AZ326" s="397"/>
      <c r="BA326" s="397"/>
      <c r="BB326" s="397"/>
      <c r="BC326" s="397"/>
      <c r="BD326" s="397"/>
      <c r="BE326" s="397"/>
      <c r="BF326" s="397"/>
      <c r="BG326" s="397"/>
      <c r="BH326" s="397"/>
      <c r="BI326" s="397"/>
      <c r="BJ326" s="397"/>
      <c r="BK326" s="397"/>
      <c r="BL326" s="397"/>
      <c r="BM326" s="397"/>
      <c r="BN326" s="397"/>
      <c r="BO326" s="397"/>
      <c r="BP326" s="397"/>
      <c r="BQ326" s="458"/>
      <c r="BR326" s="468"/>
      <c r="BS326" s="490">
        <f t="shared" si="72"/>
        <v>0</v>
      </c>
    </row>
    <row r="327" spans="1:71" ht="26.4" hidden="1" x14ac:dyDescent="0.3">
      <c r="A327" s="8">
        <f t="shared" si="85"/>
        <v>3434</v>
      </c>
      <c r="B327" s="9">
        <f t="shared" si="73"/>
        <v>32</v>
      </c>
      <c r="C327" s="45" t="str">
        <f t="shared" si="83"/>
        <v>091</v>
      </c>
      <c r="D327" s="45" t="str">
        <f t="shared" si="84"/>
        <v>0912</v>
      </c>
      <c r="E327" s="39" t="s">
        <v>137</v>
      </c>
      <c r="F327" s="40">
        <v>32</v>
      </c>
      <c r="G327" s="41">
        <v>32</v>
      </c>
      <c r="H327" s="42">
        <v>3434</v>
      </c>
      <c r="I327" s="46">
        <v>1117</v>
      </c>
      <c r="J327" s="46">
        <v>1117</v>
      </c>
      <c r="K327" s="44" t="s">
        <v>127</v>
      </c>
      <c r="L327" s="44"/>
      <c r="M327" s="44"/>
      <c r="N327" s="108">
        <f t="shared" si="82"/>
        <v>0</v>
      </c>
      <c r="O327" s="76">
        <v>3210</v>
      </c>
      <c r="P327" s="397"/>
      <c r="Q327" s="397"/>
      <c r="R327" s="397"/>
      <c r="S327" s="397"/>
      <c r="T327" s="397"/>
      <c r="U327" s="397"/>
      <c r="V327" s="397"/>
      <c r="W327" s="397"/>
      <c r="X327" s="397"/>
      <c r="Y327" s="397"/>
      <c r="Z327" s="397"/>
      <c r="AA327" s="397"/>
      <c r="AB327" s="397"/>
      <c r="AC327" s="397"/>
      <c r="AD327" s="397"/>
      <c r="AE327" s="397"/>
      <c r="AF327" s="397"/>
      <c r="AG327" s="397"/>
      <c r="AH327" s="397"/>
      <c r="AI327" s="397"/>
      <c r="AJ327" s="397"/>
      <c r="AK327" s="397"/>
      <c r="AL327" s="397"/>
      <c r="AM327" s="397"/>
      <c r="AN327" s="397"/>
      <c r="AO327" s="397"/>
      <c r="AP327" s="397"/>
      <c r="AQ327" s="397"/>
      <c r="AR327" s="397"/>
      <c r="AS327" s="397"/>
      <c r="AT327" s="397"/>
      <c r="AU327" s="397"/>
      <c r="AV327" s="397"/>
      <c r="AW327" s="397"/>
      <c r="AX327" s="397"/>
      <c r="AY327" s="397"/>
      <c r="AZ327" s="397"/>
      <c r="BA327" s="397"/>
      <c r="BB327" s="397"/>
      <c r="BC327" s="397"/>
      <c r="BD327" s="397"/>
      <c r="BE327" s="397"/>
      <c r="BF327" s="397"/>
      <c r="BG327" s="397"/>
      <c r="BH327" s="397"/>
      <c r="BI327" s="397"/>
      <c r="BJ327" s="397"/>
      <c r="BK327" s="397"/>
      <c r="BL327" s="397"/>
      <c r="BM327" s="397"/>
      <c r="BN327" s="397"/>
      <c r="BO327" s="397"/>
      <c r="BP327" s="397"/>
      <c r="BQ327" s="458"/>
      <c r="BR327" s="468"/>
      <c r="BS327" s="490">
        <f t="shared" si="72"/>
        <v>0</v>
      </c>
    </row>
    <row r="328" spans="1:71" ht="26.4" hidden="1" x14ac:dyDescent="0.3">
      <c r="A328" s="8">
        <f t="shared" si="85"/>
        <v>37</v>
      </c>
      <c r="B328" s="9" t="str">
        <f t="shared" si="73"/>
        <v xml:space="preserve"> </v>
      </c>
      <c r="C328" s="45" t="str">
        <f t="shared" si="83"/>
        <v xml:space="preserve">  </v>
      </c>
      <c r="D328" s="45" t="str">
        <f t="shared" si="84"/>
        <v xml:space="preserve">  </v>
      </c>
      <c r="E328" s="39"/>
      <c r="F328" s="40"/>
      <c r="G328" s="41"/>
      <c r="H328" s="42">
        <v>37</v>
      </c>
      <c r="I328" s="43"/>
      <c r="J328" s="43"/>
      <c r="K328" s="5" t="s">
        <v>116</v>
      </c>
      <c r="L328" s="5"/>
      <c r="M328" s="5"/>
      <c r="N328" s="108">
        <f t="shared" si="82"/>
        <v>0</v>
      </c>
      <c r="O328" s="18"/>
      <c r="P328" s="108"/>
      <c r="Q328" s="108"/>
      <c r="R328" s="108"/>
      <c r="S328" s="108"/>
      <c r="T328" s="108"/>
      <c r="U328" s="108"/>
      <c r="V328" s="108"/>
      <c r="W328" s="108"/>
      <c r="X328" s="108"/>
      <c r="Y328" s="108"/>
      <c r="Z328" s="108"/>
      <c r="AA328" s="108"/>
      <c r="AB328" s="108"/>
      <c r="AC328" s="108"/>
      <c r="AD328" s="108"/>
      <c r="AE328" s="108"/>
      <c r="AF328" s="108"/>
      <c r="AG328" s="108"/>
      <c r="AH328" s="108"/>
      <c r="AI328" s="108"/>
      <c r="AJ328" s="108"/>
      <c r="AK328" s="108"/>
      <c r="AL328" s="108"/>
      <c r="AM328" s="108"/>
      <c r="AN328" s="108"/>
      <c r="AO328" s="108"/>
      <c r="AP328" s="108"/>
      <c r="AQ328" s="108"/>
      <c r="AR328" s="108"/>
      <c r="AS328" s="108"/>
      <c r="AT328" s="108"/>
      <c r="AU328" s="108"/>
      <c r="AV328" s="108"/>
      <c r="AW328" s="108"/>
      <c r="AX328" s="108"/>
      <c r="AY328" s="108"/>
      <c r="AZ328" s="108"/>
      <c r="BA328" s="108"/>
      <c r="BB328" s="108"/>
      <c r="BC328" s="108"/>
      <c r="BD328" s="108"/>
      <c r="BE328" s="108"/>
      <c r="BF328" s="108"/>
      <c r="BG328" s="108"/>
      <c r="BH328" s="108"/>
      <c r="BI328" s="108"/>
      <c r="BJ328" s="108"/>
      <c r="BK328" s="108"/>
      <c r="BL328" s="108"/>
      <c r="BM328" s="108"/>
      <c r="BN328" s="108"/>
      <c r="BO328" s="108"/>
      <c r="BP328" s="108"/>
      <c r="BQ328" s="453">
        <v>0</v>
      </c>
      <c r="BR328" s="468"/>
      <c r="BS328" s="490">
        <f t="shared" si="72"/>
        <v>0</v>
      </c>
    </row>
    <row r="329" spans="1:71" ht="26.4" hidden="1" x14ac:dyDescent="0.3">
      <c r="A329" s="8">
        <f t="shared" si="85"/>
        <v>372</v>
      </c>
      <c r="B329" s="9" t="str">
        <f t="shared" si="73"/>
        <v xml:space="preserve"> </v>
      </c>
      <c r="C329" s="45" t="str">
        <f t="shared" si="83"/>
        <v xml:space="preserve">  </v>
      </c>
      <c r="D329" s="45" t="str">
        <f t="shared" si="84"/>
        <v xml:space="preserve">  </v>
      </c>
      <c r="E329" s="39"/>
      <c r="F329" s="40"/>
      <c r="G329" s="41"/>
      <c r="H329" s="42">
        <v>372</v>
      </c>
      <c r="I329" s="43"/>
      <c r="J329" s="43"/>
      <c r="K329" s="5" t="s">
        <v>117</v>
      </c>
      <c r="L329" s="5"/>
      <c r="M329" s="5"/>
      <c r="N329" s="108">
        <f t="shared" si="82"/>
        <v>0</v>
      </c>
      <c r="O329" s="18"/>
      <c r="P329" s="108"/>
      <c r="Q329" s="108"/>
      <c r="R329" s="108"/>
      <c r="S329" s="108"/>
      <c r="T329" s="108"/>
      <c r="U329" s="108"/>
      <c r="V329" s="108"/>
      <c r="W329" s="108"/>
      <c r="X329" s="108"/>
      <c r="Y329" s="108"/>
      <c r="Z329" s="108"/>
      <c r="AA329" s="108"/>
      <c r="AB329" s="108"/>
      <c r="AC329" s="108"/>
      <c r="AD329" s="108"/>
      <c r="AE329" s="108"/>
      <c r="AF329" s="108"/>
      <c r="AG329" s="108"/>
      <c r="AH329" s="108"/>
      <c r="AI329" s="108"/>
      <c r="AJ329" s="108"/>
      <c r="AK329" s="108"/>
      <c r="AL329" s="108"/>
      <c r="AM329" s="108"/>
      <c r="AN329" s="108"/>
      <c r="AO329" s="108"/>
      <c r="AP329" s="108"/>
      <c r="AQ329" s="108"/>
      <c r="AR329" s="108"/>
      <c r="AS329" s="108"/>
      <c r="AT329" s="108"/>
      <c r="AU329" s="108"/>
      <c r="AV329" s="108"/>
      <c r="AW329" s="108"/>
      <c r="AX329" s="108"/>
      <c r="AY329" s="108"/>
      <c r="AZ329" s="108"/>
      <c r="BA329" s="108"/>
      <c r="BB329" s="108"/>
      <c r="BC329" s="108"/>
      <c r="BD329" s="108"/>
      <c r="BE329" s="108"/>
      <c r="BF329" s="108"/>
      <c r="BG329" s="108"/>
      <c r="BH329" s="108"/>
      <c r="BI329" s="108"/>
      <c r="BJ329" s="108"/>
      <c r="BK329" s="108"/>
      <c r="BL329" s="108"/>
      <c r="BM329" s="108"/>
      <c r="BN329" s="108"/>
      <c r="BO329" s="108"/>
      <c r="BP329" s="108"/>
      <c r="BQ329" s="453">
        <v>0</v>
      </c>
      <c r="BR329" s="468"/>
      <c r="BS329" s="490">
        <f t="shared" si="72"/>
        <v>0</v>
      </c>
    </row>
    <row r="330" spans="1:71" ht="26.4" hidden="1" x14ac:dyDescent="0.3">
      <c r="A330" s="8">
        <f t="shared" si="85"/>
        <v>3722</v>
      </c>
      <c r="B330" s="9">
        <f t="shared" si="73"/>
        <v>32</v>
      </c>
      <c r="C330" s="45" t="str">
        <f t="shared" si="83"/>
        <v>091</v>
      </c>
      <c r="D330" s="45" t="str">
        <f t="shared" si="84"/>
        <v>0912</v>
      </c>
      <c r="E330" s="39" t="s">
        <v>137</v>
      </c>
      <c r="F330" s="40">
        <v>32</v>
      </c>
      <c r="G330" s="41">
        <v>32</v>
      </c>
      <c r="H330" s="42">
        <v>3722</v>
      </c>
      <c r="I330" s="46">
        <v>1118</v>
      </c>
      <c r="J330" s="46">
        <v>1118</v>
      </c>
      <c r="K330" s="5" t="s">
        <v>179</v>
      </c>
      <c r="L330" s="5"/>
      <c r="M330" s="5"/>
      <c r="N330" s="108">
        <f t="shared" si="82"/>
        <v>0</v>
      </c>
      <c r="O330" s="76">
        <v>3210</v>
      </c>
      <c r="P330" s="397"/>
      <c r="Q330" s="397"/>
      <c r="R330" s="397"/>
      <c r="S330" s="397"/>
      <c r="T330" s="397"/>
      <c r="U330" s="397"/>
      <c r="V330" s="397"/>
      <c r="W330" s="397"/>
      <c r="X330" s="397"/>
      <c r="Y330" s="397"/>
      <c r="Z330" s="397"/>
      <c r="AA330" s="397"/>
      <c r="AB330" s="397"/>
      <c r="AC330" s="397"/>
      <c r="AD330" s="397"/>
      <c r="AE330" s="397"/>
      <c r="AF330" s="397"/>
      <c r="AG330" s="397"/>
      <c r="AH330" s="397"/>
      <c r="AI330" s="397"/>
      <c r="AJ330" s="397"/>
      <c r="AK330" s="397"/>
      <c r="AL330" s="397"/>
      <c r="AM330" s="397"/>
      <c r="AN330" s="397"/>
      <c r="AO330" s="397"/>
      <c r="AP330" s="397"/>
      <c r="AQ330" s="397"/>
      <c r="AR330" s="397"/>
      <c r="AS330" s="397"/>
      <c r="AT330" s="397"/>
      <c r="AU330" s="397"/>
      <c r="AV330" s="397"/>
      <c r="AW330" s="397"/>
      <c r="AX330" s="397"/>
      <c r="AY330" s="397"/>
      <c r="AZ330" s="397"/>
      <c r="BA330" s="397"/>
      <c r="BB330" s="397"/>
      <c r="BC330" s="397"/>
      <c r="BD330" s="397"/>
      <c r="BE330" s="397"/>
      <c r="BF330" s="397"/>
      <c r="BG330" s="397"/>
      <c r="BH330" s="397"/>
      <c r="BI330" s="397"/>
      <c r="BJ330" s="397"/>
      <c r="BK330" s="397"/>
      <c r="BL330" s="397"/>
      <c r="BM330" s="397"/>
      <c r="BN330" s="397"/>
      <c r="BO330" s="397"/>
      <c r="BP330" s="397"/>
      <c r="BQ330" s="458"/>
      <c r="BR330" s="468"/>
      <c r="BS330" s="490">
        <f t="shared" si="72"/>
        <v>0</v>
      </c>
    </row>
    <row r="331" spans="1:71" ht="26.4" hidden="1" x14ac:dyDescent="0.3">
      <c r="A331" s="8">
        <f t="shared" si="85"/>
        <v>3722</v>
      </c>
      <c r="B331" s="9">
        <f t="shared" si="73"/>
        <v>49</v>
      </c>
      <c r="C331" s="45" t="str">
        <f t="shared" si="83"/>
        <v>091</v>
      </c>
      <c r="D331" s="45" t="str">
        <f t="shared" si="84"/>
        <v>0912</v>
      </c>
      <c r="E331" s="39" t="s">
        <v>137</v>
      </c>
      <c r="F331" s="40">
        <v>32</v>
      </c>
      <c r="G331" s="74">
        <v>49</v>
      </c>
      <c r="H331" s="42">
        <v>3722</v>
      </c>
      <c r="I331" s="46">
        <v>1119</v>
      </c>
      <c r="J331" s="46">
        <v>1119</v>
      </c>
      <c r="K331" s="5" t="s">
        <v>179</v>
      </c>
      <c r="L331" s="5"/>
      <c r="M331" s="5"/>
      <c r="N331" s="108">
        <f t="shared" si="82"/>
        <v>0</v>
      </c>
      <c r="O331" s="77">
        <v>4910</v>
      </c>
      <c r="P331" s="397"/>
      <c r="Q331" s="397"/>
      <c r="R331" s="397"/>
      <c r="S331" s="397"/>
      <c r="T331" s="397"/>
      <c r="U331" s="397"/>
      <c r="V331" s="397"/>
      <c r="W331" s="397"/>
      <c r="X331" s="397"/>
      <c r="Y331" s="397"/>
      <c r="Z331" s="397"/>
      <c r="AA331" s="397"/>
      <c r="AB331" s="397"/>
      <c r="AC331" s="397"/>
      <c r="AD331" s="397"/>
      <c r="AE331" s="397"/>
      <c r="AF331" s="397"/>
      <c r="AG331" s="397"/>
      <c r="AH331" s="397"/>
      <c r="AI331" s="397"/>
      <c r="AJ331" s="397"/>
      <c r="AK331" s="397"/>
      <c r="AL331" s="397"/>
      <c r="AM331" s="397"/>
      <c r="AN331" s="397"/>
      <c r="AO331" s="397"/>
      <c r="AP331" s="397"/>
      <c r="AQ331" s="397"/>
      <c r="AR331" s="397"/>
      <c r="AS331" s="397"/>
      <c r="AT331" s="397"/>
      <c r="AU331" s="397"/>
      <c r="AV331" s="397"/>
      <c r="AW331" s="397"/>
      <c r="AX331" s="397"/>
      <c r="AY331" s="397"/>
      <c r="AZ331" s="397"/>
      <c r="BA331" s="397"/>
      <c r="BB331" s="397"/>
      <c r="BC331" s="397"/>
      <c r="BD331" s="397"/>
      <c r="BE331" s="397"/>
      <c r="BF331" s="397"/>
      <c r="BG331" s="397"/>
      <c r="BH331" s="397"/>
      <c r="BI331" s="397"/>
      <c r="BJ331" s="397"/>
      <c r="BK331" s="397"/>
      <c r="BL331" s="397"/>
      <c r="BM331" s="397"/>
      <c r="BN331" s="397"/>
      <c r="BO331" s="397"/>
      <c r="BP331" s="397"/>
      <c r="BQ331" s="458"/>
      <c r="BR331" s="468"/>
      <c r="BS331" s="490">
        <f t="shared" si="72"/>
        <v>0</v>
      </c>
    </row>
    <row r="332" spans="1:71" ht="26.4" hidden="1" x14ac:dyDescent="0.3">
      <c r="A332" s="8">
        <f t="shared" si="85"/>
        <v>3722</v>
      </c>
      <c r="B332" s="9">
        <f t="shared" si="73"/>
        <v>54</v>
      </c>
      <c r="C332" s="45" t="str">
        <f t="shared" si="83"/>
        <v>091</v>
      </c>
      <c r="D332" s="45" t="str">
        <f t="shared" si="84"/>
        <v>0912</v>
      </c>
      <c r="E332" s="39" t="s">
        <v>137</v>
      </c>
      <c r="F332" s="40">
        <v>32</v>
      </c>
      <c r="G332" s="74">
        <v>54</v>
      </c>
      <c r="H332" s="42">
        <v>3722</v>
      </c>
      <c r="I332" s="46">
        <v>1120</v>
      </c>
      <c r="J332" s="46">
        <v>1120</v>
      </c>
      <c r="K332" s="5" t="s">
        <v>179</v>
      </c>
      <c r="L332" s="5"/>
      <c r="M332" s="5"/>
      <c r="N332" s="108">
        <f t="shared" si="82"/>
        <v>0</v>
      </c>
      <c r="O332" s="77">
        <v>5410</v>
      </c>
      <c r="P332" s="397"/>
      <c r="Q332" s="397"/>
      <c r="R332" s="397"/>
      <c r="S332" s="397"/>
      <c r="T332" s="397"/>
      <c r="U332" s="397"/>
      <c r="V332" s="397"/>
      <c r="W332" s="397"/>
      <c r="X332" s="397"/>
      <c r="Y332" s="397"/>
      <c r="Z332" s="397"/>
      <c r="AA332" s="397"/>
      <c r="AB332" s="397"/>
      <c r="AC332" s="397"/>
      <c r="AD332" s="397"/>
      <c r="AE332" s="397"/>
      <c r="AF332" s="397"/>
      <c r="AG332" s="397"/>
      <c r="AH332" s="397"/>
      <c r="AI332" s="397"/>
      <c r="AJ332" s="397"/>
      <c r="AK332" s="397"/>
      <c r="AL332" s="397"/>
      <c r="AM332" s="397"/>
      <c r="AN332" s="397"/>
      <c r="AO332" s="397"/>
      <c r="AP332" s="397"/>
      <c r="AQ332" s="397"/>
      <c r="AR332" s="397"/>
      <c r="AS332" s="397"/>
      <c r="AT332" s="397"/>
      <c r="AU332" s="397"/>
      <c r="AV332" s="397"/>
      <c r="AW332" s="397"/>
      <c r="AX332" s="397"/>
      <c r="AY332" s="397"/>
      <c r="AZ332" s="397"/>
      <c r="BA332" s="397"/>
      <c r="BB332" s="397"/>
      <c r="BC332" s="397"/>
      <c r="BD332" s="397"/>
      <c r="BE332" s="397"/>
      <c r="BF332" s="397"/>
      <c r="BG332" s="397"/>
      <c r="BH332" s="397"/>
      <c r="BI332" s="397"/>
      <c r="BJ332" s="397"/>
      <c r="BK332" s="397"/>
      <c r="BL332" s="397"/>
      <c r="BM332" s="397"/>
      <c r="BN332" s="397"/>
      <c r="BO332" s="397"/>
      <c r="BP332" s="397"/>
      <c r="BQ332" s="458"/>
      <c r="BR332" s="468"/>
      <c r="BS332" s="490">
        <f t="shared" si="72"/>
        <v>0</v>
      </c>
    </row>
    <row r="333" spans="1:71" ht="26.4" hidden="1" x14ac:dyDescent="0.3">
      <c r="A333" s="8">
        <f t="shared" si="85"/>
        <v>3723</v>
      </c>
      <c r="B333" s="9">
        <f t="shared" si="73"/>
        <v>54</v>
      </c>
      <c r="C333" s="45" t="str">
        <f t="shared" si="83"/>
        <v>091</v>
      </c>
      <c r="D333" s="45" t="str">
        <f t="shared" si="84"/>
        <v>0912</v>
      </c>
      <c r="E333" s="39" t="s">
        <v>137</v>
      </c>
      <c r="F333" s="40">
        <v>32</v>
      </c>
      <c r="G333" s="74">
        <v>54</v>
      </c>
      <c r="H333" s="78">
        <v>3723</v>
      </c>
      <c r="I333" s="46">
        <v>1121</v>
      </c>
      <c r="J333" s="46">
        <v>1121</v>
      </c>
      <c r="K333" s="5" t="s">
        <v>180</v>
      </c>
      <c r="L333" s="5"/>
      <c r="M333" s="5"/>
      <c r="N333" s="108">
        <f t="shared" si="82"/>
        <v>0</v>
      </c>
      <c r="O333" s="77">
        <v>5410</v>
      </c>
      <c r="P333" s="397"/>
      <c r="Q333" s="397"/>
      <c r="R333" s="397"/>
      <c r="S333" s="397"/>
      <c r="T333" s="397"/>
      <c r="U333" s="397"/>
      <c r="V333" s="397"/>
      <c r="W333" s="397"/>
      <c r="X333" s="397"/>
      <c r="Y333" s="397"/>
      <c r="Z333" s="397"/>
      <c r="AA333" s="397"/>
      <c r="AB333" s="397"/>
      <c r="AC333" s="397"/>
      <c r="AD333" s="397"/>
      <c r="AE333" s="397"/>
      <c r="AF333" s="397"/>
      <c r="AG333" s="397"/>
      <c r="AH333" s="397"/>
      <c r="AI333" s="397"/>
      <c r="AJ333" s="397"/>
      <c r="AK333" s="397"/>
      <c r="AL333" s="397"/>
      <c r="AM333" s="397"/>
      <c r="AN333" s="397"/>
      <c r="AO333" s="397"/>
      <c r="AP333" s="397"/>
      <c r="AQ333" s="397"/>
      <c r="AR333" s="397"/>
      <c r="AS333" s="397"/>
      <c r="AT333" s="397"/>
      <c r="AU333" s="397"/>
      <c r="AV333" s="397"/>
      <c r="AW333" s="397"/>
      <c r="AX333" s="397"/>
      <c r="AY333" s="397"/>
      <c r="AZ333" s="397"/>
      <c r="BA333" s="397"/>
      <c r="BB333" s="397"/>
      <c r="BC333" s="397"/>
      <c r="BD333" s="397"/>
      <c r="BE333" s="397"/>
      <c r="BF333" s="397"/>
      <c r="BG333" s="397"/>
      <c r="BH333" s="397"/>
      <c r="BI333" s="397"/>
      <c r="BJ333" s="397"/>
      <c r="BK333" s="397"/>
      <c r="BL333" s="397"/>
      <c r="BM333" s="397"/>
      <c r="BN333" s="397"/>
      <c r="BO333" s="397"/>
      <c r="BP333" s="397"/>
      <c r="BQ333" s="458"/>
      <c r="BR333" s="468"/>
      <c r="BS333" s="490">
        <f t="shared" si="72"/>
        <v>0</v>
      </c>
    </row>
    <row r="334" spans="1:71" hidden="1" x14ac:dyDescent="0.3">
      <c r="A334" s="8">
        <f t="shared" si="85"/>
        <v>38</v>
      </c>
      <c r="B334" s="9" t="str">
        <f t="shared" si="73"/>
        <v xml:space="preserve"> </v>
      </c>
      <c r="C334" s="45" t="str">
        <f t="shared" si="83"/>
        <v xml:space="preserve">  </v>
      </c>
      <c r="D334" s="45" t="str">
        <f t="shared" si="84"/>
        <v xml:space="preserve">  </v>
      </c>
      <c r="E334" s="39"/>
      <c r="F334" s="40"/>
      <c r="G334" s="41"/>
      <c r="H334" s="42">
        <v>38</v>
      </c>
      <c r="I334" s="43"/>
      <c r="J334" s="43"/>
      <c r="K334" s="6" t="s">
        <v>66</v>
      </c>
      <c r="L334" s="6"/>
      <c r="M334" s="6"/>
      <c r="N334" s="108">
        <f t="shared" si="82"/>
        <v>0</v>
      </c>
      <c r="O334" s="18"/>
      <c r="P334" s="108"/>
      <c r="Q334" s="108"/>
      <c r="R334" s="108"/>
      <c r="S334" s="108"/>
      <c r="T334" s="108"/>
      <c r="U334" s="108"/>
      <c r="V334" s="108"/>
      <c r="W334" s="108"/>
      <c r="X334" s="108"/>
      <c r="Y334" s="108"/>
      <c r="Z334" s="108"/>
      <c r="AA334" s="108"/>
      <c r="AB334" s="108"/>
      <c r="AC334" s="108"/>
      <c r="AD334" s="108"/>
      <c r="AE334" s="108"/>
      <c r="AF334" s="108"/>
      <c r="AG334" s="108"/>
      <c r="AH334" s="108"/>
      <c r="AI334" s="108"/>
      <c r="AJ334" s="108"/>
      <c r="AK334" s="108"/>
      <c r="AL334" s="108"/>
      <c r="AM334" s="108"/>
      <c r="AN334" s="108"/>
      <c r="AO334" s="108"/>
      <c r="AP334" s="108"/>
      <c r="AQ334" s="108"/>
      <c r="AR334" s="108"/>
      <c r="AS334" s="108"/>
      <c r="AT334" s="108"/>
      <c r="AU334" s="108"/>
      <c r="AV334" s="108"/>
      <c r="AW334" s="108"/>
      <c r="AX334" s="108"/>
      <c r="AY334" s="108"/>
      <c r="AZ334" s="108"/>
      <c r="BA334" s="108"/>
      <c r="BB334" s="108"/>
      <c r="BC334" s="108"/>
      <c r="BD334" s="108"/>
      <c r="BE334" s="108"/>
      <c r="BF334" s="108"/>
      <c r="BG334" s="108"/>
      <c r="BH334" s="108"/>
      <c r="BI334" s="108"/>
      <c r="BJ334" s="108"/>
      <c r="BK334" s="108"/>
      <c r="BL334" s="108"/>
      <c r="BM334" s="108"/>
      <c r="BN334" s="108"/>
      <c r="BO334" s="108"/>
      <c r="BP334" s="108"/>
      <c r="BQ334" s="453">
        <v>0</v>
      </c>
      <c r="BR334" s="468"/>
      <c r="BS334" s="490">
        <f t="shared" ref="BS334:BS397" si="86">SUM(BR334+N334)</f>
        <v>0</v>
      </c>
    </row>
    <row r="335" spans="1:71" hidden="1" x14ac:dyDescent="0.3">
      <c r="A335" s="8">
        <f t="shared" si="85"/>
        <v>381</v>
      </c>
      <c r="B335" s="9" t="str">
        <f t="shared" si="73"/>
        <v xml:space="preserve"> </v>
      </c>
      <c r="C335" s="45" t="str">
        <f t="shared" si="83"/>
        <v xml:space="preserve">  </v>
      </c>
      <c r="D335" s="45" t="str">
        <f t="shared" si="84"/>
        <v xml:space="preserve">  </v>
      </c>
      <c r="E335" s="39"/>
      <c r="F335" s="40"/>
      <c r="G335" s="41"/>
      <c r="H335" s="42">
        <v>381</v>
      </c>
      <c r="I335" s="43"/>
      <c r="J335" s="43"/>
      <c r="K335" s="5" t="s">
        <v>67</v>
      </c>
      <c r="L335" s="5"/>
      <c r="M335" s="5"/>
      <c r="N335" s="108">
        <f t="shared" si="82"/>
        <v>0</v>
      </c>
      <c r="O335" s="18"/>
      <c r="P335" s="108"/>
      <c r="Q335" s="108"/>
      <c r="R335" s="108"/>
      <c r="S335" s="108"/>
      <c r="T335" s="108"/>
      <c r="U335" s="108"/>
      <c r="V335" s="108"/>
      <c r="W335" s="108"/>
      <c r="X335" s="108"/>
      <c r="Y335" s="108"/>
      <c r="Z335" s="108"/>
      <c r="AA335" s="108"/>
      <c r="AB335" s="108"/>
      <c r="AC335" s="108"/>
      <c r="AD335" s="108"/>
      <c r="AE335" s="108"/>
      <c r="AF335" s="108"/>
      <c r="AG335" s="108"/>
      <c r="AH335" s="108"/>
      <c r="AI335" s="108"/>
      <c r="AJ335" s="108"/>
      <c r="AK335" s="108"/>
      <c r="AL335" s="108"/>
      <c r="AM335" s="108"/>
      <c r="AN335" s="108"/>
      <c r="AO335" s="108"/>
      <c r="AP335" s="108"/>
      <c r="AQ335" s="108"/>
      <c r="AR335" s="108"/>
      <c r="AS335" s="108"/>
      <c r="AT335" s="108"/>
      <c r="AU335" s="108"/>
      <c r="AV335" s="108"/>
      <c r="AW335" s="108"/>
      <c r="AX335" s="108"/>
      <c r="AY335" s="108"/>
      <c r="AZ335" s="108"/>
      <c r="BA335" s="108"/>
      <c r="BB335" s="108"/>
      <c r="BC335" s="108"/>
      <c r="BD335" s="108"/>
      <c r="BE335" s="108"/>
      <c r="BF335" s="108"/>
      <c r="BG335" s="108"/>
      <c r="BH335" s="108"/>
      <c r="BI335" s="108"/>
      <c r="BJ335" s="108"/>
      <c r="BK335" s="108"/>
      <c r="BL335" s="108"/>
      <c r="BM335" s="108"/>
      <c r="BN335" s="108"/>
      <c r="BO335" s="108"/>
      <c r="BP335" s="108"/>
      <c r="BQ335" s="453">
        <v>0</v>
      </c>
      <c r="BR335" s="468"/>
      <c r="BS335" s="490">
        <f t="shared" si="86"/>
        <v>0</v>
      </c>
    </row>
    <row r="336" spans="1:71" hidden="1" x14ac:dyDescent="0.3">
      <c r="A336" s="8">
        <f t="shared" si="85"/>
        <v>3811</v>
      </c>
      <c r="B336" s="9">
        <f t="shared" si="73"/>
        <v>32</v>
      </c>
      <c r="C336" s="45" t="str">
        <f t="shared" si="83"/>
        <v>091</v>
      </c>
      <c r="D336" s="45" t="str">
        <f t="shared" si="84"/>
        <v>0912</v>
      </c>
      <c r="E336" s="39" t="s">
        <v>137</v>
      </c>
      <c r="F336" s="40">
        <v>32</v>
      </c>
      <c r="G336" s="41">
        <v>32</v>
      </c>
      <c r="H336" s="42">
        <v>3811</v>
      </c>
      <c r="I336" s="46">
        <v>1122</v>
      </c>
      <c r="J336" s="46">
        <v>1122</v>
      </c>
      <c r="K336" s="5" t="s">
        <v>68</v>
      </c>
      <c r="L336" s="5"/>
      <c r="M336" s="5"/>
      <c r="N336" s="108">
        <f t="shared" si="82"/>
        <v>0</v>
      </c>
      <c r="O336" s="76">
        <v>3210</v>
      </c>
      <c r="P336" s="397"/>
      <c r="Q336" s="397"/>
      <c r="R336" s="397"/>
      <c r="S336" s="397"/>
      <c r="T336" s="397"/>
      <c r="U336" s="397"/>
      <c r="V336" s="397"/>
      <c r="W336" s="397"/>
      <c r="X336" s="397"/>
      <c r="Y336" s="397"/>
      <c r="Z336" s="397"/>
      <c r="AA336" s="397"/>
      <c r="AB336" s="397"/>
      <c r="AC336" s="397"/>
      <c r="AD336" s="397"/>
      <c r="AE336" s="397"/>
      <c r="AF336" s="397"/>
      <c r="AG336" s="397"/>
      <c r="AH336" s="397"/>
      <c r="AI336" s="397"/>
      <c r="AJ336" s="397"/>
      <c r="AK336" s="397"/>
      <c r="AL336" s="397"/>
      <c r="AM336" s="397"/>
      <c r="AN336" s="397"/>
      <c r="AO336" s="397"/>
      <c r="AP336" s="397"/>
      <c r="AQ336" s="397"/>
      <c r="AR336" s="397"/>
      <c r="AS336" s="397"/>
      <c r="AT336" s="397"/>
      <c r="AU336" s="397"/>
      <c r="AV336" s="397"/>
      <c r="AW336" s="397"/>
      <c r="AX336" s="397"/>
      <c r="AY336" s="397"/>
      <c r="AZ336" s="397"/>
      <c r="BA336" s="397"/>
      <c r="BB336" s="397"/>
      <c r="BC336" s="397"/>
      <c r="BD336" s="397"/>
      <c r="BE336" s="397"/>
      <c r="BF336" s="397"/>
      <c r="BG336" s="397"/>
      <c r="BH336" s="397"/>
      <c r="BI336" s="397"/>
      <c r="BJ336" s="397"/>
      <c r="BK336" s="397"/>
      <c r="BL336" s="397"/>
      <c r="BM336" s="397"/>
      <c r="BN336" s="397"/>
      <c r="BO336" s="397"/>
      <c r="BP336" s="397"/>
      <c r="BQ336" s="458"/>
      <c r="BR336" s="468"/>
      <c r="BS336" s="490">
        <f t="shared" si="86"/>
        <v>0</v>
      </c>
    </row>
    <row r="337" spans="1:71" ht="26.4" hidden="1" x14ac:dyDescent="0.3">
      <c r="A337" s="8">
        <f t="shared" si="85"/>
        <v>4</v>
      </c>
      <c r="B337" s="9" t="str">
        <f t="shared" si="73"/>
        <v xml:space="preserve"> </v>
      </c>
      <c r="C337" s="45" t="str">
        <f t="shared" si="83"/>
        <v xml:space="preserve">  </v>
      </c>
      <c r="D337" s="45" t="str">
        <f t="shared" si="84"/>
        <v xml:space="preserve">  </v>
      </c>
      <c r="E337" s="39"/>
      <c r="F337" s="40"/>
      <c r="G337" s="41"/>
      <c r="H337" s="42">
        <v>4</v>
      </c>
      <c r="I337" s="43"/>
      <c r="J337" s="43"/>
      <c r="K337" s="44" t="s">
        <v>71</v>
      </c>
      <c r="L337" s="44"/>
      <c r="M337" s="44"/>
      <c r="N337" s="108">
        <f t="shared" si="82"/>
        <v>0</v>
      </c>
      <c r="O337" s="18"/>
      <c r="P337" s="108"/>
      <c r="Q337" s="108"/>
      <c r="R337" s="108"/>
      <c r="S337" s="108"/>
      <c r="T337" s="108"/>
      <c r="U337" s="108"/>
      <c r="V337" s="108"/>
      <c r="W337" s="108"/>
      <c r="X337" s="108"/>
      <c r="Y337" s="108"/>
      <c r="Z337" s="108"/>
      <c r="AA337" s="108"/>
      <c r="AB337" s="108"/>
      <c r="AC337" s="108"/>
      <c r="AD337" s="108"/>
      <c r="AE337" s="108"/>
      <c r="AF337" s="108"/>
      <c r="AG337" s="108"/>
      <c r="AH337" s="108"/>
      <c r="AI337" s="108"/>
      <c r="AJ337" s="108"/>
      <c r="AK337" s="108"/>
      <c r="AL337" s="108"/>
      <c r="AM337" s="108"/>
      <c r="AN337" s="108"/>
      <c r="AO337" s="108"/>
      <c r="AP337" s="108"/>
      <c r="AQ337" s="108"/>
      <c r="AR337" s="108"/>
      <c r="AS337" s="108"/>
      <c r="AT337" s="108"/>
      <c r="AU337" s="108"/>
      <c r="AV337" s="108"/>
      <c r="AW337" s="108"/>
      <c r="AX337" s="108"/>
      <c r="AY337" s="108"/>
      <c r="AZ337" s="108"/>
      <c r="BA337" s="108"/>
      <c r="BB337" s="108"/>
      <c r="BC337" s="108"/>
      <c r="BD337" s="108"/>
      <c r="BE337" s="108"/>
      <c r="BF337" s="108"/>
      <c r="BG337" s="108"/>
      <c r="BH337" s="108"/>
      <c r="BI337" s="108"/>
      <c r="BJ337" s="108"/>
      <c r="BK337" s="108"/>
      <c r="BL337" s="108"/>
      <c r="BM337" s="108"/>
      <c r="BN337" s="108"/>
      <c r="BO337" s="108"/>
      <c r="BP337" s="108"/>
      <c r="BQ337" s="453">
        <v>0</v>
      </c>
      <c r="BR337" s="468"/>
      <c r="BS337" s="490">
        <f t="shared" si="86"/>
        <v>0</v>
      </c>
    </row>
    <row r="338" spans="1:71" ht="26.4" hidden="1" x14ac:dyDescent="0.3">
      <c r="A338" s="8">
        <f t="shared" si="85"/>
        <v>41</v>
      </c>
      <c r="B338" s="9" t="str">
        <f t="shared" si="73"/>
        <v xml:space="preserve"> </v>
      </c>
      <c r="C338" s="45" t="str">
        <f>IF(I338&gt;0,LEFT(E338,3),"  ")</f>
        <v xml:space="preserve">  </v>
      </c>
      <c r="D338" s="45" t="str">
        <f>IF(I338&gt;0,LEFT(E338,4),"  ")</f>
        <v xml:space="preserve">  </v>
      </c>
      <c r="E338" s="39"/>
      <c r="F338" s="40"/>
      <c r="G338" s="41"/>
      <c r="H338" s="42">
        <v>41</v>
      </c>
      <c r="I338" s="43"/>
      <c r="J338" s="43"/>
      <c r="K338" s="44" t="s">
        <v>98</v>
      </c>
      <c r="L338" s="44"/>
      <c r="M338" s="44"/>
      <c r="N338" s="108">
        <f t="shared" si="82"/>
        <v>0</v>
      </c>
      <c r="O338" s="18"/>
      <c r="P338" s="108"/>
      <c r="Q338" s="108"/>
      <c r="R338" s="108"/>
      <c r="S338" s="108"/>
      <c r="T338" s="108"/>
      <c r="U338" s="108"/>
      <c r="V338" s="108"/>
      <c r="W338" s="108"/>
      <c r="X338" s="108"/>
      <c r="Y338" s="108"/>
      <c r="Z338" s="108"/>
      <c r="AA338" s="108"/>
      <c r="AB338" s="108"/>
      <c r="AC338" s="108"/>
      <c r="AD338" s="108"/>
      <c r="AE338" s="108"/>
      <c r="AF338" s="108"/>
      <c r="AG338" s="108"/>
      <c r="AH338" s="108"/>
      <c r="AI338" s="108"/>
      <c r="AJ338" s="108"/>
      <c r="AK338" s="108"/>
      <c r="AL338" s="108"/>
      <c r="AM338" s="108"/>
      <c r="AN338" s="108"/>
      <c r="AO338" s="108"/>
      <c r="AP338" s="108"/>
      <c r="AQ338" s="108"/>
      <c r="AR338" s="108"/>
      <c r="AS338" s="108"/>
      <c r="AT338" s="108"/>
      <c r="AU338" s="108"/>
      <c r="AV338" s="108"/>
      <c r="AW338" s="108"/>
      <c r="AX338" s="108"/>
      <c r="AY338" s="108"/>
      <c r="AZ338" s="108"/>
      <c r="BA338" s="108"/>
      <c r="BB338" s="108"/>
      <c r="BC338" s="108"/>
      <c r="BD338" s="108"/>
      <c r="BE338" s="108"/>
      <c r="BF338" s="108"/>
      <c r="BG338" s="108"/>
      <c r="BH338" s="108"/>
      <c r="BI338" s="108"/>
      <c r="BJ338" s="108"/>
      <c r="BK338" s="108"/>
      <c r="BL338" s="108"/>
      <c r="BM338" s="108"/>
      <c r="BN338" s="108"/>
      <c r="BO338" s="108"/>
      <c r="BP338" s="108"/>
      <c r="BQ338" s="453">
        <v>0</v>
      </c>
      <c r="BR338" s="468"/>
      <c r="BS338" s="490">
        <f t="shared" si="86"/>
        <v>0</v>
      </c>
    </row>
    <row r="339" spans="1:71" hidden="1" x14ac:dyDescent="0.3">
      <c r="A339" s="8">
        <f t="shared" si="85"/>
        <v>412</v>
      </c>
      <c r="B339" s="9" t="str">
        <f t="shared" ref="B339:B382" si="87">IF(J339&gt;0,G339," ")</f>
        <v xml:space="preserve"> </v>
      </c>
      <c r="C339" s="45" t="str">
        <f>IF(I339&gt;0,LEFT(E339,3),"  ")</f>
        <v xml:space="preserve">  </v>
      </c>
      <c r="D339" s="45" t="str">
        <f>IF(I339&gt;0,LEFT(E339,4),"  ")</f>
        <v xml:space="preserve">  </v>
      </c>
      <c r="E339" s="39"/>
      <c r="F339" s="40"/>
      <c r="G339" s="41"/>
      <c r="H339" s="42">
        <v>412</v>
      </c>
      <c r="I339" s="43"/>
      <c r="J339" s="43"/>
      <c r="K339" s="5" t="s">
        <v>99</v>
      </c>
      <c r="L339" s="5"/>
      <c r="M339" s="5"/>
      <c r="N339" s="108">
        <f t="shared" si="82"/>
        <v>0</v>
      </c>
      <c r="O339" s="18"/>
      <c r="P339" s="108"/>
      <c r="Q339" s="108"/>
      <c r="R339" s="108"/>
      <c r="S339" s="108"/>
      <c r="T339" s="108"/>
      <c r="U339" s="108"/>
      <c r="V339" s="108"/>
      <c r="W339" s="108"/>
      <c r="X339" s="108"/>
      <c r="Y339" s="108"/>
      <c r="Z339" s="108"/>
      <c r="AA339" s="108"/>
      <c r="AB339" s="108"/>
      <c r="AC339" s="108"/>
      <c r="AD339" s="108"/>
      <c r="AE339" s="108"/>
      <c r="AF339" s="108"/>
      <c r="AG339" s="108"/>
      <c r="AH339" s="108"/>
      <c r="AI339" s="108"/>
      <c r="AJ339" s="108"/>
      <c r="AK339" s="108"/>
      <c r="AL339" s="108"/>
      <c r="AM339" s="108"/>
      <c r="AN339" s="108"/>
      <c r="AO339" s="108"/>
      <c r="AP339" s="108"/>
      <c r="AQ339" s="108"/>
      <c r="AR339" s="108"/>
      <c r="AS339" s="108"/>
      <c r="AT339" s="108"/>
      <c r="AU339" s="108"/>
      <c r="AV339" s="108"/>
      <c r="AW339" s="108"/>
      <c r="AX339" s="108"/>
      <c r="AY339" s="108"/>
      <c r="AZ339" s="108"/>
      <c r="BA339" s="108"/>
      <c r="BB339" s="108"/>
      <c r="BC339" s="108"/>
      <c r="BD339" s="108"/>
      <c r="BE339" s="108"/>
      <c r="BF339" s="108"/>
      <c r="BG339" s="108"/>
      <c r="BH339" s="108"/>
      <c r="BI339" s="108"/>
      <c r="BJ339" s="108"/>
      <c r="BK339" s="108"/>
      <c r="BL339" s="108"/>
      <c r="BM339" s="108"/>
      <c r="BN339" s="108"/>
      <c r="BO339" s="108"/>
      <c r="BP339" s="108"/>
      <c r="BQ339" s="453">
        <v>0</v>
      </c>
      <c r="BR339" s="468"/>
      <c r="BS339" s="490">
        <f t="shared" si="86"/>
        <v>0</v>
      </c>
    </row>
    <row r="340" spans="1:71" hidden="1" x14ac:dyDescent="0.3">
      <c r="A340" s="8">
        <f t="shared" si="85"/>
        <v>4123</v>
      </c>
      <c r="B340" s="9">
        <f t="shared" si="87"/>
        <v>54</v>
      </c>
      <c r="C340" s="45" t="str">
        <f t="shared" ref="C340" si="88">IF(I340&gt;0,LEFT(E340,3),"  ")</f>
        <v>091</v>
      </c>
      <c r="D340" s="45" t="str">
        <f t="shared" ref="D340" si="89">IF(I340&gt;0,LEFT(E340,4),"  ")</f>
        <v>0912</v>
      </c>
      <c r="E340" s="39" t="s">
        <v>137</v>
      </c>
      <c r="F340" s="40">
        <v>32</v>
      </c>
      <c r="G340" s="74">
        <v>54</v>
      </c>
      <c r="H340" s="42">
        <v>4123</v>
      </c>
      <c r="I340" s="46">
        <v>1123</v>
      </c>
      <c r="J340" s="46">
        <v>1123</v>
      </c>
      <c r="K340" s="44" t="s">
        <v>100</v>
      </c>
      <c r="L340" s="44"/>
      <c r="M340" s="44"/>
      <c r="N340" s="108">
        <f t="shared" si="82"/>
        <v>0</v>
      </c>
      <c r="O340" s="77">
        <v>5410</v>
      </c>
      <c r="P340" s="397"/>
      <c r="Q340" s="397"/>
      <c r="R340" s="397"/>
      <c r="S340" s="397"/>
      <c r="T340" s="397"/>
      <c r="U340" s="397"/>
      <c r="V340" s="397"/>
      <c r="W340" s="397"/>
      <c r="X340" s="397"/>
      <c r="Y340" s="397"/>
      <c r="Z340" s="397"/>
      <c r="AA340" s="397"/>
      <c r="AB340" s="397"/>
      <c r="AC340" s="397"/>
      <c r="AD340" s="397"/>
      <c r="AE340" s="397"/>
      <c r="AF340" s="397"/>
      <c r="AG340" s="397"/>
      <c r="AH340" s="397"/>
      <c r="AI340" s="397"/>
      <c r="AJ340" s="397"/>
      <c r="AK340" s="397"/>
      <c r="AL340" s="397"/>
      <c r="AM340" s="397"/>
      <c r="AN340" s="397"/>
      <c r="AO340" s="397"/>
      <c r="AP340" s="397"/>
      <c r="AQ340" s="397"/>
      <c r="AR340" s="397"/>
      <c r="AS340" s="397"/>
      <c r="AT340" s="397"/>
      <c r="AU340" s="397"/>
      <c r="AV340" s="397"/>
      <c r="AW340" s="397"/>
      <c r="AX340" s="397"/>
      <c r="AY340" s="397"/>
      <c r="AZ340" s="397"/>
      <c r="BA340" s="397"/>
      <c r="BB340" s="397"/>
      <c r="BC340" s="397"/>
      <c r="BD340" s="397"/>
      <c r="BE340" s="397"/>
      <c r="BF340" s="397"/>
      <c r="BG340" s="397"/>
      <c r="BH340" s="397"/>
      <c r="BI340" s="397"/>
      <c r="BJ340" s="397"/>
      <c r="BK340" s="397"/>
      <c r="BL340" s="397"/>
      <c r="BM340" s="397"/>
      <c r="BN340" s="397"/>
      <c r="BO340" s="397"/>
      <c r="BP340" s="397"/>
      <c r="BQ340" s="458"/>
      <c r="BR340" s="468"/>
      <c r="BS340" s="490">
        <f t="shared" si="86"/>
        <v>0</v>
      </c>
    </row>
    <row r="341" spans="1:71" ht="26.4" hidden="1" x14ac:dyDescent="0.3">
      <c r="A341" s="8">
        <f t="shared" si="85"/>
        <v>42</v>
      </c>
      <c r="B341" s="9" t="str">
        <f t="shared" si="87"/>
        <v xml:space="preserve"> </v>
      </c>
      <c r="C341" s="45" t="str">
        <f t="shared" si="83"/>
        <v xml:space="preserve">  </v>
      </c>
      <c r="D341" s="45" t="str">
        <f t="shared" si="84"/>
        <v xml:space="preserve">  </v>
      </c>
      <c r="E341" s="39"/>
      <c r="F341" s="40"/>
      <c r="G341" s="41"/>
      <c r="H341" s="42">
        <v>42</v>
      </c>
      <c r="I341" s="43"/>
      <c r="J341" s="43"/>
      <c r="K341" s="44" t="s">
        <v>72</v>
      </c>
      <c r="L341" s="44"/>
      <c r="M341" s="44"/>
      <c r="N341" s="108">
        <f t="shared" si="82"/>
        <v>0</v>
      </c>
      <c r="O341" s="18"/>
      <c r="P341" s="108"/>
      <c r="Q341" s="108"/>
      <c r="R341" s="108"/>
      <c r="S341" s="108"/>
      <c r="T341" s="108"/>
      <c r="U341" s="108"/>
      <c r="V341" s="108"/>
      <c r="W341" s="108"/>
      <c r="X341" s="108"/>
      <c r="Y341" s="108"/>
      <c r="Z341" s="108"/>
      <c r="AA341" s="108"/>
      <c r="AB341" s="108"/>
      <c r="AC341" s="108"/>
      <c r="AD341" s="108"/>
      <c r="AE341" s="108"/>
      <c r="AF341" s="108"/>
      <c r="AG341" s="108"/>
      <c r="AH341" s="108"/>
      <c r="AI341" s="108"/>
      <c r="AJ341" s="108"/>
      <c r="AK341" s="108"/>
      <c r="AL341" s="108"/>
      <c r="AM341" s="108"/>
      <c r="AN341" s="108"/>
      <c r="AO341" s="108"/>
      <c r="AP341" s="108"/>
      <c r="AQ341" s="108"/>
      <c r="AR341" s="108"/>
      <c r="AS341" s="108"/>
      <c r="AT341" s="108"/>
      <c r="AU341" s="108"/>
      <c r="AV341" s="108"/>
      <c r="AW341" s="108"/>
      <c r="AX341" s="108"/>
      <c r="AY341" s="108"/>
      <c r="AZ341" s="108"/>
      <c r="BA341" s="108"/>
      <c r="BB341" s="108"/>
      <c r="BC341" s="108"/>
      <c r="BD341" s="108"/>
      <c r="BE341" s="108"/>
      <c r="BF341" s="108"/>
      <c r="BG341" s="108"/>
      <c r="BH341" s="108"/>
      <c r="BI341" s="108"/>
      <c r="BJ341" s="108"/>
      <c r="BK341" s="108"/>
      <c r="BL341" s="108"/>
      <c r="BM341" s="108"/>
      <c r="BN341" s="108"/>
      <c r="BO341" s="108"/>
      <c r="BP341" s="108"/>
      <c r="BQ341" s="453">
        <v>0</v>
      </c>
      <c r="BR341" s="468"/>
      <c r="BS341" s="490">
        <f t="shared" si="86"/>
        <v>0</v>
      </c>
    </row>
    <row r="342" spans="1:71" hidden="1" x14ac:dyDescent="0.3">
      <c r="A342" s="8">
        <f t="shared" ref="A342:A343" si="90">H342</f>
        <v>421</v>
      </c>
      <c r="B342" s="9" t="str">
        <f t="shared" ref="B342:B343" si="91">IF(J342&gt;0,G342," ")</f>
        <v xml:space="preserve"> </v>
      </c>
      <c r="C342" s="45" t="str">
        <f>IF(I342&gt;0,LEFT(E342,3),"  ")</f>
        <v xml:space="preserve">  </v>
      </c>
      <c r="D342" s="45" t="str">
        <f>IF(I342&gt;0,LEFT(E342,4),"  ")</f>
        <v xml:space="preserve">  </v>
      </c>
      <c r="E342" s="39"/>
      <c r="F342" s="40"/>
      <c r="G342" s="41"/>
      <c r="H342" s="42">
        <v>421</v>
      </c>
      <c r="I342" s="43"/>
      <c r="J342" s="43"/>
      <c r="K342" s="5" t="s">
        <v>120</v>
      </c>
      <c r="L342" s="5"/>
      <c r="M342" s="5"/>
      <c r="N342" s="108">
        <f t="shared" si="82"/>
        <v>0</v>
      </c>
      <c r="O342" s="18"/>
      <c r="P342" s="108"/>
      <c r="Q342" s="108"/>
      <c r="R342" s="108"/>
      <c r="S342" s="108"/>
      <c r="T342" s="108"/>
      <c r="U342" s="108"/>
      <c r="V342" s="108"/>
      <c r="W342" s="108"/>
      <c r="X342" s="108"/>
      <c r="Y342" s="108"/>
      <c r="Z342" s="108"/>
      <c r="AA342" s="108"/>
      <c r="AB342" s="108"/>
      <c r="AC342" s="108"/>
      <c r="AD342" s="108"/>
      <c r="AE342" s="108"/>
      <c r="AF342" s="108"/>
      <c r="AG342" s="108"/>
      <c r="AH342" s="108"/>
      <c r="AI342" s="108"/>
      <c r="AJ342" s="108"/>
      <c r="AK342" s="108"/>
      <c r="AL342" s="108"/>
      <c r="AM342" s="108"/>
      <c r="AN342" s="108"/>
      <c r="AO342" s="108"/>
      <c r="AP342" s="108"/>
      <c r="AQ342" s="108"/>
      <c r="AR342" s="108"/>
      <c r="AS342" s="108"/>
      <c r="AT342" s="108"/>
      <c r="AU342" s="108"/>
      <c r="AV342" s="108"/>
      <c r="AW342" s="108"/>
      <c r="AX342" s="108"/>
      <c r="AY342" s="108"/>
      <c r="AZ342" s="108"/>
      <c r="BA342" s="108"/>
      <c r="BB342" s="108"/>
      <c r="BC342" s="108"/>
      <c r="BD342" s="108"/>
      <c r="BE342" s="108"/>
      <c r="BF342" s="108"/>
      <c r="BG342" s="108"/>
      <c r="BH342" s="108"/>
      <c r="BI342" s="108"/>
      <c r="BJ342" s="108"/>
      <c r="BK342" s="108"/>
      <c r="BL342" s="108"/>
      <c r="BM342" s="108"/>
      <c r="BN342" s="108"/>
      <c r="BO342" s="108"/>
      <c r="BP342" s="108"/>
      <c r="BQ342" s="453">
        <v>0</v>
      </c>
      <c r="BR342" s="468"/>
      <c r="BS342" s="490">
        <f t="shared" si="86"/>
        <v>0</v>
      </c>
    </row>
    <row r="343" spans="1:71" hidden="1" x14ac:dyDescent="0.3">
      <c r="A343" s="8">
        <f t="shared" si="90"/>
        <v>4214</v>
      </c>
      <c r="B343" s="9">
        <f t="shared" si="91"/>
        <v>32</v>
      </c>
      <c r="C343" s="45" t="str">
        <f t="shared" ref="C343" si="92">IF(I343&gt;0,LEFT(E343,3),"  ")</f>
        <v>091</v>
      </c>
      <c r="D343" s="45" t="str">
        <f t="shared" ref="D343" si="93">IF(I343&gt;0,LEFT(E343,4),"  ")</f>
        <v>0912</v>
      </c>
      <c r="E343" s="39" t="s">
        <v>137</v>
      </c>
      <c r="F343" s="40">
        <v>32</v>
      </c>
      <c r="G343" s="74">
        <v>32</v>
      </c>
      <c r="H343" s="42">
        <v>4214</v>
      </c>
      <c r="I343" s="394">
        <v>7042</v>
      </c>
      <c r="J343" s="46">
        <v>1123</v>
      </c>
      <c r="K343" s="44" t="s">
        <v>3434</v>
      </c>
      <c r="L343" s="44"/>
      <c r="M343" s="44"/>
      <c r="N343" s="108">
        <f t="shared" si="82"/>
        <v>0</v>
      </c>
      <c r="O343" s="77">
        <v>3210</v>
      </c>
      <c r="P343" s="397"/>
      <c r="Q343" s="397"/>
      <c r="R343" s="397"/>
      <c r="S343" s="397"/>
      <c r="T343" s="397"/>
      <c r="U343" s="397"/>
      <c r="V343" s="397"/>
      <c r="W343" s="397"/>
      <c r="X343" s="397"/>
      <c r="Y343" s="397"/>
      <c r="Z343" s="397"/>
      <c r="AA343" s="397"/>
      <c r="AB343" s="397"/>
      <c r="AC343" s="397"/>
      <c r="AD343" s="397"/>
      <c r="AE343" s="397"/>
      <c r="AF343" s="397"/>
      <c r="AG343" s="397"/>
      <c r="AH343" s="397"/>
      <c r="AI343" s="397"/>
      <c r="AJ343" s="397"/>
      <c r="AK343" s="397"/>
      <c r="AL343" s="397"/>
      <c r="AM343" s="397"/>
      <c r="AN343" s="397"/>
      <c r="AO343" s="397"/>
      <c r="AP343" s="397"/>
      <c r="AQ343" s="397"/>
      <c r="AR343" s="397"/>
      <c r="AS343" s="397"/>
      <c r="AT343" s="397"/>
      <c r="AU343" s="397"/>
      <c r="AV343" s="397"/>
      <c r="AW343" s="397"/>
      <c r="AX343" s="397"/>
      <c r="AY343" s="397"/>
      <c r="AZ343" s="397"/>
      <c r="BA343" s="397"/>
      <c r="BB343" s="397"/>
      <c r="BC343" s="397"/>
      <c r="BD343" s="397"/>
      <c r="BE343" s="397"/>
      <c r="BF343" s="397"/>
      <c r="BG343" s="397"/>
      <c r="BH343" s="397"/>
      <c r="BI343" s="397"/>
      <c r="BJ343" s="397"/>
      <c r="BK343" s="397"/>
      <c r="BL343" s="397"/>
      <c r="BM343" s="397"/>
      <c r="BN343" s="397"/>
      <c r="BO343" s="397"/>
      <c r="BP343" s="397"/>
      <c r="BQ343" s="458"/>
      <c r="BR343" s="468"/>
      <c r="BS343" s="490">
        <f t="shared" si="86"/>
        <v>0</v>
      </c>
    </row>
    <row r="344" spans="1:71" hidden="1" x14ac:dyDescent="0.3">
      <c r="A344" s="8">
        <f t="shared" si="85"/>
        <v>422</v>
      </c>
      <c r="B344" s="9" t="str">
        <f t="shared" si="87"/>
        <v xml:space="preserve"> </v>
      </c>
      <c r="C344" s="45" t="str">
        <f t="shared" si="83"/>
        <v xml:space="preserve">  </v>
      </c>
      <c r="D344" s="45" t="str">
        <f t="shared" si="84"/>
        <v xml:space="preserve">  </v>
      </c>
      <c r="E344" s="39"/>
      <c r="F344" s="40"/>
      <c r="G344" s="41"/>
      <c r="H344" s="42">
        <v>422</v>
      </c>
      <c r="I344" s="43"/>
      <c r="J344" s="43"/>
      <c r="K344" s="44" t="s">
        <v>73</v>
      </c>
      <c r="L344" s="44"/>
      <c r="M344" s="44"/>
      <c r="N344" s="108">
        <f t="shared" si="82"/>
        <v>0</v>
      </c>
      <c r="O344" s="18"/>
      <c r="P344" s="108"/>
      <c r="Q344" s="108"/>
      <c r="R344" s="108"/>
      <c r="S344" s="108"/>
      <c r="T344" s="108"/>
      <c r="U344" s="108"/>
      <c r="V344" s="108"/>
      <c r="W344" s="108"/>
      <c r="X344" s="108"/>
      <c r="Y344" s="108"/>
      <c r="Z344" s="108"/>
      <c r="AA344" s="108"/>
      <c r="AB344" s="108"/>
      <c r="AC344" s="108"/>
      <c r="AD344" s="108"/>
      <c r="AE344" s="108"/>
      <c r="AF344" s="108"/>
      <c r="AG344" s="108"/>
      <c r="AH344" s="108"/>
      <c r="AI344" s="108"/>
      <c r="AJ344" s="108"/>
      <c r="AK344" s="108"/>
      <c r="AL344" s="108"/>
      <c r="AM344" s="108"/>
      <c r="AN344" s="108"/>
      <c r="AO344" s="108"/>
      <c r="AP344" s="108"/>
      <c r="AQ344" s="108"/>
      <c r="AR344" s="108"/>
      <c r="AS344" s="108"/>
      <c r="AT344" s="108"/>
      <c r="AU344" s="108"/>
      <c r="AV344" s="108"/>
      <c r="AW344" s="108"/>
      <c r="AX344" s="108"/>
      <c r="AY344" s="108"/>
      <c r="AZ344" s="108"/>
      <c r="BA344" s="108"/>
      <c r="BB344" s="108"/>
      <c r="BC344" s="108"/>
      <c r="BD344" s="108"/>
      <c r="BE344" s="108"/>
      <c r="BF344" s="108"/>
      <c r="BG344" s="108"/>
      <c r="BH344" s="108"/>
      <c r="BI344" s="108"/>
      <c r="BJ344" s="108"/>
      <c r="BK344" s="108"/>
      <c r="BL344" s="108"/>
      <c r="BM344" s="108"/>
      <c r="BN344" s="108"/>
      <c r="BO344" s="108"/>
      <c r="BP344" s="108"/>
      <c r="BQ344" s="453">
        <v>0</v>
      </c>
      <c r="BR344" s="468"/>
      <c r="BS344" s="490">
        <f t="shared" si="86"/>
        <v>0</v>
      </c>
    </row>
    <row r="345" spans="1:71" hidden="1" x14ac:dyDescent="0.3">
      <c r="A345" s="8">
        <f t="shared" si="85"/>
        <v>4221</v>
      </c>
      <c r="B345" s="9">
        <f t="shared" si="87"/>
        <v>32</v>
      </c>
      <c r="C345" s="45" t="str">
        <f t="shared" si="83"/>
        <v>091</v>
      </c>
      <c r="D345" s="45" t="str">
        <f t="shared" si="84"/>
        <v>0912</v>
      </c>
      <c r="E345" s="39" t="s">
        <v>137</v>
      </c>
      <c r="F345" s="40">
        <v>32</v>
      </c>
      <c r="G345" s="41">
        <v>32</v>
      </c>
      <c r="H345" s="42">
        <v>4221</v>
      </c>
      <c r="I345" s="46">
        <v>1124</v>
      </c>
      <c r="J345" s="46">
        <v>1124</v>
      </c>
      <c r="K345" s="44" t="s">
        <v>74</v>
      </c>
      <c r="L345" s="44"/>
      <c r="M345" s="44"/>
      <c r="N345" s="108">
        <f t="shared" si="82"/>
        <v>0</v>
      </c>
      <c r="O345" s="76">
        <v>3210</v>
      </c>
      <c r="P345" s="397"/>
      <c r="Q345" s="397"/>
      <c r="R345" s="397"/>
      <c r="S345" s="397"/>
      <c r="T345" s="397"/>
      <c r="U345" s="397"/>
      <c r="V345" s="397"/>
      <c r="W345" s="397"/>
      <c r="X345" s="397"/>
      <c r="Y345" s="397"/>
      <c r="Z345" s="397"/>
      <c r="AA345" s="397"/>
      <c r="AB345" s="397"/>
      <c r="AC345" s="397"/>
      <c r="AD345" s="397"/>
      <c r="AE345" s="397"/>
      <c r="AF345" s="397"/>
      <c r="AG345" s="397"/>
      <c r="AH345" s="397"/>
      <c r="AI345" s="397"/>
      <c r="AJ345" s="397"/>
      <c r="AK345" s="397"/>
      <c r="AL345" s="397"/>
      <c r="AM345" s="397"/>
      <c r="AN345" s="397"/>
      <c r="AO345" s="397"/>
      <c r="AP345" s="397"/>
      <c r="AQ345" s="397"/>
      <c r="AR345" s="397"/>
      <c r="AS345" s="397"/>
      <c r="AT345" s="397"/>
      <c r="AU345" s="397"/>
      <c r="AV345" s="397"/>
      <c r="AW345" s="397"/>
      <c r="AX345" s="397"/>
      <c r="AY345" s="397"/>
      <c r="AZ345" s="397"/>
      <c r="BA345" s="397"/>
      <c r="BB345" s="397"/>
      <c r="BC345" s="397"/>
      <c r="BD345" s="397"/>
      <c r="BE345" s="397"/>
      <c r="BF345" s="397"/>
      <c r="BG345" s="397"/>
      <c r="BH345" s="397"/>
      <c r="BI345" s="397"/>
      <c r="BJ345" s="397"/>
      <c r="BK345" s="397"/>
      <c r="BL345" s="397"/>
      <c r="BM345" s="397"/>
      <c r="BN345" s="397"/>
      <c r="BO345" s="397"/>
      <c r="BP345" s="397"/>
      <c r="BQ345" s="458"/>
      <c r="BR345" s="468"/>
      <c r="BS345" s="490">
        <f t="shared" si="86"/>
        <v>0</v>
      </c>
    </row>
    <row r="346" spans="1:71" hidden="1" x14ac:dyDescent="0.3">
      <c r="A346" s="8">
        <f t="shared" si="85"/>
        <v>4221</v>
      </c>
      <c r="B346" s="9">
        <f t="shared" si="87"/>
        <v>49</v>
      </c>
      <c r="C346" s="45" t="str">
        <f t="shared" si="83"/>
        <v>091</v>
      </c>
      <c r="D346" s="45" t="str">
        <f t="shared" si="84"/>
        <v>0912</v>
      </c>
      <c r="E346" s="39" t="s">
        <v>137</v>
      </c>
      <c r="F346" s="40">
        <v>32</v>
      </c>
      <c r="G346" s="74">
        <v>49</v>
      </c>
      <c r="H346" s="42">
        <v>4221</v>
      </c>
      <c r="I346" s="46">
        <v>1125</v>
      </c>
      <c r="J346" s="46">
        <v>1125</v>
      </c>
      <c r="K346" s="44" t="s">
        <v>74</v>
      </c>
      <c r="L346" s="44"/>
      <c r="M346" s="44"/>
      <c r="N346" s="108">
        <f t="shared" si="82"/>
        <v>0</v>
      </c>
      <c r="O346" s="77">
        <v>4910</v>
      </c>
      <c r="P346" s="397"/>
      <c r="Q346" s="397"/>
      <c r="R346" s="397"/>
      <c r="S346" s="397"/>
      <c r="T346" s="397"/>
      <c r="U346" s="397"/>
      <c r="V346" s="397"/>
      <c r="W346" s="397"/>
      <c r="X346" s="397"/>
      <c r="Y346" s="397"/>
      <c r="Z346" s="397"/>
      <c r="AA346" s="397"/>
      <c r="AB346" s="397"/>
      <c r="AC346" s="397"/>
      <c r="AD346" s="397"/>
      <c r="AE346" s="397"/>
      <c r="AF346" s="397"/>
      <c r="AG346" s="397"/>
      <c r="AH346" s="397"/>
      <c r="AI346" s="397"/>
      <c r="AJ346" s="397"/>
      <c r="AK346" s="397"/>
      <c r="AL346" s="397"/>
      <c r="AM346" s="397"/>
      <c r="AN346" s="397"/>
      <c r="AO346" s="397"/>
      <c r="AP346" s="397"/>
      <c r="AQ346" s="397"/>
      <c r="AR346" s="397"/>
      <c r="AS346" s="397"/>
      <c r="AT346" s="397"/>
      <c r="AU346" s="397"/>
      <c r="AV346" s="397"/>
      <c r="AW346" s="397"/>
      <c r="AX346" s="397"/>
      <c r="AY346" s="397"/>
      <c r="AZ346" s="397"/>
      <c r="BA346" s="397"/>
      <c r="BB346" s="397"/>
      <c r="BC346" s="397"/>
      <c r="BD346" s="397"/>
      <c r="BE346" s="397"/>
      <c r="BF346" s="397"/>
      <c r="BG346" s="397"/>
      <c r="BH346" s="397"/>
      <c r="BI346" s="397"/>
      <c r="BJ346" s="397"/>
      <c r="BK346" s="397"/>
      <c r="BL346" s="397"/>
      <c r="BM346" s="397"/>
      <c r="BN346" s="397"/>
      <c r="BO346" s="397"/>
      <c r="BP346" s="397"/>
      <c r="BQ346" s="458"/>
      <c r="BR346" s="468"/>
      <c r="BS346" s="490">
        <f t="shared" si="86"/>
        <v>0</v>
      </c>
    </row>
    <row r="347" spans="1:71" hidden="1" x14ac:dyDescent="0.3">
      <c r="A347" s="8">
        <f t="shared" si="85"/>
        <v>4221</v>
      </c>
      <c r="B347" s="9">
        <f t="shared" si="87"/>
        <v>54</v>
      </c>
      <c r="C347" s="45" t="str">
        <f t="shared" si="83"/>
        <v>091</v>
      </c>
      <c r="D347" s="45" t="str">
        <f t="shared" si="84"/>
        <v>0912</v>
      </c>
      <c r="E347" s="39" t="s">
        <v>137</v>
      </c>
      <c r="F347" s="40">
        <v>32</v>
      </c>
      <c r="G347" s="74">
        <v>54</v>
      </c>
      <c r="H347" s="42">
        <v>4221</v>
      </c>
      <c r="I347" s="46">
        <v>1126</v>
      </c>
      <c r="J347" s="46">
        <v>1126</v>
      </c>
      <c r="K347" s="44" t="s">
        <v>74</v>
      </c>
      <c r="L347" s="44"/>
      <c r="M347" s="44"/>
      <c r="N347" s="108">
        <f t="shared" si="82"/>
        <v>0</v>
      </c>
      <c r="O347" s="77">
        <v>5410</v>
      </c>
      <c r="P347" s="397"/>
      <c r="Q347" s="397"/>
      <c r="R347" s="397"/>
      <c r="S347" s="397"/>
      <c r="T347" s="397"/>
      <c r="U347" s="397"/>
      <c r="V347" s="397"/>
      <c r="W347" s="397"/>
      <c r="X347" s="397"/>
      <c r="Y347" s="397"/>
      <c r="Z347" s="397"/>
      <c r="AA347" s="397"/>
      <c r="AB347" s="397"/>
      <c r="AC347" s="397"/>
      <c r="AD347" s="397"/>
      <c r="AE347" s="397"/>
      <c r="AF347" s="397"/>
      <c r="AG347" s="397"/>
      <c r="AH347" s="397"/>
      <c r="AI347" s="397"/>
      <c r="AJ347" s="397"/>
      <c r="AK347" s="397"/>
      <c r="AL347" s="397"/>
      <c r="AM347" s="397"/>
      <c r="AN347" s="397"/>
      <c r="AO347" s="397"/>
      <c r="AP347" s="397"/>
      <c r="AQ347" s="397"/>
      <c r="AR347" s="397"/>
      <c r="AS347" s="397"/>
      <c r="AT347" s="397"/>
      <c r="AU347" s="397"/>
      <c r="AV347" s="397"/>
      <c r="AW347" s="397"/>
      <c r="AX347" s="397"/>
      <c r="AY347" s="397"/>
      <c r="AZ347" s="397"/>
      <c r="BA347" s="397"/>
      <c r="BB347" s="397"/>
      <c r="BC347" s="397"/>
      <c r="BD347" s="397"/>
      <c r="BE347" s="397"/>
      <c r="BF347" s="397"/>
      <c r="BG347" s="397"/>
      <c r="BH347" s="397"/>
      <c r="BI347" s="397"/>
      <c r="BJ347" s="397"/>
      <c r="BK347" s="397"/>
      <c r="BL347" s="397"/>
      <c r="BM347" s="397"/>
      <c r="BN347" s="397"/>
      <c r="BO347" s="397"/>
      <c r="BP347" s="397"/>
      <c r="BQ347" s="458"/>
      <c r="BR347" s="468"/>
      <c r="BS347" s="490">
        <f t="shared" si="86"/>
        <v>0</v>
      </c>
    </row>
    <row r="348" spans="1:71" hidden="1" x14ac:dyDescent="0.3">
      <c r="A348" s="8">
        <f t="shared" si="85"/>
        <v>4221</v>
      </c>
      <c r="B348" s="9">
        <f t="shared" si="87"/>
        <v>62</v>
      </c>
      <c r="C348" s="45" t="str">
        <f t="shared" si="83"/>
        <v>091</v>
      </c>
      <c r="D348" s="45" t="str">
        <f t="shared" si="84"/>
        <v>0912</v>
      </c>
      <c r="E348" s="39" t="s">
        <v>137</v>
      </c>
      <c r="F348" s="40">
        <v>32</v>
      </c>
      <c r="G348" s="74">
        <v>62</v>
      </c>
      <c r="H348" s="42">
        <v>4221</v>
      </c>
      <c r="I348" s="46">
        <v>1127</v>
      </c>
      <c r="J348" s="46">
        <v>1127</v>
      </c>
      <c r="K348" s="44" t="s">
        <v>74</v>
      </c>
      <c r="L348" s="44"/>
      <c r="M348" s="44"/>
      <c r="N348" s="108">
        <f t="shared" si="82"/>
        <v>0</v>
      </c>
      <c r="O348" s="77">
        <v>6210</v>
      </c>
      <c r="P348" s="397"/>
      <c r="Q348" s="397"/>
      <c r="R348" s="397"/>
      <c r="S348" s="397"/>
      <c r="T348" s="397"/>
      <c r="U348" s="397"/>
      <c r="V348" s="397"/>
      <c r="W348" s="397"/>
      <c r="X348" s="397"/>
      <c r="Y348" s="397"/>
      <c r="Z348" s="397"/>
      <c r="AA348" s="397"/>
      <c r="AB348" s="397"/>
      <c r="AC348" s="397"/>
      <c r="AD348" s="397"/>
      <c r="AE348" s="397"/>
      <c r="AF348" s="397"/>
      <c r="AG348" s="397"/>
      <c r="AH348" s="397"/>
      <c r="AI348" s="397"/>
      <c r="AJ348" s="397"/>
      <c r="AK348" s="397"/>
      <c r="AL348" s="397"/>
      <c r="AM348" s="397"/>
      <c r="AN348" s="397"/>
      <c r="AO348" s="397"/>
      <c r="AP348" s="397"/>
      <c r="AQ348" s="397"/>
      <c r="AR348" s="397"/>
      <c r="AS348" s="397"/>
      <c r="AT348" s="397"/>
      <c r="AU348" s="397"/>
      <c r="AV348" s="397"/>
      <c r="AW348" s="397"/>
      <c r="AX348" s="397"/>
      <c r="AY348" s="397"/>
      <c r="AZ348" s="397"/>
      <c r="BA348" s="397"/>
      <c r="BB348" s="397"/>
      <c r="BC348" s="397"/>
      <c r="BD348" s="397"/>
      <c r="BE348" s="397"/>
      <c r="BF348" s="397"/>
      <c r="BG348" s="397"/>
      <c r="BH348" s="397"/>
      <c r="BI348" s="397"/>
      <c r="BJ348" s="397"/>
      <c r="BK348" s="397"/>
      <c r="BL348" s="397"/>
      <c r="BM348" s="397"/>
      <c r="BN348" s="397"/>
      <c r="BO348" s="397"/>
      <c r="BP348" s="397"/>
      <c r="BQ348" s="458"/>
      <c r="BR348" s="468"/>
      <c r="BS348" s="490">
        <f t="shared" si="86"/>
        <v>0</v>
      </c>
    </row>
    <row r="349" spans="1:71" hidden="1" x14ac:dyDescent="0.3">
      <c r="A349" s="8">
        <f t="shared" si="85"/>
        <v>4221</v>
      </c>
      <c r="B349" s="9">
        <f t="shared" si="87"/>
        <v>72</v>
      </c>
      <c r="C349" s="45" t="str">
        <f t="shared" si="83"/>
        <v>091</v>
      </c>
      <c r="D349" s="45" t="str">
        <f t="shared" si="84"/>
        <v>0912</v>
      </c>
      <c r="E349" s="39" t="s">
        <v>137</v>
      </c>
      <c r="F349" s="40">
        <v>32</v>
      </c>
      <c r="G349" s="74">
        <v>72</v>
      </c>
      <c r="H349" s="42">
        <v>4221</v>
      </c>
      <c r="I349" s="46">
        <v>1128</v>
      </c>
      <c r="J349" s="46">
        <v>1128</v>
      </c>
      <c r="K349" s="44" t="s">
        <v>74</v>
      </c>
      <c r="L349" s="44"/>
      <c r="M349" s="44"/>
      <c r="N349" s="108">
        <f t="shared" si="82"/>
        <v>0</v>
      </c>
      <c r="O349" s="77">
        <v>7210</v>
      </c>
      <c r="P349" s="397"/>
      <c r="Q349" s="397"/>
      <c r="R349" s="397"/>
      <c r="S349" s="397"/>
      <c r="T349" s="397"/>
      <c r="U349" s="397"/>
      <c r="V349" s="397"/>
      <c r="W349" s="397"/>
      <c r="X349" s="397"/>
      <c r="Y349" s="397"/>
      <c r="Z349" s="397"/>
      <c r="AA349" s="397"/>
      <c r="AB349" s="397"/>
      <c r="AC349" s="397"/>
      <c r="AD349" s="397"/>
      <c r="AE349" s="397"/>
      <c r="AF349" s="397"/>
      <c r="AG349" s="397"/>
      <c r="AH349" s="397"/>
      <c r="AI349" s="397"/>
      <c r="AJ349" s="397"/>
      <c r="AK349" s="397"/>
      <c r="AL349" s="397"/>
      <c r="AM349" s="397"/>
      <c r="AN349" s="397"/>
      <c r="AO349" s="397"/>
      <c r="AP349" s="397"/>
      <c r="AQ349" s="397"/>
      <c r="AR349" s="397"/>
      <c r="AS349" s="397"/>
      <c r="AT349" s="397"/>
      <c r="AU349" s="397"/>
      <c r="AV349" s="397"/>
      <c r="AW349" s="397"/>
      <c r="AX349" s="397"/>
      <c r="AY349" s="397"/>
      <c r="AZ349" s="397"/>
      <c r="BA349" s="397"/>
      <c r="BB349" s="397"/>
      <c r="BC349" s="397"/>
      <c r="BD349" s="397"/>
      <c r="BE349" s="397"/>
      <c r="BF349" s="397"/>
      <c r="BG349" s="397"/>
      <c r="BH349" s="397"/>
      <c r="BI349" s="397"/>
      <c r="BJ349" s="397"/>
      <c r="BK349" s="397"/>
      <c r="BL349" s="397"/>
      <c r="BM349" s="397"/>
      <c r="BN349" s="397"/>
      <c r="BO349" s="397"/>
      <c r="BP349" s="397"/>
      <c r="BQ349" s="458"/>
      <c r="BR349" s="468"/>
      <c r="BS349" s="490">
        <f t="shared" si="86"/>
        <v>0</v>
      </c>
    </row>
    <row r="350" spans="1:71" hidden="1" x14ac:dyDescent="0.3">
      <c r="A350" s="8">
        <f t="shared" si="85"/>
        <v>4221</v>
      </c>
      <c r="B350" s="9">
        <f t="shared" si="87"/>
        <v>82</v>
      </c>
      <c r="C350" s="45" t="str">
        <f t="shared" si="83"/>
        <v>091</v>
      </c>
      <c r="D350" s="45" t="str">
        <f t="shared" si="84"/>
        <v>0912</v>
      </c>
      <c r="E350" s="39" t="s">
        <v>137</v>
      </c>
      <c r="F350" s="40">
        <v>32</v>
      </c>
      <c r="G350" s="74">
        <v>82</v>
      </c>
      <c r="H350" s="42">
        <v>4221</v>
      </c>
      <c r="I350" s="46">
        <v>1129</v>
      </c>
      <c r="J350" s="46">
        <v>1129</v>
      </c>
      <c r="K350" s="44" t="s">
        <v>74</v>
      </c>
      <c r="L350" s="44"/>
      <c r="M350" s="44"/>
      <c r="N350" s="108">
        <f t="shared" si="82"/>
        <v>0</v>
      </c>
      <c r="O350" s="77">
        <v>8210</v>
      </c>
      <c r="P350" s="397"/>
      <c r="Q350" s="397"/>
      <c r="R350" s="397"/>
      <c r="S350" s="397"/>
      <c r="T350" s="397"/>
      <c r="U350" s="397"/>
      <c r="V350" s="397"/>
      <c r="W350" s="397"/>
      <c r="X350" s="397"/>
      <c r="Y350" s="397"/>
      <c r="Z350" s="397"/>
      <c r="AA350" s="397"/>
      <c r="AB350" s="397"/>
      <c r="AC350" s="397"/>
      <c r="AD350" s="397"/>
      <c r="AE350" s="397"/>
      <c r="AF350" s="397"/>
      <c r="AG350" s="397"/>
      <c r="AH350" s="397"/>
      <c r="AI350" s="397"/>
      <c r="AJ350" s="397"/>
      <c r="AK350" s="397"/>
      <c r="AL350" s="397"/>
      <c r="AM350" s="397"/>
      <c r="AN350" s="397"/>
      <c r="AO350" s="397"/>
      <c r="AP350" s="397"/>
      <c r="AQ350" s="397"/>
      <c r="AR350" s="397"/>
      <c r="AS350" s="397"/>
      <c r="AT350" s="397"/>
      <c r="AU350" s="397"/>
      <c r="AV350" s="397"/>
      <c r="AW350" s="397"/>
      <c r="AX350" s="397"/>
      <c r="AY350" s="397"/>
      <c r="AZ350" s="397"/>
      <c r="BA350" s="397"/>
      <c r="BB350" s="397"/>
      <c r="BC350" s="397"/>
      <c r="BD350" s="397"/>
      <c r="BE350" s="397"/>
      <c r="BF350" s="397"/>
      <c r="BG350" s="397"/>
      <c r="BH350" s="397"/>
      <c r="BI350" s="397"/>
      <c r="BJ350" s="397"/>
      <c r="BK350" s="397"/>
      <c r="BL350" s="397"/>
      <c r="BM350" s="397"/>
      <c r="BN350" s="397"/>
      <c r="BO350" s="397"/>
      <c r="BP350" s="397"/>
      <c r="BQ350" s="458"/>
      <c r="BR350" s="468"/>
      <c r="BS350" s="490">
        <f t="shared" si="86"/>
        <v>0</v>
      </c>
    </row>
    <row r="351" spans="1:71" hidden="1" x14ac:dyDescent="0.3">
      <c r="A351" s="8">
        <f t="shared" si="85"/>
        <v>4222</v>
      </c>
      <c r="B351" s="9">
        <f t="shared" si="87"/>
        <v>32</v>
      </c>
      <c r="C351" s="45" t="str">
        <f t="shared" si="83"/>
        <v>091</v>
      </c>
      <c r="D351" s="45" t="str">
        <f t="shared" si="84"/>
        <v>0912</v>
      </c>
      <c r="E351" s="39" t="s">
        <v>137</v>
      </c>
      <c r="F351" s="40">
        <v>32</v>
      </c>
      <c r="G351" s="41">
        <v>32</v>
      </c>
      <c r="H351" s="42">
        <v>4222</v>
      </c>
      <c r="I351" s="46">
        <v>1130</v>
      </c>
      <c r="J351" s="46">
        <v>1130</v>
      </c>
      <c r="K351" s="44" t="s">
        <v>101</v>
      </c>
      <c r="L351" s="44"/>
      <c r="M351" s="44"/>
      <c r="N351" s="108">
        <f t="shared" si="82"/>
        <v>0</v>
      </c>
      <c r="O351" s="76">
        <v>3210</v>
      </c>
      <c r="P351" s="397"/>
      <c r="Q351" s="397"/>
      <c r="R351" s="397"/>
      <c r="S351" s="397"/>
      <c r="T351" s="397"/>
      <c r="U351" s="397"/>
      <c r="V351" s="397"/>
      <c r="W351" s="397"/>
      <c r="X351" s="397"/>
      <c r="Y351" s="397"/>
      <c r="Z351" s="397"/>
      <c r="AA351" s="397"/>
      <c r="AB351" s="397"/>
      <c r="AC351" s="397"/>
      <c r="AD351" s="397"/>
      <c r="AE351" s="397"/>
      <c r="AF351" s="397"/>
      <c r="AG351" s="397"/>
      <c r="AH351" s="397"/>
      <c r="AI351" s="397"/>
      <c r="AJ351" s="397"/>
      <c r="AK351" s="397"/>
      <c r="AL351" s="397"/>
      <c r="AM351" s="397"/>
      <c r="AN351" s="397"/>
      <c r="AO351" s="397"/>
      <c r="AP351" s="397"/>
      <c r="AQ351" s="397"/>
      <c r="AR351" s="397"/>
      <c r="AS351" s="397"/>
      <c r="AT351" s="397"/>
      <c r="AU351" s="397"/>
      <c r="AV351" s="397"/>
      <c r="AW351" s="397"/>
      <c r="AX351" s="397"/>
      <c r="AY351" s="397"/>
      <c r="AZ351" s="397"/>
      <c r="BA351" s="397"/>
      <c r="BB351" s="397"/>
      <c r="BC351" s="397"/>
      <c r="BD351" s="397"/>
      <c r="BE351" s="397"/>
      <c r="BF351" s="397"/>
      <c r="BG351" s="397"/>
      <c r="BH351" s="397"/>
      <c r="BI351" s="397"/>
      <c r="BJ351" s="397"/>
      <c r="BK351" s="397"/>
      <c r="BL351" s="397"/>
      <c r="BM351" s="397"/>
      <c r="BN351" s="397"/>
      <c r="BO351" s="397"/>
      <c r="BP351" s="397"/>
      <c r="BQ351" s="458"/>
      <c r="BR351" s="468"/>
      <c r="BS351" s="490">
        <f t="shared" si="86"/>
        <v>0</v>
      </c>
    </row>
    <row r="352" spans="1:71" hidden="1" x14ac:dyDescent="0.3">
      <c r="A352" s="8">
        <f t="shared" si="85"/>
        <v>4222</v>
      </c>
      <c r="B352" s="9">
        <f t="shared" si="87"/>
        <v>49</v>
      </c>
      <c r="C352" s="45" t="str">
        <f t="shared" si="83"/>
        <v>091</v>
      </c>
      <c r="D352" s="45" t="str">
        <f t="shared" si="84"/>
        <v>0912</v>
      </c>
      <c r="E352" s="39" t="s">
        <v>137</v>
      </c>
      <c r="F352" s="40">
        <v>32</v>
      </c>
      <c r="G352" s="74">
        <v>49</v>
      </c>
      <c r="H352" s="42">
        <v>4222</v>
      </c>
      <c r="I352" s="46">
        <v>1131</v>
      </c>
      <c r="J352" s="46">
        <v>1131</v>
      </c>
      <c r="K352" s="44" t="s">
        <v>101</v>
      </c>
      <c r="L352" s="44"/>
      <c r="M352" s="44"/>
      <c r="N352" s="108">
        <f t="shared" si="82"/>
        <v>0</v>
      </c>
      <c r="O352" s="77">
        <v>4910</v>
      </c>
      <c r="P352" s="397"/>
      <c r="Q352" s="397"/>
      <c r="R352" s="397"/>
      <c r="S352" s="397"/>
      <c r="T352" s="397"/>
      <c r="U352" s="397"/>
      <c r="V352" s="397"/>
      <c r="W352" s="397"/>
      <c r="X352" s="397"/>
      <c r="Y352" s="397"/>
      <c r="Z352" s="397"/>
      <c r="AA352" s="397"/>
      <c r="AB352" s="397"/>
      <c r="AC352" s="397"/>
      <c r="AD352" s="397"/>
      <c r="AE352" s="397"/>
      <c r="AF352" s="397"/>
      <c r="AG352" s="397"/>
      <c r="AH352" s="397"/>
      <c r="AI352" s="397"/>
      <c r="AJ352" s="397"/>
      <c r="AK352" s="397"/>
      <c r="AL352" s="397"/>
      <c r="AM352" s="397"/>
      <c r="AN352" s="397"/>
      <c r="AO352" s="397"/>
      <c r="AP352" s="397"/>
      <c r="AQ352" s="397"/>
      <c r="AR352" s="397"/>
      <c r="AS352" s="397"/>
      <c r="AT352" s="397"/>
      <c r="AU352" s="397"/>
      <c r="AV352" s="397"/>
      <c r="AW352" s="397"/>
      <c r="AX352" s="397"/>
      <c r="AY352" s="397"/>
      <c r="AZ352" s="397"/>
      <c r="BA352" s="397"/>
      <c r="BB352" s="397"/>
      <c r="BC352" s="397"/>
      <c r="BD352" s="397"/>
      <c r="BE352" s="397"/>
      <c r="BF352" s="397"/>
      <c r="BG352" s="397"/>
      <c r="BH352" s="397"/>
      <c r="BI352" s="397"/>
      <c r="BJ352" s="397"/>
      <c r="BK352" s="397"/>
      <c r="BL352" s="397"/>
      <c r="BM352" s="397"/>
      <c r="BN352" s="397"/>
      <c r="BO352" s="397"/>
      <c r="BP352" s="397"/>
      <c r="BQ352" s="458"/>
      <c r="BR352" s="468"/>
      <c r="BS352" s="490">
        <f t="shared" si="86"/>
        <v>0</v>
      </c>
    </row>
    <row r="353" spans="1:71" hidden="1" x14ac:dyDescent="0.3">
      <c r="A353" s="8">
        <f t="shared" si="85"/>
        <v>4222</v>
      </c>
      <c r="B353" s="9">
        <f t="shared" si="87"/>
        <v>54</v>
      </c>
      <c r="C353" s="45" t="str">
        <f t="shared" si="83"/>
        <v>091</v>
      </c>
      <c r="D353" s="45" t="str">
        <f t="shared" si="84"/>
        <v>0912</v>
      </c>
      <c r="E353" s="39" t="s">
        <v>137</v>
      </c>
      <c r="F353" s="40">
        <v>32</v>
      </c>
      <c r="G353" s="74">
        <v>54</v>
      </c>
      <c r="H353" s="42">
        <v>4222</v>
      </c>
      <c r="I353" s="46">
        <v>1132</v>
      </c>
      <c r="J353" s="46">
        <v>1132</v>
      </c>
      <c r="K353" s="44" t="s">
        <v>101</v>
      </c>
      <c r="L353" s="44"/>
      <c r="M353" s="44"/>
      <c r="N353" s="108">
        <f t="shared" si="82"/>
        <v>0</v>
      </c>
      <c r="O353" s="77">
        <v>5410</v>
      </c>
      <c r="P353" s="397"/>
      <c r="Q353" s="397"/>
      <c r="R353" s="397"/>
      <c r="S353" s="397"/>
      <c r="T353" s="397"/>
      <c r="U353" s="397"/>
      <c r="V353" s="397"/>
      <c r="W353" s="397"/>
      <c r="X353" s="397"/>
      <c r="Y353" s="397"/>
      <c r="Z353" s="397"/>
      <c r="AA353" s="397"/>
      <c r="AB353" s="397"/>
      <c r="AC353" s="397"/>
      <c r="AD353" s="397"/>
      <c r="AE353" s="397"/>
      <c r="AF353" s="397"/>
      <c r="AG353" s="397"/>
      <c r="AH353" s="397"/>
      <c r="AI353" s="397"/>
      <c r="AJ353" s="397"/>
      <c r="AK353" s="397"/>
      <c r="AL353" s="397"/>
      <c r="AM353" s="397"/>
      <c r="AN353" s="397"/>
      <c r="AO353" s="397"/>
      <c r="AP353" s="397"/>
      <c r="AQ353" s="397"/>
      <c r="AR353" s="397"/>
      <c r="AS353" s="397"/>
      <c r="AT353" s="397"/>
      <c r="AU353" s="397"/>
      <c r="AV353" s="397"/>
      <c r="AW353" s="397"/>
      <c r="AX353" s="397"/>
      <c r="AY353" s="397"/>
      <c r="AZ353" s="397"/>
      <c r="BA353" s="397"/>
      <c r="BB353" s="397"/>
      <c r="BC353" s="397"/>
      <c r="BD353" s="397"/>
      <c r="BE353" s="397"/>
      <c r="BF353" s="397"/>
      <c r="BG353" s="397"/>
      <c r="BH353" s="397"/>
      <c r="BI353" s="397"/>
      <c r="BJ353" s="397"/>
      <c r="BK353" s="397"/>
      <c r="BL353" s="397"/>
      <c r="BM353" s="397"/>
      <c r="BN353" s="397"/>
      <c r="BO353" s="397"/>
      <c r="BP353" s="397"/>
      <c r="BQ353" s="458"/>
      <c r="BR353" s="468"/>
      <c r="BS353" s="490">
        <f t="shared" si="86"/>
        <v>0</v>
      </c>
    </row>
    <row r="354" spans="1:71" hidden="1" x14ac:dyDescent="0.3">
      <c r="A354" s="8">
        <f t="shared" si="85"/>
        <v>4222</v>
      </c>
      <c r="B354" s="9">
        <f t="shared" si="87"/>
        <v>72</v>
      </c>
      <c r="C354" s="45" t="str">
        <f t="shared" si="83"/>
        <v>091</v>
      </c>
      <c r="D354" s="45" t="str">
        <f t="shared" si="84"/>
        <v>0912</v>
      </c>
      <c r="E354" s="39" t="s">
        <v>137</v>
      </c>
      <c r="F354" s="40">
        <v>32</v>
      </c>
      <c r="G354" s="74">
        <v>72</v>
      </c>
      <c r="H354" s="42">
        <v>4222</v>
      </c>
      <c r="I354" s="46">
        <v>1133</v>
      </c>
      <c r="J354" s="46">
        <v>1133</v>
      </c>
      <c r="K354" s="44" t="s">
        <v>101</v>
      </c>
      <c r="L354" s="44"/>
      <c r="M354" s="44"/>
      <c r="N354" s="108">
        <f t="shared" si="82"/>
        <v>0</v>
      </c>
      <c r="O354" s="77">
        <v>7210</v>
      </c>
      <c r="P354" s="397"/>
      <c r="Q354" s="397"/>
      <c r="R354" s="397"/>
      <c r="S354" s="397"/>
      <c r="T354" s="397"/>
      <c r="U354" s="397"/>
      <c r="V354" s="397"/>
      <c r="W354" s="397"/>
      <c r="X354" s="397"/>
      <c r="Y354" s="397"/>
      <c r="Z354" s="397"/>
      <c r="AA354" s="397"/>
      <c r="AB354" s="397"/>
      <c r="AC354" s="397"/>
      <c r="AD354" s="397"/>
      <c r="AE354" s="397"/>
      <c r="AF354" s="397"/>
      <c r="AG354" s="397"/>
      <c r="AH354" s="397"/>
      <c r="AI354" s="397"/>
      <c r="AJ354" s="397"/>
      <c r="AK354" s="397"/>
      <c r="AL354" s="397"/>
      <c r="AM354" s="397"/>
      <c r="AN354" s="397"/>
      <c r="AO354" s="397"/>
      <c r="AP354" s="397"/>
      <c r="AQ354" s="397"/>
      <c r="AR354" s="397"/>
      <c r="AS354" s="397"/>
      <c r="AT354" s="397"/>
      <c r="AU354" s="397"/>
      <c r="AV354" s="397"/>
      <c r="AW354" s="397"/>
      <c r="AX354" s="397"/>
      <c r="AY354" s="397"/>
      <c r="AZ354" s="397"/>
      <c r="BA354" s="397"/>
      <c r="BB354" s="397"/>
      <c r="BC354" s="397"/>
      <c r="BD354" s="397"/>
      <c r="BE354" s="397"/>
      <c r="BF354" s="397"/>
      <c r="BG354" s="397"/>
      <c r="BH354" s="397"/>
      <c r="BI354" s="397"/>
      <c r="BJ354" s="397"/>
      <c r="BK354" s="397"/>
      <c r="BL354" s="397"/>
      <c r="BM354" s="397"/>
      <c r="BN354" s="397"/>
      <c r="BO354" s="397"/>
      <c r="BP354" s="397"/>
      <c r="BQ354" s="458"/>
      <c r="BR354" s="468"/>
      <c r="BS354" s="490">
        <f t="shared" si="86"/>
        <v>0</v>
      </c>
    </row>
    <row r="355" spans="1:71" hidden="1" x14ac:dyDescent="0.3">
      <c r="A355" s="8">
        <f t="shared" si="85"/>
        <v>4223</v>
      </c>
      <c r="B355" s="9">
        <f t="shared" si="87"/>
        <v>32</v>
      </c>
      <c r="C355" s="45" t="str">
        <f t="shared" si="83"/>
        <v>091</v>
      </c>
      <c r="D355" s="45" t="str">
        <f t="shared" si="84"/>
        <v>0912</v>
      </c>
      <c r="E355" s="39" t="s">
        <v>137</v>
      </c>
      <c r="F355" s="40">
        <v>32</v>
      </c>
      <c r="G355" s="41">
        <v>32</v>
      </c>
      <c r="H355" s="42">
        <v>4223</v>
      </c>
      <c r="I355" s="46">
        <v>1134</v>
      </c>
      <c r="J355" s="46">
        <v>1134</v>
      </c>
      <c r="K355" s="44" t="s">
        <v>102</v>
      </c>
      <c r="L355" s="44"/>
      <c r="M355" s="44"/>
      <c r="N355" s="108">
        <f t="shared" si="82"/>
        <v>0</v>
      </c>
      <c r="O355" s="76">
        <v>3210</v>
      </c>
      <c r="P355" s="397"/>
      <c r="Q355" s="397"/>
      <c r="R355" s="397"/>
      <c r="S355" s="397"/>
      <c r="T355" s="397"/>
      <c r="U355" s="397"/>
      <c r="V355" s="397"/>
      <c r="W355" s="397"/>
      <c r="X355" s="397"/>
      <c r="Y355" s="397"/>
      <c r="Z355" s="397"/>
      <c r="AA355" s="397"/>
      <c r="AB355" s="397"/>
      <c r="AC355" s="397"/>
      <c r="AD355" s="397"/>
      <c r="AE355" s="397"/>
      <c r="AF355" s="397"/>
      <c r="AG355" s="397"/>
      <c r="AH355" s="397"/>
      <c r="AI355" s="397"/>
      <c r="AJ355" s="397"/>
      <c r="AK355" s="397"/>
      <c r="AL355" s="397"/>
      <c r="AM355" s="397"/>
      <c r="AN355" s="397"/>
      <c r="AO355" s="397"/>
      <c r="AP355" s="397"/>
      <c r="AQ355" s="397"/>
      <c r="AR355" s="397"/>
      <c r="AS355" s="397"/>
      <c r="AT355" s="397"/>
      <c r="AU355" s="397"/>
      <c r="AV355" s="397"/>
      <c r="AW355" s="397"/>
      <c r="AX355" s="397"/>
      <c r="AY355" s="397"/>
      <c r="AZ355" s="397"/>
      <c r="BA355" s="397"/>
      <c r="BB355" s="397"/>
      <c r="BC355" s="397"/>
      <c r="BD355" s="397"/>
      <c r="BE355" s="397"/>
      <c r="BF355" s="397"/>
      <c r="BG355" s="397"/>
      <c r="BH355" s="397"/>
      <c r="BI355" s="397"/>
      <c r="BJ355" s="397"/>
      <c r="BK355" s="397"/>
      <c r="BL355" s="397"/>
      <c r="BM355" s="397"/>
      <c r="BN355" s="397"/>
      <c r="BO355" s="397"/>
      <c r="BP355" s="397"/>
      <c r="BQ355" s="458"/>
      <c r="BR355" s="468"/>
      <c r="BS355" s="490">
        <f t="shared" si="86"/>
        <v>0</v>
      </c>
    </row>
    <row r="356" spans="1:71" hidden="1" x14ac:dyDescent="0.3">
      <c r="A356" s="8">
        <f t="shared" si="85"/>
        <v>4223</v>
      </c>
      <c r="B356" s="9">
        <f t="shared" si="87"/>
        <v>54</v>
      </c>
      <c r="C356" s="45" t="str">
        <f t="shared" si="83"/>
        <v>091</v>
      </c>
      <c r="D356" s="45" t="str">
        <f t="shared" si="84"/>
        <v>0912</v>
      </c>
      <c r="E356" s="39" t="s">
        <v>137</v>
      </c>
      <c r="F356" s="40">
        <v>32</v>
      </c>
      <c r="G356" s="41">
        <v>54</v>
      </c>
      <c r="H356" s="42">
        <v>4223</v>
      </c>
      <c r="I356" s="394">
        <v>7021</v>
      </c>
      <c r="J356" s="46">
        <v>1134</v>
      </c>
      <c r="K356" s="44" t="s">
        <v>102</v>
      </c>
      <c r="L356" s="44"/>
      <c r="M356" s="44"/>
      <c r="N356" s="108">
        <f t="shared" ref="N356:N419" si="94">SUM(L356:M356)</f>
        <v>0</v>
      </c>
      <c r="O356" s="76">
        <v>5410</v>
      </c>
      <c r="P356" s="397"/>
      <c r="Q356" s="397"/>
      <c r="R356" s="397"/>
      <c r="S356" s="397"/>
      <c r="T356" s="397"/>
      <c r="U356" s="397"/>
      <c r="V356" s="397"/>
      <c r="W356" s="397"/>
      <c r="X356" s="397"/>
      <c r="Y356" s="397"/>
      <c r="Z356" s="397"/>
      <c r="AA356" s="397"/>
      <c r="AB356" s="397"/>
      <c r="AC356" s="397"/>
      <c r="AD356" s="397"/>
      <c r="AE356" s="397"/>
      <c r="AF356" s="397"/>
      <c r="AG356" s="397"/>
      <c r="AH356" s="397"/>
      <c r="AI356" s="397"/>
      <c r="AJ356" s="397"/>
      <c r="AK356" s="397"/>
      <c r="AL356" s="397"/>
      <c r="AM356" s="397"/>
      <c r="AN356" s="397"/>
      <c r="AO356" s="397"/>
      <c r="AP356" s="397"/>
      <c r="AQ356" s="397"/>
      <c r="AR356" s="397"/>
      <c r="AS356" s="397"/>
      <c r="AT356" s="397"/>
      <c r="AU356" s="397"/>
      <c r="AV356" s="397"/>
      <c r="AW356" s="397"/>
      <c r="AX356" s="397"/>
      <c r="AY356" s="397"/>
      <c r="AZ356" s="397"/>
      <c r="BA356" s="397"/>
      <c r="BB356" s="397"/>
      <c r="BC356" s="397"/>
      <c r="BD356" s="397"/>
      <c r="BE356" s="397"/>
      <c r="BF356" s="397"/>
      <c r="BG356" s="397"/>
      <c r="BH356" s="397"/>
      <c r="BI356" s="397"/>
      <c r="BJ356" s="397"/>
      <c r="BK356" s="397"/>
      <c r="BL356" s="397"/>
      <c r="BM356" s="397"/>
      <c r="BN356" s="397"/>
      <c r="BO356" s="397"/>
      <c r="BP356" s="397"/>
      <c r="BQ356" s="458"/>
      <c r="BR356" s="468"/>
      <c r="BS356" s="490">
        <f t="shared" si="86"/>
        <v>0</v>
      </c>
    </row>
    <row r="357" spans="1:71" hidden="1" x14ac:dyDescent="0.3">
      <c r="A357" s="8">
        <f t="shared" ref="A357" si="95">H357</f>
        <v>4223</v>
      </c>
      <c r="B357" s="9">
        <f t="shared" ref="B357" si="96">IF(J357&gt;0,G357," ")</f>
        <v>62</v>
      </c>
      <c r="C357" s="45" t="str">
        <f t="shared" ref="C357" si="97">IF(I357&gt;0,LEFT(E357,3),"  ")</f>
        <v>091</v>
      </c>
      <c r="D357" s="45" t="str">
        <f t="shared" ref="D357" si="98">IF(I357&gt;0,LEFT(E357,4),"  ")</f>
        <v>0912</v>
      </c>
      <c r="E357" s="39" t="s">
        <v>137</v>
      </c>
      <c r="F357" s="40">
        <v>32</v>
      </c>
      <c r="G357" s="41">
        <v>62</v>
      </c>
      <c r="H357" s="42">
        <v>4223</v>
      </c>
      <c r="I357" s="394">
        <v>7022</v>
      </c>
      <c r="J357" s="46">
        <v>1134</v>
      </c>
      <c r="K357" s="44" t="s">
        <v>102</v>
      </c>
      <c r="L357" s="44"/>
      <c r="M357" s="44"/>
      <c r="N357" s="108">
        <f t="shared" si="94"/>
        <v>0</v>
      </c>
      <c r="O357" s="76">
        <v>6210</v>
      </c>
      <c r="P357" s="397"/>
      <c r="Q357" s="397"/>
      <c r="R357" s="397"/>
      <c r="S357" s="397"/>
      <c r="T357" s="397"/>
      <c r="U357" s="397"/>
      <c r="V357" s="397"/>
      <c r="W357" s="397"/>
      <c r="X357" s="397"/>
      <c r="Y357" s="397"/>
      <c r="Z357" s="397"/>
      <c r="AA357" s="397"/>
      <c r="AB357" s="397"/>
      <c r="AC357" s="397"/>
      <c r="AD357" s="397"/>
      <c r="AE357" s="397"/>
      <c r="AF357" s="397"/>
      <c r="AG357" s="397"/>
      <c r="AH357" s="397"/>
      <c r="AI357" s="397"/>
      <c r="AJ357" s="397"/>
      <c r="AK357" s="397"/>
      <c r="AL357" s="397"/>
      <c r="AM357" s="397"/>
      <c r="AN357" s="397"/>
      <c r="AO357" s="397"/>
      <c r="AP357" s="397"/>
      <c r="AQ357" s="397"/>
      <c r="AR357" s="397"/>
      <c r="AS357" s="397"/>
      <c r="AT357" s="397"/>
      <c r="AU357" s="397"/>
      <c r="AV357" s="397"/>
      <c r="AW357" s="397"/>
      <c r="AX357" s="397"/>
      <c r="AY357" s="397"/>
      <c r="AZ357" s="397"/>
      <c r="BA357" s="397"/>
      <c r="BB357" s="397"/>
      <c r="BC357" s="397"/>
      <c r="BD357" s="397"/>
      <c r="BE357" s="397"/>
      <c r="BF357" s="397"/>
      <c r="BG357" s="397"/>
      <c r="BH357" s="397"/>
      <c r="BI357" s="397"/>
      <c r="BJ357" s="397"/>
      <c r="BK357" s="397"/>
      <c r="BL357" s="397"/>
      <c r="BM357" s="397"/>
      <c r="BN357" s="397"/>
      <c r="BO357" s="397"/>
      <c r="BP357" s="397"/>
      <c r="BQ357" s="458"/>
      <c r="BR357" s="468"/>
      <c r="BS357" s="490">
        <f t="shared" si="86"/>
        <v>0</v>
      </c>
    </row>
    <row r="358" spans="1:71" hidden="1" x14ac:dyDescent="0.3">
      <c r="A358" s="8">
        <f t="shared" si="85"/>
        <v>4223</v>
      </c>
      <c r="B358" s="9">
        <f t="shared" si="87"/>
        <v>82</v>
      </c>
      <c r="C358" s="45" t="str">
        <f t="shared" si="83"/>
        <v>091</v>
      </c>
      <c r="D358" s="45" t="str">
        <f t="shared" si="84"/>
        <v>0912</v>
      </c>
      <c r="E358" s="39" t="s">
        <v>137</v>
      </c>
      <c r="F358" s="40">
        <v>32</v>
      </c>
      <c r="G358" s="74">
        <v>82</v>
      </c>
      <c r="H358" s="42">
        <v>4223</v>
      </c>
      <c r="I358" s="46">
        <v>1135</v>
      </c>
      <c r="J358" s="46">
        <v>1135</v>
      </c>
      <c r="K358" s="44" t="s">
        <v>102</v>
      </c>
      <c r="L358" s="44"/>
      <c r="M358" s="44"/>
      <c r="N358" s="108">
        <f t="shared" si="94"/>
        <v>0</v>
      </c>
      <c r="O358" s="77">
        <v>8210</v>
      </c>
      <c r="P358" s="397"/>
      <c r="Q358" s="397"/>
      <c r="R358" s="397"/>
      <c r="S358" s="397"/>
      <c r="T358" s="397"/>
      <c r="U358" s="397"/>
      <c r="V358" s="397"/>
      <c r="W358" s="397"/>
      <c r="X358" s="397"/>
      <c r="Y358" s="397"/>
      <c r="Z358" s="397"/>
      <c r="AA358" s="397"/>
      <c r="AB358" s="397"/>
      <c r="AC358" s="397"/>
      <c r="AD358" s="397"/>
      <c r="AE358" s="397"/>
      <c r="AF358" s="397"/>
      <c r="AG358" s="397"/>
      <c r="AH358" s="397"/>
      <c r="AI358" s="397"/>
      <c r="AJ358" s="397"/>
      <c r="AK358" s="397"/>
      <c r="AL358" s="397"/>
      <c r="AM358" s="397"/>
      <c r="AN358" s="397"/>
      <c r="AO358" s="397"/>
      <c r="AP358" s="397"/>
      <c r="AQ358" s="397"/>
      <c r="AR358" s="397"/>
      <c r="AS358" s="397"/>
      <c r="AT358" s="397"/>
      <c r="AU358" s="397"/>
      <c r="AV358" s="397"/>
      <c r="AW358" s="397"/>
      <c r="AX358" s="397"/>
      <c r="AY358" s="397"/>
      <c r="AZ358" s="397"/>
      <c r="BA358" s="397"/>
      <c r="BB358" s="397"/>
      <c r="BC358" s="397"/>
      <c r="BD358" s="397"/>
      <c r="BE358" s="397"/>
      <c r="BF358" s="397"/>
      <c r="BG358" s="397"/>
      <c r="BH358" s="397"/>
      <c r="BI358" s="397"/>
      <c r="BJ358" s="397"/>
      <c r="BK358" s="397"/>
      <c r="BL358" s="397"/>
      <c r="BM358" s="397"/>
      <c r="BN358" s="397"/>
      <c r="BO358" s="397"/>
      <c r="BP358" s="397"/>
      <c r="BQ358" s="458"/>
      <c r="BR358" s="468"/>
      <c r="BS358" s="490">
        <f t="shared" si="86"/>
        <v>0</v>
      </c>
    </row>
    <row r="359" spans="1:71" hidden="1" x14ac:dyDescent="0.3">
      <c r="A359" s="8">
        <f t="shared" si="85"/>
        <v>4224</v>
      </c>
      <c r="B359" s="9">
        <f t="shared" si="87"/>
        <v>54</v>
      </c>
      <c r="C359" s="45" t="str">
        <f t="shared" si="83"/>
        <v>091</v>
      </c>
      <c r="D359" s="45" t="str">
        <f t="shared" si="84"/>
        <v>0912</v>
      </c>
      <c r="E359" s="39" t="s">
        <v>137</v>
      </c>
      <c r="F359" s="40">
        <v>32</v>
      </c>
      <c r="G359" s="74">
        <v>54</v>
      </c>
      <c r="H359" s="42">
        <v>4224</v>
      </c>
      <c r="I359" s="46">
        <v>1136</v>
      </c>
      <c r="J359" s="46">
        <v>1136</v>
      </c>
      <c r="K359" s="44" t="s">
        <v>122</v>
      </c>
      <c r="L359" s="44"/>
      <c r="M359" s="44"/>
      <c r="N359" s="108">
        <f t="shared" si="94"/>
        <v>0</v>
      </c>
      <c r="O359" s="77">
        <v>5410</v>
      </c>
      <c r="P359" s="397"/>
      <c r="Q359" s="397"/>
      <c r="R359" s="397"/>
      <c r="S359" s="397"/>
      <c r="T359" s="397"/>
      <c r="U359" s="397"/>
      <c r="V359" s="397"/>
      <c r="W359" s="397"/>
      <c r="X359" s="397"/>
      <c r="Y359" s="397"/>
      <c r="Z359" s="397"/>
      <c r="AA359" s="397"/>
      <c r="AB359" s="397"/>
      <c r="AC359" s="397"/>
      <c r="AD359" s="397"/>
      <c r="AE359" s="397"/>
      <c r="AF359" s="397"/>
      <c r="AG359" s="397"/>
      <c r="AH359" s="397"/>
      <c r="AI359" s="397"/>
      <c r="AJ359" s="397"/>
      <c r="AK359" s="397"/>
      <c r="AL359" s="397"/>
      <c r="AM359" s="397"/>
      <c r="AN359" s="397"/>
      <c r="AO359" s="397"/>
      <c r="AP359" s="397"/>
      <c r="AQ359" s="397"/>
      <c r="AR359" s="397"/>
      <c r="AS359" s="397"/>
      <c r="AT359" s="397"/>
      <c r="AU359" s="397"/>
      <c r="AV359" s="397"/>
      <c r="AW359" s="397"/>
      <c r="AX359" s="397"/>
      <c r="AY359" s="397"/>
      <c r="AZ359" s="397"/>
      <c r="BA359" s="397"/>
      <c r="BB359" s="397"/>
      <c r="BC359" s="397"/>
      <c r="BD359" s="397"/>
      <c r="BE359" s="397"/>
      <c r="BF359" s="397"/>
      <c r="BG359" s="397"/>
      <c r="BH359" s="397"/>
      <c r="BI359" s="397"/>
      <c r="BJ359" s="397"/>
      <c r="BK359" s="397"/>
      <c r="BL359" s="397"/>
      <c r="BM359" s="397"/>
      <c r="BN359" s="397"/>
      <c r="BO359" s="397"/>
      <c r="BP359" s="397"/>
      <c r="BQ359" s="458"/>
      <c r="BR359" s="468"/>
      <c r="BS359" s="490">
        <f t="shared" si="86"/>
        <v>0</v>
      </c>
    </row>
    <row r="360" spans="1:71" hidden="1" x14ac:dyDescent="0.3">
      <c r="A360" s="8">
        <f t="shared" si="85"/>
        <v>4224</v>
      </c>
      <c r="B360" s="9">
        <f t="shared" si="87"/>
        <v>82</v>
      </c>
      <c r="C360" s="45" t="str">
        <f t="shared" si="83"/>
        <v>091</v>
      </c>
      <c r="D360" s="45" t="str">
        <f t="shared" si="84"/>
        <v>0912</v>
      </c>
      <c r="E360" s="39" t="s">
        <v>137</v>
      </c>
      <c r="F360" s="40">
        <v>32</v>
      </c>
      <c r="G360" s="74">
        <v>82</v>
      </c>
      <c r="H360" s="42">
        <v>4224</v>
      </c>
      <c r="I360" s="46">
        <v>1137</v>
      </c>
      <c r="J360" s="46">
        <v>1137</v>
      </c>
      <c r="K360" s="44" t="s">
        <v>122</v>
      </c>
      <c r="L360" s="44"/>
      <c r="M360" s="44"/>
      <c r="N360" s="108">
        <f t="shared" si="94"/>
        <v>0</v>
      </c>
      <c r="O360" s="77">
        <v>8210</v>
      </c>
      <c r="P360" s="397"/>
      <c r="Q360" s="397"/>
      <c r="R360" s="397"/>
      <c r="S360" s="397"/>
      <c r="T360" s="397"/>
      <c r="U360" s="397"/>
      <c r="V360" s="397"/>
      <c r="W360" s="397"/>
      <c r="X360" s="397"/>
      <c r="Y360" s="397"/>
      <c r="Z360" s="397"/>
      <c r="AA360" s="397"/>
      <c r="AB360" s="397"/>
      <c r="AC360" s="397"/>
      <c r="AD360" s="397"/>
      <c r="AE360" s="397"/>
      <c r="AF360" s="397"/>
      <c r="AG360" s="397"/>
      <c r="AH360" s="397"/>
      <c r="AI360" s="397"/>
      <c r="AJ360" s="397"/>
      <c r="AK360" s="397"/>
      <c r="AL360" s="397"/>
      <c r="AM360" s="397"/>
      <c r="AN360" s="397"/>
      <c r="AO360" s="397"/>
      <c r="AP360" s="397"/>
      <c r="AQ360" s="397"/>
      <c r="AR360" s="397"/>
      <c r="AS360" s="397"/>
      <c r="AT360" s="397"/>
      <c r="AU360" s="397"/>
      <c r="AV360" s="397"/>
      <c r="AW360" s="397"/>
      <c r="AX360" s="397"/>
      <c r="AY360" s="397"/>
      <c r="AZ360" s="397"/>
      <c r="BA360" s="397"/>
      <c r="BB360" s="397"/>
      <c r="BC360" s="397"/>
      <c r="BD360" s="397"/>
      <c r="BE360" s="397"/>
      <c r="BF360" s="397"/>
      <c r="BG360" s="397"/>
      <c r="BH360" s="397"/>
      <c r="BI360" s="397"/>
      <c r="BJ360" s="397"/>
      <c r="BK360" s="397"/>
      <c r="BL360" s="397"/>
      <c r="BM360" s="397"/>
      <c r="BN360" s="397"/>
      <c r="BO360" s="397"/>
      <c r="BP360" s="397"/>
      <c r="BQ360" s="458"/>
      <c r="BR360" s="468"/>
      <c r="BS360" s="490">
        <f t="shared" si="86"/>
        <v>0</v>
      </c>
    </row>
    <row r="361" spans="1:71" hidden="1" x14ac:dyDescent="0.3">
      <c r="A361" s="8">
        <f t="shared" si="85"/>
        <v>4225</v>
      </c>
      <c r="B361" s="9">
        <f t="shared" si="87"/>
        <v>54</v>
      </c>
      <c r="C361" s="45" t="str">
        <f t="shared" si="83"/>
        <v>091</v>
      </c>
      <c r="D361" s="45" t="str">
        <f t="shared" si="84"/>
        <v>0912</v>
      </c>
      <c r="E361" s="39" t="s">
        <v>137</v>
      </c>
      <c r="F361" s="40">
        <v>32</v>
      </c>
      <c r="G361" s="74">
        <v>54</v>
      </c>
      <c r="H361" s="42">
        <v>4225</v>
      </c>
      <c r="I361" s="46">
        <v>1138</v>
      </c>
      <c r="J361" s="46">
        <v>1138</v>
      </c>
      <c r="K361" s="44" t="s">
        <v>108</v>
      </c>
      <c r="L361" s="44"/>
      <c r="M361" s="44"/>
      <c r="N361" s="108">
        <f t="shared" si="94"/>
        <v>0</v>
      </c>
      <c r="O361" s="77">
        <v>5410</v>
      </c>
      <c r="P361" s="397"/>
      <c r="Q361" s="397"/>
      <c r="R361" s="397"/>
      <c r="S361" s="397"/>
      <c r="T361" s="397"/>
      <c r="U361" s="397"/>
      <c r="V361" s="397"/>
      <c r="W361" s="397"/>
      <c r="X361" s="397"/>
      <c r="Y361" s="397"/>
      <c r="Z361" s="397"/>
      <c r="AA361" s="397"/>
      <c r="AB361" s="397"/>
      <c r="AC361" s="397"/>
      <c r="AD361" s="397"/>
      <c r="AE361" s="397"/>
      <c r="AF361" s="397"/>
      <c r="AG361" s="397"/>
      <c r="AH361" s="397"/>
      <c r="AI361" s="397"/>
      <c r="AJ361" s="397"/>
      <c r="AK361" s="397"/>
      <c r="AL361" s="397"/>
      <c r="AM361" s="397"/>
      <c r="AN361" s="397"/>
      <c r="AO361" s="397"/>
      <c r="AP361" s="397"/>
      <c r="AQ361" s="397"/>
      <c r="AR361" s="397"/>
      <c r="AS361" s="397"/>
      <c r="AT361" s="397"/>
      <c r="AU361" s="397"/>
      <c r="AV361" s="397"/>
      <c r="AW361" s="397"/>
      <c r="AX361" s="397"/>
      <c r="AY361" s="397"/>
      <c r="AZ361" s="397"/>
      <c r="BA361" s="397"/>
      <c r="BB361" s="397"/>
      <c r="BC361" s="397"/>
      <c r="BD361" s="397"/>
      <c r="BE361" s="397"/>
      <c r="BF361" s="397"/>
      <c r="BG361" s="397"/>
      <c r="BH361" s="397"/>
      <c r="BI361" s="397"/>
      <c r="BJ361" s="397"/>
      <c r="BK361" s="397"/>
      <c r="BL361" s="397"/>
      <c r="BM361" s="397"/>
      <c r="BN361" s="397"/>
      <c r="BO361" s="397"/>
      <c r="BP361" s="397"/>
      <c r="BQ361" s="458"/>
      <c r="BR361" s="468"/>
      <c r="BS361" s="490">
        <f t="shared" si="86"/>
        <v>0</v>
      </c>
    </row>
    <row r="362" spans="1:71" hidden="1" x14ac:dyDescent="0.3">
      <c r="A362" s="8">
        <f t="shared" si="85"/>
        <v>4225</v>
      </c>
      <c r="B362" s="9">
        <f t="shared" si="87"/>
        <v>62</v>
      </c>
      <c r="C362" s="45" t="str">
        <f t="shared" si="83"/>
        <v>091</v>
      </c>
      <c r="D362" s="45" t="str">
        <f t="shared" si="84"/>
        <v>0912</v>
      </c>
      <c r="E362" s="39" t="s">
        <v>137</v>
      </c>
      <c r="F362" s="40">
        <v>32</v>
      </c>
      <c r="G362" s="74">
        <v>62</v>
      </c>
      <c r="H362" s="42">
        <v>4225</v>
      </c>
      <c r="I362" s="46">
        <v>1139</v>
      </c>
      <c r="J362" s="46">
        <v>1139</v>
      </c>
      <c r="K362" s="44" t="s">
        <v>108</v>
      </c>
      <c r="L362" s="44"/>
      <c r="M362" s="44"/>
      <c r="N362" s="108">
        <f t="shared" si="94"/>
        <v>0</v>
      </c>
      <c r="O362" s="77">
        <v>6210</v>
      </c>
      <c r="P362" s="397"/>
      <c r="Q362" s="397"/>
      <c r="R362" s="397"/>
      <c r="S362" s="397"/>
      <c r="T362" s="397"/>
      <c r="U362" s="397"/>
      <c r="V362" s="397"/>
      <c r="W362" s="397"/>
      <c r="X362" s="397"/>
      <c r="Y362" s="397"/>
      <c r="Z362" s="397"/>
      <c r="AA362" s="397"/>
      <c r="AB362" s="397"/>
      <c r="AC362" s="397"/>
      <c r="AD362" s="397"/>
      <c r="AE362" s="397"/>
      <c r="AF362" s="397"/>
      <c r="AG362" s="397"/>
      <c r="AH362" s="397"/>
      <c r="AI362" s="397"/>
      <c r="AJ362" s="397"/>
      <c r="AK362" s="397"/>
      <c r="AL362" s="397"/>
      <c r="AM362" s="397"/>
      <c r="AN362" s="397"/>
      <c r="AO362" s="397"/>
      <c r="AP362" s="397"/>
      <c r="AQ362" s="397"/>
      <c r="AR362" s="397"/>
      <c r="AS362" s="397"/>
      <c r="AT362" s="397"/>
      <c r="AU362" s="397"/>
      <c r="AV362" s="397"/>
      <c r="AW362" s="397"/>
      <c r="AX362" s="397"/>
      <c r="AY362" s="397"/>
      <c r="AZ362" s="397"/>
      <c r="BA362" s="397"/>
      <c r="BB362" s="397"/>
      <c r="BC362" s="397"/>
      <c r="BD362" s="397"/>
      <c r="BE362" s="397"/>
      <c r="BF362" s="397"/>
      <c r="BG362" s="397"/>
      <c r="BH362" s="397"/>
      <c r="BI362" s="397"/>
      <c r="BJ362" s="397"/>
      <c r="BK362" s="397"/>
      <c r="BL362" s="397"/>
      <c r="BM362" s="397"/>
      <c r="BN362" s="397"/>
      <c r="BO362" s="397"/>
      <c r="BP362" s="397"/>
      <c r="BQ362" s="458"/>
      <c r="BR362" s="468"/>
      <c r="BS362" s="490">
        <f t="shared" si="86"/>
        <v>0</v>
      </c>
    </row>
    <row r="363" spans="1:71" hidden="1" x14ac:dyDescent="0.3">
      <c r="A363" s="8">
        <f t="shared" si="85"/>
        <v>4226</v>
      </c>
      <c r="B363" s="9">
        <f t="shared" si="87"/>
        <v>32</v>
      </c>
      <c r="C363" s="45" t="str">
        <f t="shared" si="83"/>
        <v>091</v>
      </c>
      <c r="D363" s="45" t="str">
        <f t="shared" si="84"/>
        <v>0912</v>
      </c>
      <c r="E363" s="39" t="s">
        <v>137</v>
      </c>
      <c r="F363" s="40">
        <v>32</v>
      </c>
      <c r="G363" s="41">
        <v>32</v>
      </c>
      <c r="H363" s="42">
        <v>4226</v>
      </c>
      <c r="I363" s="46">
        <v>1140</v>
      </c>
      <c r="J363" s="46">
        <v>1140</v>
      </c>
      <c r="K363" s="44" t="s">
        <v>151</v>
      </c>
      <c r="L363" s="44"/>
      <c r="M363" s="44"/>
      <c r="N363" s="108">
        <f t="shared" si="94"/>
        <v>0</v>
      </c>
      <c r="O363" s="76">
        <v>3210</v>
      </c>
      <c r="P363" s="397"/>
      <c r="Q363" s="397"/>
      <c r="R363" s="397"/>
      <c r="S363" s="397"/>
      <c r="T363" s="397"/>
      <c r="U363" s="397"/>
      <c r="V363" s="397"/>
      <c r="W363" s="397"/>
      <c r="X363" s="397"/>
      <c r="Y363" s="397"/>
      <c r="Z363" s="397"/>
      <c r="AA363" s="397"/>
      <c r="AB363" s="397"/>
      <c r="AC363" s="397"/>
      <c r="AD363" s="397"/>
      <c r="AE363" s="397"/>
      <c r="AF363" s="397"/>
      <c r="AG363" s="397"/>
      <c r="AH363" s="397"/>
      <c r="AI363" s="397"/>
      <c r="AJ363" s="397"/>
      <c r="AK363" s="397"/>
      <c r="AL363" s="397"/>
      <c r="AM363" s="397"/>
      <c r="AN363" s="397"/>
      <c r="AO363" s="397"/>
      <c r="AP363" s="397"/>
      <c r="AQ363" s="397"/>
      <c r="AR363" s="397"/>
      <c r="AS363" s="397"/>
      <c r="AT363" s="397"/>
      <c r="AU363" s="397"/>
      <c r="AV363" s="397"/>
      <c r="AW363" s="397"/>
      <c r="AX363" s="397"/>
      <c r="AY363" s="397"/>
      <c r="AZ363" s="397"/>
      <c r="BA363" s="397"/>
      <c r="BB363" s="397"/>
      <c r="BC363" s="397"/>
      <c r="BD363" s="397"/>
      <c r="BE363" s="397"/>
      <c r="BF363" s="397"/>
      <c r="BG363" s="397"/>
      <c r="BH363" s="397"/>
      <c r="BI363" s="397"/>
      <c r="BJ363" s="397"/>
      <c r="BK363" s="397"/>
      <c r="BL363" s="397"/>
      <c r="BM363" s="397"/>
      <c r="BN363" s="397"/>
      <c r="BO363" s="397"/>
      <c r="BP363" s="397"/>
      <c r="BQ363" s="458"/>
      <c r="BR363" s="468"/>
      <c r="BS363" s="490">
        <f t="shared" si="86"/>
        <v>0</v>
      </c>
    </row>
    <row r="364" spans="1:71" hidden="1" x14ac:dyDescent="0.3">
      <c r="A364" s="8">
        <f t="shared" si="85"/>
        <v>4226</v>
      </c>
      <c r="B364" s="9">
        <f t="shared" si="87"/>
        <v>54</v>
      </c>
      <c r="C364" s="45" t="str">
        <f t="shared" si="83"/>
        <v>091</v>
      </c>
      <c r="D364" s="45" t="str">
        <f t="shared" si="84"/>
        <v>0912</v>
      </c>
      <c r="E364" s="39" t="s">
        <v>137</v>
      </c>
      <c r="F364" s="40">
        <v>32</v>
      </c>
      <c r="G364" s="74">
        <v>54</v>
      </c>
      <c r="H364" s="42">
        <v>4226</v>
      </c>
      <c r="I364" s="46">
        <v>1141</v>
      </c>
      <c r="J364" s="46">
        <v>1141</v>
      </c>
      <c r="K364" s="44" t="s">
        <v>151</v>
      </c>
      <c r="L364" s="44"/>
      <c r="M364" s="44"/>
      <c r="N364" s="108">
        <f t="shared" si="94"/>
        <v>0</v>
      </c>
      <c r="O364" s="77">
        <v>5410</v>
      </c>
      <c r="P364" s="397"/>
      <c r="Q364" s="397"/>
      <c r="R364" s="397"/>
      <c r="S364" s="397"/>
      <c r="T364" s="397"/>
      <c r="U364" s="397"/>
      <c r="V364" s="397"/>
      <c r="W364" s="397"/>
      <c r="X364" s="397"/>
      <c r="Y364" s="397"/>
      <c r="Z364" s="397"/>
      <c r="AA364" s="397"/>
      <c r="AB364" s="397"/>
      <c r="AC364" s="397"/>
      <c r="AD364" s="397"/>
      <c r="AE364" s="397"/>
      <c r="AF364" s="397"/>
      <c r="AG364" s="397"/>
      <c r="AH364" s="397"/>
      <c r="AI364" s="397"/>
      <c r="AJ364" s="397"/>
      <c r="AK364" s="397"/>
      <c r="AL364" s="397"/>
      <c r="AM364" s="397"/>
      <c r="AN364" s="397"/>
      <c r="AO364" s="397"/>
      <c r="AP364" s="397"/>
      <c r="AQ364" s="397"/>
      <c r="AR364" s="397"/>
      <c r="AS364" s="397"/>
      <c r="AT364" s="397"/>
      <c r="AU364" s="397"/>
      <c r="AV364" s="397"/>
      <c r="AW364" s="397"/>
      <c r="AX364" s="397"/>
      <c r="AY364" s="397"/>
      <c r="AZ364" s="397"/>
      <c r="BA364" s="397"/>
      <c r="BB364" s="397"/>
      <c r="BC364" s="397"/>
      <c r="BD364" s="397"/>
      <c r="BE364" s="397"/>
      <c r="BF364" s="397"/>
      <c r="BG364" s="397"/>
      <c r="BH364" s="397"/>
      <c r="BI364" s="397"/>
      <c r="BJ364" s="397"/>
      <c r="BK364" s="397"/>
      <c r="BL364" s="397"/>
      <c r="BM364" s="397"/>
      <c r="BN364" s="397"/>
      <c r="BO364" s="397"/>
      <c r="BP364" s="397"/>
      <c r="BQ364" s="458"/>
      <c r="BR364" s="468"/>
      <c r="BS364" s="490">
        <f t="shared" si="86"/>
        <v>0</v>
      </c>
    </row>
    <row r="365" spans="1:71" hidden="1" x14ac:dyDescent="0.3">
      <c r="A365" s="8">
        <f t="shared" si="85"/>
        <v>4226</v>
      </c>
      <c r="B365" s="9">
        <f t="shared" si="87"/>
        <v>82</v>
      </c>
      <c r="C365" s="45" t="str">
        <f t="shared" si="83"/>
        <v>091</v>
      </c>
      <c r="D365" s="45" t="str">
        <f t="shared" si="84"/>
        <v>0912</v>
      </c>
      <c r="E365" s="39" t="s">
        <v>137</v>
      </c>
      <c r="F365" s="40">
        <v>32</v>
      </c>
      <c r="G365" s="74">
        <v>82</v>
      </c>
      <c r="H365" s="42">
        <v>4226</v>
      </c>
      <c r="I365" s="46">
        <v>1142</v>
      </c>
      <c r="J365" s="46">
        <v>1142</v>
      </c>
      <c r="K365" s="44" t="s">
        <v>151</v>
      </c>
      <c r="L365" s="44"/>
      <c r="M365" s="44"/>
      <c r="N365" s="108">
        <f t="shared" si="94"/>
        <v>0</v>
      </c>
      <c r="O365" s="77">
        <v>8210</v>
      </c>
      <c r="P365" s="397"/>
      <c r="Q365" s="397"/>
      <c r="R365" s="397"/>
      <c r="S365" s="397"/>
      <c r="T365" s="397"/>
      <c r="U365" s="397"/>
      <c r="V365" s="397"/>
      <c r="W365" s="397"/>
      <c r="X365" s="397"/>
      <c r="Y365" s="397"/>
      <c r="Z365" s="397"/>
      <c r="AA365" s="397"/>
      <c r="AB365" s="397"/>
      <c r="AC365" s="397"/>
      <c r="AD365" s="397"/>
      <c r="AE365" s="397"/>
      <c r="AF365" s="397"/>
      <c r="AG365" s="397"/>
      <c r="AH365" s="397"/>
      <c r="AI365" s="397"/>
      <c r="AJ365" s="397"/>
      <c r="AK365" s="397"/>
      <c r="AL365" s="397"/>
      <c r="AM365" s="397"/>
      <c r="AN365" s="397"/>
      <c r="AO365" s="397"/>
      <c r="AP365" s="397"/>
      <c r="AQ365" s="397"/>
      <c r="AR365" s="397"/>
      <c r="AS365" s="397"/>
      <c r="AT365" s="397"/>
      <c r="AU365" s="397"/>
      <c r="AV365" s="397"/>
      <c r="AW365" s="397"/>
      <c r="AX365" s="397"/>
      <c r="AY365" s="397"/>
      <c r="AZ365" s="397"/>
      <c r="BA365" s="397"/>
      <c r="BB365" s="397"/>
      <c r="BC365" s="397"/>
      <c r="BD365" s="397"/>
      <c r="BE365" s="397"/>
      <c r="BF365" s="397"/>
      <c r="BG365" s="397"/>
      <c r="BH365" s="397"/>
      <c r="BI365" s="397"/>
      <c r="BJ365" s="397"/>
      <c r="BK365" s="397"/>
      <c r="BL365" s="397"/>
      <c r="BM365" s="397"/>
      <c r="BN365" s="397"/>
      <c r="BO365" s="397"/>
      <c r="BP365" s="397"/>
      <c r="BQ365" s="458"/>
      <c r="BR365" s="468"/>
      <c r="BS365" s="490">
        <f t="shared" si="86"/>
        <v>0</v>
      </c>
    </row>
    <row r="366" spans="1:71" ht="26.4" hidden="1" x14ac:dyDescent="0.3">
      <c r="A366" s="8">
        <f t="shared" si="85"/>
        <v>4227</v>
      </c>
      <c r="B366" s="9">
        <f t="shared" si="87"/>
        <v>32</v>
      </c>
      <c r="C366" s="45" t="str">
        <f t="shared" si="83"/>
        <v>091</v>
      </c>
      <c r="D366" s="45" t="str">
        <f t="shared" si="84"/>
        <v>0912</v>
      </c>
      <c r="E366" s="39" t="s">
        <v>137</v>
      </c>
      <c r="F366" s="40">
        <v>32</v>
      </c>
      <c r="G366" s="41">
        <v>32</v>
      </c>
      <c r="H366" s="42">
        <v>4227</v>
      </c>
      <c r="I366" s="46">
        <v>1143</v>
      </c>
      <c r="J366" s="46">
        <v>1143</v>
      </c>
      <c r="K366" s="44" t="s">
        <v>103</v>
      </c>
      <c r="L366" s="44"/>
      <c r="M366" s="44"/>
      <c r="N366" s="108">
        <f t="shared" si="94"/>
        <v>0</v>
      </c>
      <c r="O366" s="76">
        <v>3210</v>
      </c>
      <c r="P366" s="397"/>
      <c r="Q366" s="397"/>
      <c r="R366" s="397"/>
      <c r="S366" s="397"/>
      <c r="T366" s="397"/>
      <c r="U366" s="397"/>
      <c r="V366" s="397"/>
      <c r="W366" s="397"/>
      <c r="X366" s="397"/>
      <c r="Y366" s="397"/>
      <c r="Z366" s="397"/>
      <c r="AA366" s="397"/>
      <c r="AB366" s="397"/>
      <c r="AC366" s="397"/>
      <c r="AD366" s="397"/>
      <c r="AE366" s="397"/>
      <c r="AF366" s="397"/>
      <c r="AG366" s="397"/>
      <c r="AH366" s="397"/>
      <c r="AI366" s="397"/>
      <c r="AJ366" s="397"/>
      <c r="AK366" s="397"/>
      <c r="AL366" s="397"/>
      <c r="AM366" s="397"/>
      <c r="AN366" s="397"/>
      <c r="AO366" s="397"/>
      <c r="AP366" s="397"/>
      <c r="AQ366" s="397"/>
      <c r="AR366" s="397"/>
      <c r="AS366" s="397"/>
      <c r="AT366" s="397"/>
      <c r="AU366" s="397"/>
      <c r="AV366" s="397"/>
      <c r="AW366" s="397"/>
      <c r="AX366" s="397"/>
      <c r="AY366" s="397"/>
      <c r="AZ366" s="397"/>
      <c r="BA366" s="397"/>
      <c r="BB366" s="397"/>
      <c r="BC366" s="397"/>
      <c r="BD366" s="397"/>
      <c r="BE366" s="397"/>
      <c r="BF366" s="397"/>
      <c r="BG366" s="397"/>
      <c r="BH366" s="397"/>
      <c r="BI366" s="397"/>
      <c r="BJ366" s="397"/>
      <c r="BK366" s="397"/>
      <c r="BL366" s="397"/>
      <c r="BM366" s="397"/>
      <c r="BN366" s="397"/>
      <c r="BO366" s="397"/>
      <c r="BP366" s="397"/>
      <c r="BQ366" s="458"/>
      <c r="BR366" s="468"/>
      <c r="BS366" s="490">
        <f t="shared" si="86"/>
        <v>0</v>
      </c>
    </row>
    <row r="367" spans="1:71" ht="26.4" hidden="1" x14ac:dyDescent="0.3">
      <c r="A367" s="8">
        <f t="shared" si="85"/>
        <v>4227</v>
      </c>
      <c r="B367" s="9">
        <f t="shared" si="87"/>
        <v>49</v>
      </c>
      <c r="C367" s="45" t="str">
        <f t="shared" si="83"/>
        <v>091</v>
      </c>
      <c r="D367" s="45" t="str">
        <f t="shared" si="84"/>
        <v>0912</v>
      </c>
      <c r="E367" s="39" t="s">
        <v>137</v>
      </c>
      <c r="F367" s="40">
        <v>32</v>
      </c>
      <c r="G367" s="74">
        <v>49</v>
      </c>
      <c r="H367" s="42">
        <v>4227</v>
      </c>
      <c r="I367" s="46">
        <v>1144</v>
      </c>
      <c r="J367" s="46">
        <v>1144</v>
      </c>
      <c r="K367" s="44" t="s">
        <v>103</v>
      </c>
      <c r="L367" s="44"/>
      <c r="M367" s="44"/>
      <c r="N367" s="108">
        <f t="shared" si="94"/>
        <v>0</v>
      </c>
      <c r="O367" s="77">
        <v>4910</v>
      </c>
      <c r="P367" s="397"/>
      <c r="Q367" s="397"/>
      <c r="R367" s="397"/>
      <c r="S367" s="397"/>
      <c r="T367" s="397"/>
      <c r="U367" s="397"/>
      <c r="V367" s="397"/>
      <c r="W367" s="397"/>
      <c r="X367" s="397"/>
      <c r="Y367" s="397"/>
      <c r="Z367" s="397"/>
      <c r="AA367" s="397"/>
      <c r="AB367" s="397"/>
      <c r="AC367" s="397"/>
      <c r="AD367" s="397"/>
      <c r="AE367" s="397"/>
      <c r="AF367" s="397"/>
      <c r="AG367" s="397"/>
      <c r="AH367" s="397"/>
      <c r="AI367" s="397"/>
      <c r="AJ367" s="397"/>
      <c r="AK367" s="397"/>
      <c r="AL367" s="397"/>
      <c r="AM367" s="397"/>
      <c r="AN367" s="397"/>
      <c r="AO367" s="397"/>
      <c r="AP367" s="397"/>
      <c r="AQ367" s="397"/>
      <c r="AR367" s="397"/>
      <c r="AS367" s="397"/>
      <c r="AT367" s="397"/>
      <c r="AU367" s="397"/>
      <c r="AV367" s="397"/>
      <c r="AW367" s="397"/>
      <c r="AX367" s="397"/>
      <c r="AY367" s="397"/>
      <c r="AZ367" s="397"/>
      <c r="BA367" s="397"/>
      <c r="BB367" s="397"/>
      <c r="BC367" s="397"/>
      <c r="BD367" s="397"/>
      <c r="BE367" s="397"/>
      <c r="BF367" s="397"/>
      <c r="BG367" s="397"/>
      <c r="BH367" s="397"/>
      <c r="BI367" s="397"/>
      <c r="BJ367" s="397"/>
      <c r="BK367" s="397"/>
      <c r="BL367" s="397"/>
      <c r="BM367" s="397"/>
      <c r="BN367" s="397"/>
      <c r="BO367" s="397"/>
      <c r="BP367" s="397"/>
      <c r="BQ367" s="458"/>
      <c r="BR367" s="468"/>
      <c r="BS367" s="490">
        <f t="shared" si="86"/>
        <v>0</v>
      </c>
    </row>
    <row r="368" spans="1:71" ht="26.4" hidden="1" x14ac:dyDescent="0.3">
      <c r="A368" s="8">
        <f t="shared" si="85"/>
        <v>4227</v>
      </c>
      <c r="B368" s="9">
        <f t="shared" si="87"/>
        <v>54</v>
      </c>
      <c r="C368" s="45" t="str">
        <f t="shared" si="83"/>
        <v>091</v>
      </c>
      <c r="D368" s="45" t="str">
        <f t="shared" si="84"/>
        <v>0912</v>
      </c>
      <c r="E368" s="39" t="s">
        <v>137</v>
      </c>
      <c r="F368" s="40">
        <v>32</v>
      </c>
      <c r="G368" s="74">
        <v>54</v>
      </c>
      <c r="H368" s="42">
        <v>4227</v>
      </c>
      <c r="I368" s="46">
        <v>1145</v>
      </c>
      <c r="J368" s="46">
        <v>1145</v>
      </c>
      <c r="K368" s="44" t="s">
        <v>103</v>
      </c>
      <c r="L368" s="44"/>
      <c r="M368" s="44"/>
      <c r="N368" s="108">
        <f t="shared" si="94"/>
        <v>0</v>
      </c>
      <c r="O368" s="77">
        <v>5410</v>
      </c>
      <c r="P368" s="397"/>
      <c r="Q368" s="397"/>
      <c r="R368" s="397"/>
      <c r="S368" s="397"/>
      <c r="T368" s="397"/>
      <c r="U368" s="397"/>
      <c r="V368" s="397"/>
      <c r="W368" s="397"/>
      <c r="X368" s="397"/>
      <c r="Y368" s="397"/>
      <c r="Z368" s="397"/>
      <c r="AA368" s="397"/>
      <c r="AB368" s="397"/>
      <c r="AC368" s="397"/>
      <c r="AD368" s="397"/>
      <c r="AE368" s="397"/>
      <c r="AF368" s="397"/>
      <c r="AG368" s="397"/>
      <c r="AH368" s="397"/>
      <c r="AI368" s="397"/>
      <c r="AJ368" s="397"/>
      <c r="AK368" s="397"/>
      <c r="AL368" s="397"/>
      <c r="AM368" s="397"/>
      <c r="AN368" s="397"/>
      <c r="AO368" s="397"/>
      <c r="AP368" s="397"/>
      <c r="AQ368" s="397"/>
      <c r="AR368" s="397"/>
      <c r="AS368" s="397"/>
      <c r="AT368" s="397"/>
      <c r="AU368" s="397"/>
      <c r="AV368" s="397"/>
      <c r="AW368" s="397"/>
      <c r="AX368" s="397"/>
      <c r="AY368" s="397"/>
      <c r="AZ368" s="397"/>
      <c r="BA368" s="397"/>
      <c r="BB368" s="397"/>
      <c r="BC368" s="397"/>
      <c r="BD368" s="397"/>
      <c r="BE368" s="397"/>
      <c r="BF368" s="397"/>
      <c r="BG368" s="397"/>
      <c r="BH368" s="397"/>
      <c r="BI368" s="397"/>
      <c r="BJ368" s="397"/>
      <c r="BK368" s="397"/>
      <c r="BL368" s="397"/>
      <c r="BM368" s="397"/>
      <c r="BN368" s="397"/>
      <c r="BO368" s="397"/>
      <c r="BP368" s="397"/>
      <c r="BQ368" s="458"/>
      <c r="BR368" s="468"/>
      <c r="BS368" s="490">
        <f t="shared" si="86"/>
        <v>0</v>
      </c>
    </row>
    <row r="369" spans="1:71" ht="26.4" hidden="1" x14ac:dyDescent="0.3">
      <c r="A369" s="8">
        <f t="shared" si="85"/>
        <v>4227</v>
      </c>
      <c r="B369" s="9">
        <f t="shared" si="87"/>
        <v>62</v>
      </c>
      <c r="C369" s="45" t="str">
        <f t="shared" si="83"/>
        <v>091</v>
      </c>
      <c r="D369" s="45" t="str">
        <f t="shared" si="84"/>
        <v>0912</v>
      </c>
      <c r="E369" s="39" t="s">
        <v>137</v>
      </c>
      <c r="F369" s="40">
        <v>32</v>
      </c>
      <c r="G369" s="74">
        <v>62</v>
      </c>
      <c r="H369" s="42">
        <v>4227</v>
      </c>
      <c r="I369" s="46">
        <v>1146</v>
      </c>
      <c r="J369" s="46">
        <v>1146</v>
      </c>
      <c r="K369" s="44" t="s">
        <v>103</v>
      </c>
      <c r="L369" s="44"/>
      <c r="M369" s="44"/>
      <c r="N369" s="108">
        <f t="shared" si="94"/>
        <v>0</v>
      </c>
      <c r="O369" s="77">
        <v>6210</v>
      </c>
      <c r="P369" s="397"/>
      <c r="Q369" s="397"/>
      <c r="R369" s="397"/>
      <c r="S369" s="397"/>
      <c r="T369" s="397"/>
      <c r="U369" s="397"/>
      <c r="V369" s="397"/>
      <c r="W369" s="397"/>
      <c r="X369" s="397"/>
      <c r="Y369" s="397"/>
      <c r="Z369" s="397"/>
      <c r="AA369" s="397"/>
      <c r="AB369" s="397"/>
      <c r="AC369" s="397"/>
      <c r="AD369" s="397"/>
      <c r="AE369" s="397"/>
      <c r="AF369" s="397"/>
      <c r="AG369" s="397"/>
      <c r="AH369" s="397"/>
      <c r="AI369" s="397"/>
      <c r="AJ369" s="397"/>
      <c r="AK369" s="397"/>
      <c r="AL369" s="397"/>
      <c r="AM369" s="397"/>
      <c r="AN369" s="397"/>
      <c r="AO369" s="397"/>
      <c r="AP369" s="397"/>
      <c r="AQ369" s="397"/>
      <c r="AR369" s="397"/>
      <c r="AS369" s="397"/>
      <c r="AT369" s="397"/>
      <c r="AU369" s="397"/>
      <c r="AV369" s="397"/>
      <c r="AW369" s="397"/>
      <c r="AX369" s="397"/>
      <c r="AY369" s="397"/>
      <c r="AZ369" s="397"/>
      <c r="BA369" s="397"/>
      <c r="BB369" s="397"/>
      <c r="BC369" s="397"/>
      <c r="BD369" s="397"/>
      <c r="BE369" s="397"/>
      <c r="BF369" s="397"/>
      <c r="BG369" s="397"/>
      <c r="BH369" s="397"/>
      <c r="BI369" s="397"/>
      <c r="BJ369" s="397"/>
      <c r="BK369" s="397"/>
      <c r="BL369" s="397"/>
      <c r="BM369" s="397"/>
      <c r="BN369" s="397"/>
      <c r="BO369" s="397"/>
      <c r="BP369" s="397"/>
      <c r="BQ369" s="458"/>
      <c r="BR369" s="468"/>
      <c r="BS369" s="490">
        <f t="shared" si="86"/>
        <v>0</v>
      </c>
    </row>
    <row r="370" spans="1:71" hidden="1" x14ac:dyDescent="0.3">
      <c r="A370" s="8">
        <f t="shared" ref="A370:A372" si="99">H370</f>
        <v>423</v>
      </c>
      <c r="B370" s="9" t="str">
        <f t="shared" ref="B370:B372" si="100">IF(J370&gt;0,G370," ")</f>
        <v xml:space="preserve"> </v>
      </c>
      <c r="C370" s="45" t="str">
        <f t="shared" ref="C370:C372" si="101">IF(I370&gt;0,LEFT(E370,3),"  ")</f>
        <v xml:space="preserve">  </v>
      </c>
      <c r="D370" s="45" t="str">
        <f t="shared" ref="D370:D372" si="102">IF(I370&gt;0,LEFT(E370,4),"  ")</f>
        <v xml:space="preserve">  </v>
      </c>
      <c r="E370" s="39"/>
      <c r="F370" s="40"/>
      <c r="G370" s="41"/>
      <c r="H370" s="42">
        <v>423</v>
      </c>
      <c r="I370" s="43"/>
      <c r="J370" s="43"/>
      <c r="K370" s="44" t="s">
        <v>152</v>
      </c>
      <c r="L370" s="44"/>
      <c r="M370" s="44"/>
      <c r="N370" s="108">
        <f t="shared" si="94"/>
        <v>0</v>
      </c>
      <c r="O370" s="18"/>
      <c r="P370" s="108"/>
      <c r="Q370" s="108"/>
      <c r="R370" s="108"/>
      <c r="S370" s="108"/>
      <c r="T370" s="108"/>
      <c r="U370" s="108"/>
      <c r="V370" s="108"/>
      <c r="W370" s="108"/>
      <c r="X370" s="108"/>
      <c r="Y370" s="108"/>
      <c r="Z370" s="108"/>
      <c r="AA370" s="108"/>
      <c r="AB370" s="108"/>
      <c r="AC370" s="108"/>
      <c r="AD370" s="108"/>
      <c r="AE370" s="108"/>
      <c r="AF370" s="108"/>
      <c r="AG370" s="108"/>
      <c r="AH370" s="108"/>
      <c r="AI370" s="108"/>
      <c r="AJ370" s="108"/>
      <c r="AK370" s="108"/>
      <c r="AL370" s="108"/>
      <c r="AM370" s="108"/>
      <c r="AN370" s="108"/>
      <c r="AO370" s="108"/>
      <c r="AP370" s="108"/>
      <c r="AQ370" s="108"/>
      <c r="AR370" s="108"/>
      <c r="AS370" s="108"/>
      <c r="AT370" s="108"/>
      <c r="AU370" s="108"/>
      <c r="AV370" s="108"/>
      <c r="AW370" s="108"/>
      <c r="AX370" s="108"/>
      <c r="AY370" s="108"/>
      <c r="AZ370" s="108"/>
      <c r="BA370" s="108"/>
      <c r="BB370" s="108"/>
      <c r="BC370" s="108"/>
      <c r="BD370" s="108"/>
      <c r="BE370" s="108"/>
      <c r="BF370" s="108"/>
      <c r="BG370" s="108"/>
      <c r="BH370" s="108"/>
      <c r="BI370" s="108"/>
      <c r="BJ370" s="108"/>
      <c r="BK370" s="108"/>
      <c r="BL370" s="108"/>
      <c r="BM370" s="108"/>
      <c r="BN370" s="108"/>
      <c r="BO370" s="108"/>
      <c r="BP370" s="108"/>
      <c r="BQ370" s="453">
        <v>0</v>
      </c>
      <c r="BR370" s="468"/>
      <c r="BS370" s="490">
        <f t="shared" si="86"/>
        <v>0</v>
      </c>
    </row>
    <row r="371" spans="1:71" ht="26.4" hidden="1" x14ac:dyDescent="0.3">
      <c r="A371" s="8">
        <f t="shared" si="99"/>
        <v>4231</v>
      </c>
      <c r="B371" s="9" t="str">
        <f t="shared" si="100"/>
        <v xml:space="preserve"> </v>
      </c>
      <c r="C371" s="45" t="str">
        <f t="shared" si="101"/>
        <v>091</v>
      </c>
      <c r="D371" s="45" t="str">
        <f t="shared" si="102"/>
        <v>0912</v>
      </c>
      <c r="E371" s="39" t="s">
        <v>137</v>
      </c>
      <c r="F371" s="40">
        <v>32</v>
      </c>
      <c r="G371" s="41">
        <v>32</v>
      </c>
      <c r="H371" s="42">
        <v>4231</v>
      </c>
      <c r="I371" s="394">
        <v>7043</v>
      </c>
      <c r="J371" s="46">
        <v>0</v>
      </c>
      <c r="K371" s="44" t="s">
        <v>153</v>
      </c>
      <c r="L371" s="44"/>
      <c r="M371" s="44"/>
      <c r="N371" s="108">
        <f t="shared" si="94"/>
        <v>0</v>
      </c>
      <c r="O371" s="76">
        <v>3210</v>
      </c>
      <c r="P371" s="397"/>
      <c r="Q371" s="397"/>
      <c r="R371" s="397"/>
      <c r="S371" s="397"/>
      <c r="T371" s="397"/>
      <c r="U371" s="397"/>
      <c r="V371" s="397"/>
      <c r="W371" s="397"/>
      <c r="X371" s="397"/>
      <c r="Y371" s="397"/>
      <c r="Z371" s="397"/>
      <c r="AA371" s="397"/>
      <c r="AB371" s="397"/>
      <c r="AC371" s="397"/>
      <c r="AD371" s="397"/>
      <c r="AE371" s="397"/>
      <c r="AF371" s="397"/>
      <c r="AG371" s="397"/>
      <c r="AH371" s="397"/>
      <c r="AI371" s="397"/>
      <c r="AJ371" s="397"/>
      <c r="AK371" s="397"/>
      <c r="AL371" s="397"/>
      <c r="AM371" s="397"/>
      <c r="AN371" s="397"/>
      <c r="AO371" s="397"/>
      <c r="AP371" s="397"/>
      <c r="AQ371" s="397"/>
      <c r="AR371" s="397"/>
      <c r="AS371" s="397"/>
      <c r="AT371" s="397"/>
      <c r="AU371" s="397"/>
      <c r="AV371" s="397"/>
      <c r="AW371" s="397"/>
      <c r="AX371" s="397"/>
      <c r="AY371" s="397"/>
      <c r="AZ371" s="397"/>
      <c r="BA371" s="397"/>
      <c r="BB371" s="397"/>
      <c r="BC371" s="397"/>
      <c r="BD371" s="397"/>
      <c r="BE371" s="397"/>
      <c r="BF371" s="397"/>
      <c r="BG371" s="397"/>
      <c r="BH371" s="397"/>
      <c r="BI371" s="397"/>
      <c r="BJ371" s="397"/>
      <c r="BK371" s="397"/>
      <c r="BL371" s="397"/>
      <c r="BM371" s="397"/>
      <c r="BN371" s="397"/>
      <c r="BO371" s="397"/>
      <c r="BP371" s="397"/>
      <c r="BQ371" s="458"/>
      <c r="BR371" s="468"/>
      <c r="BS371" s="490">
        <f t="shared" si="86"/>
        <v>0</v>
      </c>
    </row>
    <row r="372" spans="1:71" ht="26.4" hidden="1" x14ac:dyDescent="0.3">
      <c r="A372" s="8">
        <f t="shared" si="99"/>
        <v>4231</v>
      </c>
      <c r="B372" s="9" t="str">
        <f t="shared" si="100"/>
        <v xml:space="preserve"> </v>
      </c>
      <c r="C372" s="45" t="str">
        <f t="shared" si="101"/>
        <v>091</v>
      </c>
      <c r="D372" s="45" t="str">
        <f t="shared" si="102"/>
        <v>0912</v>
      </c>
      <c r="E372" s="39" t="s">
        <v>137</v>
      </c>
      <c r="F372" s="40">
        <v>32</v>
      </c>
      <c r="G372" s="74">
        <v>54</v>
      </c>
      <c r="H372" s="42">
        <v>4231</v>
      </c>
      <c r="I372" s="394">
        <v>7044</v>
      </c>
      <c r="J372" s="46">
        <v>0</v>
      </c>
      <c r="K372" s="44" t="s">
        <v>153</v>
      </c>
      <c r="L372" s="44"/>
      <c r="M372" s="44"/>
      <c r="N372" s="108">
        <f t="shared" si="94"/>
        <v>0</v>
      </c>
      <c r="O372" s="77">
        <v>5410</v>
      </c>
      <c r="P372" s="397"/>
      <c r="Q372" s="397"/>
      <c r="R372" s="397"/>
      <c r="S372" s="397"/>
      <c r="T372" s="397"/>
      <c r="U372" s="397"/>
      <c r="V372" s="397"/>
      <c r="W372" s="397"/>
      <c r="X372" s="397"/>
      <c r="Y372" s="397"/>
      <c r="Z372" s="397"/>
      <c r="AA372" s="397"/>
      <c r="AB372" s="397"/>
      <c r="AC372" s="397"/>
      <c r="AD372" s="397"/>
      <c r="AE372" s="397"/>
      <c r="AF372" s="397"/>
      <c r="AG372" s="397"/>
      <c r="AH372" s="397"/>
      <c r="AI372" s="397"/>
      <c r="AJ372" s="397"/>
      <c r="AK372" s="397"/>
      <c r="AL372" s="397"/>
      <c r="AM372" s="397"/>
      <c r="AN372" s="397"/>
      <c r="AO372" s="397"/>
      <c r="AP372" s="397"/>
      <c r="AQ372" s="397"/>
      <c r="AR372" s="397"/>
      <c r="AS372" s="397"/>
      <c r="AT372" s="397"/>
      <c r="AU372" s="397"/>
      <c r="AV372" s="397"/>
      <c r="AW372" s="397"/>
      <c r="AX372" s="397"/>
      <c r="AY372" s="397"/>
      <c r="AZ372" s="397"/>
      <c r="BA372" s="397"/>
      <c r="BB372" s="397"/>
      <c r="BC372" s="397"/>
      <c r="BD372" s="397"/>
      <c r="BE372" s="397"/>
      <c r="BF372" s="397"/>
      <c r="BG372" s="397"/>
      <c r="BH372" s="397"/>
      <c r="BI372" s="397"/>
      <c r="BJ372" s="397"/>
      <c r="BK372" s="397"/>
      <c r="BL372" s="397"/>
      <c r="BM372" s="397"/>
      <c r="BN372" s="397"/>
      <c r="BO372" s="397"/>
      <c r="BP372" s="397"/>
      <c r="BQ372" s="458"/>
      <c r="BR372" s="468"/>
      <c r="BS372" s="490">
        <f t="shared" si="86"/>
        <v>0</v>
      </c>
    </row>
    <row r="373" spans="1:71" ht="26.4" hidden="1" x14ac:dyDescent="0.3">
      <c r="A373" s="8">
        <f t="shared" si="85"/>
        <v>424</v>
      </c>
      <c r="B373" s="9" t="str">
        <f t="shared" si="87"/>
        <v xml:space="preserve"> </v>
      </c>
      <c r="C373" s="45" t="str">
        <f t="shared" si="83"/>
        <v xml:space="preserve">  </v>
      </c>
      <c r="D373" s="45" t="str">
        <f t="shared" si="84"/>
        <v xml:space="preserve">  </v>
      </c>
      <c r="E373" s="39"/>
      <c r="F373" s="40"/>
      <c r="G373" s="41"/>
      <c r="H373" s="42">
        <v>424</v>
      </c>
      <c r="I373" s="43"/>
      <c r="J373" s="43"/>
      <c r="K373" s="44" t="s">
        <v>134</v>
      </c>
      <c r="L373" s="44"/>
      <c r="M373" s="44"/>
      <c r="N373" s="108">
        <f t="shared" si="94"/>
        <v>0</v>
      </c>
      <c r="O373" s="18"/>
      <c r="P373" s="108"/>
      <c r="Q373" s="108"/>
      <c r="R373" s="108"/>
      <c r="S373" s="108"/>
      <c r="T373" s="108"/>
      <c r="U373" s="108"/>
      <c r="V373" s="108"/>
      <c r="W373" s="108"/>
      <c r="X373" s="108"/>
      <c r="Y373" s="108"/>
      <c r="Z373" s="108"/>
      <c r="AA373" s="108"/>
      <c r="AB373" s="108"/>
      <c r="AC373" s="108"/>
      <c r="AD373" s="108"/>
      <c r="AE373" s="108"/>
      <c r="AF373" s="108"/>
      <c r="AG373" s="108"/>
      <c r="AH373" s="108"/>
      <c r="AI373" s="108"/>
      <c r="AJ373" s="108"/>
      <c r="AK373" s="108"/>
      <c r="AL373" s="108"/>
      <c r="AM373" s="108"/>
      <c r="AN373" s="108"/>
      <c r="AO373" s="108"/>
      <c r="AP373" s="108"/>
      <c r="AQ373" s="108"/>
      <c r="AR373" s="108"/>
      <c r="AS373" s="108"/>
      <c r="AT373" s="108"/>
      <c r="AU373" s="108"/>
      <c r="AV373" s="108"/>
      <c r="AW373" s="108"/>
      <c r="AX373" s="108"/>
      <c r="AY373" s="108"/>
      <c r="AZ373" s="108"/>
      <c r="BA373" s="108"/>
      <c r="BB373" s="108"/>
      <c r="BC373" s="108"/>
      <c r="BD373" s="108"/>
      <c r="BE373" s="108"/>
      <c r="BF373" s="108"/>
      <c r="BG373" s="108"/>
      <c r="BH373" s="108"/>
      <c r="BI373" s="108"/>
      <c r="BJ373" s="108"/>
      <c r="BK373" s="108"/>
      <c r="BL373" s="108"/>
      <c r="BM373" s="108"/>
      <c r="BN373" s="108"/>
      <c r="BO373" s="108"/>
      <c r="BP373" s="108"/>
      <c r="BQ373" s="453">
        <v>0</v>
      </c>
      <c r="BR373" s="468"/>
      <c r="BS373" s="490">
        <f t="shared" si="86"/>
        <v>0</v>
      </c>
    </row>
    <row r="374" spans="1:71" hidden="1" x14ac:dyDescent="0.3">
      <c r="A374" s="8">
        <f t="shared" si="85"/>
        <v>4241</v>
      </c>
      <c r="B374" s="9">
        <f t="shared" si="87"/>
        <v>32</v>
      </c>
      <c r="C374" s="45" t="str">
        <f t="shared" si="83"/>
        <v>091</v>
      </c>
      <c r="D374" s="45" t="str">
        <f t="shared" si="84"/>
        <v>0912</v>
      </c>
      <c r="E374" s="39" t="s">
        <v>137</v>
      </c>
      <c r="F374" s="40">
        <v>32</v>
      </c>
      <c r="G374" s="41">
        <v>32</v>
      </c>
      <c r="H374" s="42">
        <v>4241</v>
      </c>
      <c r="I374" s="46">
        <v>1147</v>
      </c>
      <c r="J374" s="46">
        <v>1147</v>
      </c>
      <c r="K374" s="44" t="s">
        <v>135</v>
      </c>
      <c r="L374" s="44"/>
      <c r="M374" s="44"/>
      <c r="N374" s="108">
        <f t="shared" si="94"/>
        <v>0</v>
      </c>
      <c r="O374" s="76">
        <v>3210</v>
      </c>
      <c r="P374" s="397"/>
      <c r="Q374" s="397"/>
      <c r="R374" s="397"/>
      <c r="S374" s="397"/>
      <c r="T374" s="397"/>
      <c r="U374" s="397"/>
      <c r="V374" s="397"/>
      <c r="W374" s="397"/>
      <c r="X374" s="397"/>
      <c r="Y374" s="397"/>
      <c r="Z374" s="397"/>
      <c r="AA374" s="397"/>
      <c r="AB374" s="397"/>
      <c r="AC374" s="397"/>
      <c r="AD374" s="397"/>
      <c r="AE374" s="397"/>
      <c r="AF374" s="397"/>
      <c r="AG374" s="397"/>
      <c r="AH374" s="397"/>
      <c r="AI374" s="397"/>
      <c r="AJ374" s="397"/>
      <c r="AK374" s="397"/>
      <c r="AL374" s="397"/>
      <c r="AM374" s="397"/>
      <c r="AN374" s="397"/>
      <c r="AO374" s="397"/>
      <c r="AP374" s="397"/>
      <c r="AQ374" s="397"/>
      <c r="AR374" s="397"/>
      <c r="AS374" s="397"/>
      <c r="AT374" s="397"/>
      <c r="AU374" s="397"/>
      <c r="AV374" s="397"/>
      <c r="AW374" s="397"/>
      <c r="AX374" s="397"/>
      <c r="AY374" s="397"/>
      <c r="AZ374" s="397"/>
      <c r="BA374" s="397"/>
      <c r="BB374" s="397"/>
      <c r="BC374" s="397"/>
      <c r="BD374" s="397"/>
      <c r="BE374" s="397"/>
      <c r="BF374" s="397"/>
      <c r="BG374" s="397"/>
      <c r="BH374" s="397"/>
      <c r="BI374" s="397"/>
      <c r="BJ374" s="397"/>
      <c r="BK374" s="397"/>
      <c r="BL374" s="397"/>
      <c r="BM374" s="397"/>
      <c r="BN374" s="397"/>
      <c r="BO374" s="397"/>
      <c r="BP374" s="397"/>
      <c r="BQ374" s="458"/>
      <c r="BR374" s="468"/>
      <c r="BS374" s="490">
        <f t="shared" si="86"/>
        <v>0</v>
      </c>
    </row>
    <row r="375" spans="1:71" hidden="1" x14ac:dyDescent="0.3">
      <c r="A375" s="8">
        <f t="shared" si="85"/>
        <v>4241</v>
      </c>
      <c r="B375" s="9">
        <f t="shared" si="87"/>
        <v>49</v>
      </c>
      <c r="C375" s="45" t="str">
        <f t="shared" si="83"/>
        <v>091</v>
      </c>
      <c r="D375" s="45" t="str">
        <f t="shared" si="84"/>
        <v>0912</v>
      </c>
      <c r="E375" s="39" t="s">
        <v>137</v>
      </c>
      <c r="F375" s="40">
        <v>32</v>
      </c>
      <c r="G375" s="74">
        <v>49</v>
      </c>
      <c r="H375" s="42">
        <v>4241</v>
      </c>
      <c r="I375" s="46">
        <v>1148</v>
      </c>
      <c r="J375" s="46">
        <v>1148</v>
      </c>
      <c r="K375" s="44" t="s">
        <v>135</v>
      </c>
      <c r="L375" s="44"/>
      <c r="M375" s="44"/>
      <c r="N375" s="108">
        <f t="shared" si="94"/>
        <v>0</v>
      </c>
      <c r="O375" s="77">
        <v>4910</v>
      </c>
      <c r="P375" s="397"/>
      <c r="Q375" s="397"/>
      <c r="R375" s="397"/>
      <c r="S375" s="397"/>
      <c r="T375" s="397"/>
      <c r="U375" s="397"/>
      <c r="V375" s="397"/>
      <c r="W375" s="397"/>
      <c r="X375" s="397"/>
      <c r="Y375" s="397"/>
      <c r="Z375" s="397"/>
      <c r="AA375" s="397"/>
      <c r="AB375" s="397"/>
      <c r="AC375" s="397"/>
      <c r="AD375" s="397"/>
      <c r="AE375" s="397"/>
      <c r="AF375" s="397"/>
      <c r="AG375" s="397"/>
      <c r="AH375" s="397"/>
      <c r="AI375" s="397"/>
      <c r="AJ375" s="397"/>
      <c r="AK375" s="397"/>
      <c r="AL375" s="397"/>
      <c r="AM375" s="397"/>
      <c r="AN375" s="397"/>
      <c r="AO375" s="397"/>
      <c r="AP375" s="397"/>
      <c r="AQ375" s="397"/>
      <c r="AR375" s="397"/>
      <c r="AS375" s="397"/>
      <c r="AT375" s="397"/>
      <c r="AU375" s="397"/>
      <c r="AV375" s="397"/>
      <c r="AW375" s="397"/>
      <c r="AX375" s="397"/>
      <c r="AY375" s="397"/>
      <c r="AZ375" s="397"/>
      <c r="BA375" s="397"/>
      <c r="BB375" s="397"/>
      <c r="BC375" s="397"/>
      <c r="BD375" s="397"/>
      <c r="BE375" s="397"/>
      <c r="BF375" s="397"/>
      <c r="BG375" s="397"/>
      <c r="BH375" s="397"/>
      <c r="BI375" s="397"/>
      <c r="BJ375" s="397"/>
      <c r="BK375" s="397"/>
      <c r="BL375" s="397"/>
      <c r="BM375" s="397"/>
      <c r="BN375" s="397"/>
      <c r="BO375" s="397"/>
      <c r="BP375" s="397"/>
      <c r="BQ375" s="458"/>
      <c r="BR375" s="468"/>
      <c r="BS375" s="490">
        <f t="shared" si="86"/>
        <v>0</v>
      </c>
    </row>
    <row r="376" spans="1:71" hidden="1" x14ac:dyDescent="0.3">
      <c r="A376" s="8">
        <f t="shared" si="85"/>
        <v>4241</v>
      </c>
      <c r="B376" s="9">
        <f t="shared" si="87"/>
        <v>54</v>
      </c>
      <c r="C376" s="45" t="str">
        <f t="shared" si="83"/>
        <v>091</v>
      </c>
      <c r="D376" s="45" t="str">
        <f t="shared" si="84"/>
        <v>0912</v>
      </c>
      <c r="E376" s="39" t="s">
        <v>137</v>
      </c>
      <c r="F376" s="40">
        <v>32</v>
      </c>
      <c r="G376" s="74">
        <v>54</v>
      </c>
      <c r="H376" s="42">
        <v>4241</v>
      </c>
      <c r="I376" s="46">
        <v>1149</v>
      </c>
      <c r="J376" s="46">
        <v>1149</v>
      </c>
      <c r="K376" s="44" t="s">
        <v>135</v>
      </c>
      <c r="L376" s="44"/>
      <c r="M376" s="44"/>
      <c r="N376" s="108">
        <f t="shared" si="94"/>
        <v>0</v>
      </c>
      <c r="O376" s="77">
        <v>5410</v>
      </c>
      <c r="P376" s="397"/>
      <c r="Q376" s="397"/>
      <c r="R376" s="397"/>
      <c r="S376" s="397"/>
      <c r="T376" s="397"/>
      <c r="U376" s="397"/>
      <c r="V376" s="397"/>
      <c r="W376" s="397"/>
      <c r="X376" s="397"/>
      <c r="Y376" s="397"/>
      <c r="Z376" s="397"/>
      <c r="AA376" s="397"/>
      <c r="AB376" s="397"/>
      <c r="AC376" s="397"/>
      <c r="AD376" s="397"/>
      <c r="AE376" s="397"/>
      <c r="AF376" s="397"/>
      <c r="AG376" s="397"/>
      <c r="AH376" s="397"/>
      <c r="AI376" s="397"/>
      <c r="AJ376" s="397"/>
      <c r="AK376" s="397"/>
      <c r="AL376" s="397"/>
      <c r="AM376" s="397"/>
      <c r="AN376" s="397"/>
      <c r="AO376" s="397"/>
      <c r="AP376" s="397"/>
      <c r="AQ376" s="397"/>
      <c r="AR376" s="397"/>
      <c r="AS376" s="397"/>
      <c r="AT376" s="397"/>
      <c r="AU376" s="397"/>
      <c r="AV376" s="397"/>
      <c r="AW376" s="397"/>
      <c r="AX376" s="397"/>
      <c r="AY376" s="397"/>
      <c r="AZ376" s="397"/>
      <c r="BA376" s="397"/>
      <c r="BB376" s="397"/>
      <c r="BC376" s="397"/>
      <c r="BD376" s="397"/>
      <c r="BE376" s="397"/>
      <c r="BF376" s="397"/>
      <c r="BG376" s="397"/>
      <c r="BH376" s="397"/>
      <c r="BI376" s="397"/>
      <c r="BJ376" s="397"/>
      <c r="BK376" s="397"/>
      <c r="BL376" s="397"/>
      <c r="BM376" s="397"/>
      <c r="BN376" s="397"/>
      <c r="BO376" s="397"/>
      <c r="BP376" s="397"/>
      <c r="BQ376" s="458"/>
      <c r="BR376" s="468"/>
      <c r="BS376" s="490">
        <f t="shared" si="86"/>
        <v>0</v>
      </c>
    </row>
    <row r="377" spans="1:71" hidden="1" x14ac:dyDescent="0.3">
      <c r="A377" s="8">
        <f t="shared" si="85"/>
        <v>4241</v>
      </c>
      <c r="B377" s="9">
        <f t="shared" si="87"/>
        <v>62</v>
      </c>
      <c r="C377" s="45" t="str">
        <f t="shared" si="83"/>
        <v>091</v>
      </c>
      <c r="D377" s="45" t="str">
        <f t="shared" si="84"/>
        <v>0912</v>
      </c>
      <c r="E377" s="39" t="s">
        <v>137</v>
      </c>
      <c r="F377" s="40">
        <v>32</v>
      </c>
      <c r="G377" s="74">
        <v>62</v>
      </c>
      <c r="H377" s="42">
        <v>4241</v>
      </c>
      <c r="I377" s="46">
        <v>1150</v>
      </c>
      <c r="J377" s="46">
        <v>1150</v>
      </c>
      <c r="K377" s="44" t="s">
        <v>135</v>
      </c>
      <c r="L377" s="44"/>
      <c r="M377" s="44"/>
      <c r="N377" s="108">
        <f t="shared" si="94"/>
        <v>0</v>
      </c>
      <c r="O377" s="77">
        <v>6210</v>
      </c>
      <c r="P377" s="397"/>
      <c r="Q377" s="397"/>
      <c r="R377" s="397"/>
      <c r="S377" s="397"/>
      <c r="T377" s="397"/>
      <c r="U377" s="397"/>
      <c r="V377" s="397"/>
      <c r="W377" s="397"/>
      <c r="X377" s="397"/>
      <c r="Y377" s="397"/>
      <c r="Z377" s="397"/>
      <c r="AA377" s="397"/>
      <c r="AB377" s="397"/>
      <c r="AC377" s="397"/>
      <c r="AD377" s="397"/>
      <c r="AE377" s="397"/>
      <c r="AF377" s="397"/>
      <c r="AG377" s="397"/>
      <c r="AH377" s="397"/>
      <c r="AI377" s="397"/>
      <c r="AJ377" s="397"/>
      <c r="AK377" s="397"/>
      <c r="AL377" s="397"/>
      <c r="AM377" s="397"/>
      <c r="AN377" s="397"/>
      <c r="AO377" s="397"/>
      <c r="AP377" s="397"/>
      <c r="AQ377" s="397"/>
      <c r="AR377" s="397"/>
      <c r="AS377" s="397"/>
      <c r="AT377" s="397"/>
      <c r="AU377" s="397"/>
      <c r="AV377" s="397"/>
      <c r="AW377" s="397"/>
      <c r="AX377" s="397"/>
      <c r="AY377" s="397"/>
      <c r="AZ377" s="397"/>
      <c r="BA377" s="397"/>
      <c r="BB377" s="397"/>
      <c r="BC377" s="397"/>
      <c r="BD377" s="397"/>
      <c r="BE377" s="397"/>
      <c r="BF377" s="397"/>
      <c r="BG377" s="397"/>
      <c r="BH377" s="397"/>
      <c r="BI377" s="397"/>
      <c r="BJ377" s="397"/>
      <c r="BK377" s="397"/>
      <c r="BL377" s="397"/>
      <c r="BM377" s="397"/>
      <c r="BN377" s="397"/>
      <c r="BO377" s="397"/>
      <c r="BP377" s="397"/>
      <c r="BQ377" s="458"/>
      <c r="BR377" s="468"/>
      <c r="BS377" s="490">
        <f t="shared" si="86"/>
        <v>0</v>
      </c>
    </row>
    <row r="378" spans="1:71" hidden="1" x14ac:dyDescent="0.3">
      <c r="A378" s="8">
        <f t="shared" si="85"/>
        <v>4241</v>
      </c>
      <c r="B378" s="9">
        <f t="shared" si="87"/>
        <v>72</v>
      </c>
      <c r="C378" s="45" t="str">
        <f t="shared" si="83"/>
        <v>091</v>
      </c>
      <c r="D378" s="45" t="str">
        <f t="shared" si="84"/>
        <v>0912</v>
      </c>
      <c r="E378" s="39" t="s">
        <v>137</v>
      </c>
      <c r="F378" s="40">
        <v>32</v>
      </c>
      <c r="G378" s="74">
        <v>72</v>
      </c>
      <c r="H378" s="42">
        <v>4241</v>
      </c>
      <c r="I378" s="46">
        <v>1151</v>
      </c>
      <c r="J378" s="46">
        <v>1151</v>
      </c>
      <c r="K378" s="44" t="s">
        <v>135</v>
      </c>
      <c r="L378" s="44"/>
      <c r="M378" s="44"/>
      <c r="N378" s="108">
        <f t="shared" si="94"/>
        <v>0</v>
      </c>
      <c r="O378" s="77">
        <v>7210</v>
      </c>
      <c r="P378" s="397"/>
      <c r="Q378" s="397"/>
      <c r="R378" s="397"/>
      <c r="S378" s="397"/>
      <c r="T378" s="397"/>
      <c r="U378" s="397"/>
      <c r="V378" s="397"/>
      <c r="W378" s="397"/>
      <c r="X378" s="397"/>
      <c r="Y378" s="397"/>
      <c r="Z378" s="397"/>
      <c r="AA378" s="397"/>
      <c r="AB378" s="397"/>
      <c r="AC378" s="397"/>
      <c r="AD378" s="397"/>
      <c r="AE378" s="397"/>
      <c r="AF378" s="397"/>
      <c r="AG378" s="397"/>
      <c r="AH378" s="397"/>
      <c r="AI378" s="397"/>
      <c r="AJ378" s="397"/>
      <c r="AK378" s="397"/>
      <c r="AL378" s="397"/>
      <c r="AM378" s="397"/>
      <c r="AN378" s="397"/>
      <c r="AO378" s="397"/>
      <c r="AP378" s="397"/>
      <c r="AQ378" s="397"/>
      <c r="AR378" s="397"/>
      <c r="AS378" s="397"/>
      <c r="AT378" s="397"/>
      <c r="AU378" s="397"/>
      <c r="AV378" s="397"/>
      <c r="AW378" s="397"/>
      <c r="AX378" s="397"/>
      <c r="AY378" s="397"/>
      <c r="AZ378" s="397"/>
      <c r="BA378" s="397"/>
      <c r="BB378" s="397"/>
      <c r="BC378" s="397"/>
      <c r="BD378" s="397"/>
      <c r="BE378" s="397"/>
      <c r="BF378" s="397"/>
      <c r="BG378" s="397"/>
      <c r="BH378" s="397"/>
      <c r="BI378" s="397"/>
      <c r="BJ378" s="397"/>
      <c r="BK378" s="397"/>
      <c r="BL378" s="397"/>
      <c r="BM378" s="397"/>
      <c r="BN378" s="397"/>
      <c r="BO378" s="397"/>
      <c r="BP378" s="397"/>
      <c r="BQ378" s="458"/>
      <c r="BR378" s="468"/>
      <c r="BS378" s="490">
        <f t="shared" si="86"/>
        <v>0</v>
      </c>
    </row>
    <row r="379" spans="1:71" hidden="1" x14ac:dyDescent="0.3">
      <c r="A379" s="8">
        <f t="shared" ref="A379" si="103">H379</f>
        <v>4241</v>
      </c>
      <c r="B379" s="9">
        <f t="shared" ref="B379" si="104">IF(J379&gt;0,G379," ")</f>
        <v>82</v>
      </c>
      <c r="C379" s="45" t="str">
        <f t="shared" ref="C379" si="105">IF(I379&gt;0,LEFT(E379,3),"  ")</f>
        <v>091</v>
      </c>
      <c r="D379" s="45" t="str">
        <f t="shared" ref="D379" si="106">IF(I379&gt;0,LEFT(E379,4),"  ")</f>
        <v>0912</v>
      </c>
      <c r="E379" s="39" t="s">
        <v>137</v>
      </c>
      <c r="F379" s="40">
        <v>32</v>
      </c>
      <c r="G379" s="74">
        <v>82</v>
      </c>
      <c r="H379" s="42">
        <v>4241</v>
      </c>
      <c r="I379" s="46">
        <v>1152</v>
      </c>
      <c r="J379" s="46">
        <v>1152</v>
      </c>
      <c r="K379" s="44" t="s">
        <v>135</v>
      </c>
      <c r="L379" s="44"/>
      <c r="M379" s="44"/>
      <c r="N379" s="108">
        <f t="shared" si="94"/>
        <v>0</v>
      </c>
      <c r="O379" s="77">
        <v>8210</v>
      </c>
      <c r="P379" s="397"/>
      <c r="Q379" s="397"/>
      <c r="R379" s="397"/>
      <c r="S379" s="397"/>
      <c r="T379" s="397"/>
      <c r="U379" s="397"/>
      <c r="V379" s="397"/>
      <c r="W379" s="397"/>
      <c r="X379" s="397"/>
      <c r="Y379" s="397"/>
      <c r="Z379" s="397"/>
      <c r="AA379" s="397"/>
      <c r="AB379" s="397"/>
      <c r="AC379" s="397"/>
      <c r="AD379" s="397"/>
      <c r="AE379" s="397"/>
      <c r="AF379" s="397"/>
      <c r="AG379" s="397"/>
      <c r="AH379" s="397"/>
      <c r="AI379" s="397"/>
      <c r="AJ379" s="397"/>
      <c r="AK379" s="397"/>
      <c r="AL379" s="397"/>
      <c r="AM379" s="397"/>
      <c r="AN379" s="397"/>
      <c r="AO379" s="397"/>
      <c r="AP379" s="397"/>
      <c r="AQ379" s="397"/>
      <c r="AR379" s="397"/>
      <c r="AS379" s="397"/>
      <c r="AT379" s="397"/>
      <c r="AU379" s="397"/>
      <c r="AV379" s="397"/>
      <c r="AW379" s="397"/>
      <c r="AX379" s="397"/>
      <c r="AY379" s="397"/>
      <c r="AZ379" s="397"/>
      <c r="BA379" s="397"/>
      <c r="BB379" s="397"/>
      <c r="BC379" s="397"/>
      <c r="BD379" s="397"/>
      <c r="BE379" s="397"/>
      <c r="BF379" s="397"/>
      <c r="BG379" s="397"/>
      <c r="BH379" s="397"/>
      <c r="BI379" s="397"/>
      <c r="BJ379" s="397"/>
      <c r="BK379" s="397"/>
      <c r="BL379" s="397"/>
      <c r="BM379" s="397"/>
      <c r="BN379" s="397"/>
      <c r="BO379" s="397"/>
      <c r="BP379" s="397"/>
      <c r="BQ379" s="458"/>
      <c r="BR379" s="468"/>
      <c r="BS379" s="490">
        <f t="shared" si="86"/>
        <v>0</v>
      </c>
    </row>
    <row r="380" spans="1:71" ht="26.4" hidden="1" x14ac:dyDescent="0.3">
      <c r="A380" s="8">
        <f t="shared" si="85"/>
        <v>4241</v>
      </c>
      <c r="B380" s="9">
        <f t="shared" si="87"/>
        <v>62</v>
      </c>
      <c r="C380" s="45" t="str">
        <f t="shared" si="83"/>
        <v>091</v>
      </c>
      <c r="D380" s="45" t="str">
        <f t="shared" si="84"/>
        <v>0912</v>
      </c>
      <c r="E380" s="39" t="s">
        <v>137</v>
      </c>
      <c r="F380" s="40">
        <v>32</v>
      </c>
      <c r="G380" s="74">
        <v>62</v>
      </c>
      <c r="H380" s="42">
        <v>4241</v>
      </c>
      <c r="I380" s="394">
        <v>7020</v>
      </c>
      <c r="J380" s="46">
        <v>1152</v>
      </c>
      <c r="K380" s="44" t="s">
        <v>1506</v>
      </c>
      <c r="L380" s="44"/>
      <c r="M380" s="44"/>
      <c r="N380" s="108">
        <f t="shared" si="94"/>
        <v>0</v>
      </c>
      <c r="O380" s="77">
        <v>6210</v>
      </c>
      <c r="P380" s="397"/>
      <c r="Q380" s="397"/>
      <c r="R380" s="397"/>
      <c r="S380" s="397"/>
      <c r="T380" s="397"/>
      <c r="U380" s="397"/>
      <c r="V380" s="397"/>
      <c r="W380" s="397"/>
      <c r="X380" s="397"/>
      <c r="Y380" s="397"/>
      <c r="Z380" s="397"/>
      <c r="AA380" s="397"/>
      <c r="AB380" s="397"/>
      <c r="AC380" s="397"/>
      <c r="AD380" s="397"/>
      <c r="AE380" s="397"/>
      <c r="AF380" s="397"/>
      <c r="AG380" s="397"/>
      <c r="AH380" s="397"/>
      <c r="AI380" s="397"/>
      <c r="AJ380" s="397"/>
      <c r="AK380" s="397"/>
      <c r="AL380" s="397"/>
      <c r="AM380" s="397"/>
      <c r="AN380" s="397"/>
      <c r="AO380" s="397"/>
      <c r="AP380" s="397"/>
      <c r="AQ380" s="397"/>
      <c r="AR380" s="397"/>
      <c r="AS380" s="397"/>
      <c r="AT380" s="397"/>
      <c r="AU380" s="397"/>
      <c r="AV380" s="397"/>
      <c r="AW380" s="397"/>
      <c r="AX380" s="397"/>
      <c r="AY380" s="397"/>
      <c r="AZ380" s="397"/>
      <c r="BA380" s="397"/>
      <c r="BB380" s="397"/>
      <c r="BC380" s="397"/>
      <c r="BD380" s="397"/>
      <c r="BE380" s="397"/>
      <c r="BF380" s="397"/>
      <c r="BG380" s="397"/>
      <c r="BH380" s="397"/>
      <c r="BI380" s="397"/>
      <c r="BJ380" s="397"/>
      <c r="BK380" s="397"/>
      <c r="BL380" s="397"/>
      <c r="BM380" s="397"/>
      <c r="BN380" s="397"/>
      <c r="BO380" s="397"/>
      <c r="BP380" s="397"/>
      <c r="BQ380" s="458"/>
      <c r="BR380" s="468"/>
      <c r="BS380" s="490">
        <f t="shared" si="86"/>
        <v>0</v>
      </c>
    </row>
    <row r="381" spans="1:71" hidden="1" x14ac:dyDescent="0.3">
      <c r="A381" s="8">
        <f t="shared" si="85"/>
        <v>0</v>
      </c>
      <c r="B381" s="9" t="str">
        <f t="shared" si="87"/>
        <v xml:space="preserve"> </v>
      </c>
      <c r="C381" s="45" t="str">
        <f t="shared" si="83"/>
        <v xml:space="preserve">  </v>
      </c>
      <c r="D381" s="45" t="str">
        <f t="shared" si="84"/>
        <v xml:space="preserve">  </v>
      </c>
      <c r="E381" s="39"/>
      <c r="F381" s="40"/>
      <c r="G381" s="41"/>
      <c r="H381" s="42"/>
      <c r="I381" s="43"/>
      <c r="J381" s="43"/>
      <c r="K381" s="44"/>
      <c r="L381" s="44"/>
      <c r="M381" s="44"/>
      <c r="N381" s="108">
        <f t="shared" si="94"/>
        <v>0</v>
      </c>
      <c r="O381" s="18"/>
      <c r="P381" s="108"/>
      <c r="Q381" s="108"/>
      <c r="R381" s="108"/>
      <c r="S381" s="108"/>
      <c r="T381" s="108"/>
      <c r="U381" s="108"/>
      <c r="V381" s="108"/>
      <c r="W381" s="108"/>
      <c r="X381" s="108"/>
      <c r="Y381" s="108"/>
      <c r="Z381" s="108"/>
      <c r="AA381" s="108"/>
      <c r="AB381" s="108"/>
      <c r="AC381" s="108"/>
      <c r="AD381" s="108"/>
      <c r="AE381" s="108"/>
      <c r="AF381" s="108"/>
      <c r="AG381" s="108"/>
      <c r="AH381" s="108"/>
      <c r="AI381" s="108"/>
      <c r="AJ381" s="108"/>
      <c r="AK381" s="108"/>
      <c r="AL381" s="108"/>
      <c r="AM381" s="108"/>
      <c r="AN381" s="108"/>
      <c r="AO381" s="108"/>
      <c r="AP381" s="108"/>
      <c r="AQ381" s="108"/>
      <c r="AR381" s="108"/>
      <c r="AS381" s="108"/>
      <c r="AT381" s="108"/>
      <c r="AU381" s="108"/>
      <c r="AV381" s="108"/>
      <c r="AW381" s="108"/>
      <c r="AX381" s="108"/>
      <c r="AY381" s="108"/>
      <c r="AZ381" s="108"/>
      <c r="BA381" s="108"/>
      <c r="BB381" s="108"/>
      <c r="BC381" s="108"/>
      <c r="BD381" s="108"/>
      <c r="BE381" s="108"/>
      <c r="BF381" s="108"/>
      <c r="BG381" s="108"/>
      <c r="BH381" s="108"/>
      <c r="BI381" s="108"/>
      <c r="BJ381" s="108"/>
      <c r="BK381" s="108"/>
      <c r="BL381" s="108"/>
      <c r="BM381" s="108"/>
      <c r="BN381" s="108"/>
      <c r="BO381" s="108"/>
      <c r="BP381" s="108"/>
      <c r="BQ381" s="453"/>
      <c r="BR381" s="468"/>
      <c r="BS381" s="490">
        <f t="shared" si="86"/>
        <v>0</v>
      </c>
    </row>
    <row r="382" spans="1:71" ht="26.4" x14ac:dyDescent="0.3">
      <c r="A382" s="8" t="str">
        <f t="shared" si="85"/>
        <v>A 7011 02</v>
      </c>
      <c r="B382" s="9" t="str">
        <f t="shared" si="87"/>
        <v xml:space="preserve"> </v>
      </c>
      <c r="C382" s="45" t="str">
        <f t="shared" si="83"/>
        <v xml:space="preserve">  </v>
      </c>
      <c r="D382" s="45" t="str">
        <f t="shared" si="84"/>
        <v xml:space="preserve">  </v>
      </c>
      <c r="E382" s="33" t="s">
        <v>143</v>
      </c>
      <c r="F382" s="34">
        <v>32</v>
      </c>
      <c r="G382" s="35"/>
      <c r="H382" s="36" t="s">
        <v>181</v>
      </c>
      <c r="I382" s="37"/>
      <c r="J382" s="37"/>
      <c r="K382" s="38" t="s">
        <v>182</v>
      </c>
      <c r="L382" s="426">
        <f>L390+L544</f>
        <v>12029050</v>
      </c>
      <c r="M382" s="427">
        <f>M390+M544</f>
        <v>478727</v>
      </c>
      <c r="N382" s="112">
        <f t="shared" si="94"/>
        <v>12507777</v>
      </c>
      <c r="O382" s="500"/>
      <c r="P382" s="112"/>
      <c r="Q382" s="112"/>
      <c r="R382" s="112"/>
      <c r="S382" s="112"/>
      <c r="T382" s="112"/>
      <c r="U382" s="112"/>
      <c r="V382" s="112"/>
      <c r="W382" s="112"/>
      <c r="X382" s="112"/>
      <c r="Y382" s="112"/>
      <c r="Z382" s="112"/>
      <c r="AA382" s="112"/>
      <c r="AB382" s="112"/>
      <c r="AC382" s="112"/>
      <c r="AD382" s="112"/>
      <c r="AE382" s="112"/>
      <c r="AF382" s="112"/>
      <c r="AG382" s="112"/>
      <c r="AH382" s="112"/>
      <c r="AI382" s="112"/>
      <c r="AJ382" s="112"/>
      <c r="AK382" s="112"/>
      <c r="AL382" s="112"/>
      <c r="AM382" s="112"/>
      <c r="AN382" s="112"/>
      <c r="AO382" s="112"/>
      <c r="AP382" s="112"/>
      <c r="AQ382" s="112"/>
      <c r="AR382" s="112"/>
      <c r="AS382" s="112"/>
      <c r="AT382" s="112"/>
      <c r="AU382" s="112"/>
      <c r="AV382" s="112"/>
      <c r="AW382" s="112"/>
      <c r="AX382" s="112"/>
      <c r="AY382" s="112"/>
      <c r="AZ382" s="112"/>
      <c r="BA382" s="112"/>
      <c r="BB382" s="112"/>
      <c r="BC382" s="112"/>
      <c r="BD382" s="112"/>
      <c r="BE382" s="112"/>
      <c r="BF382" s="112"/>
      <c r="BG382" s="112"/>
      <c r="BH382" s="112"/>
      <c r="BI382" s="112"/>
      <c r="BJ382" s="112"/>
      <c r="BK382" s="112"/>
      <c r="BL382" s="112"/>
      <c r="BM382" s="112"/>
      <c r="BN382" s="112"/>
      <c r="BO382" s="112"/>
      <c r="BP382" s="112"/>
      <c r="BQ382" s="457">
        <v>8008238</v>
      </c>
      <c r="BR382" s="489"/>
      <c r="BS382" s="489">
        <f t="shared" si="86"/>
        <v>12507777</v>
      </c>
    </row>
    <row r="383" spans="1:71" ht="26.4" x14ac:dyDescent="0.3">
      <c r="C383" s="45"/>
      <c r="D383" s="45"/>
      <c r="E383" s="57"/>
      <c r="F383" s="58"/>
      <c r="G383" s="59"/>
      <c r="H383" s="60">
        <v>32</v>
      </c>
      <c r="I383" s="61"/>
      <c r="J383" s="61"/>
      <c r="K383" s="62" t="s">
        <v>33</v>
      </c>
      <c r="L383" s="430">
        <v>3627300</v>
      </c>
      <c r="M383" s="430">
        <v>-304110</v>
      </c>
      <c r="N383" s="495">
        <v>3323190</v>
      </c>
      <c r="O383" s="496"/>
      <c r="P383" s="497"/>
      <c r="Q383" s="497"/>
      <c r="R383" s="497"/>
      <c r="S383" s="497"/>
      <c r="T383" s="497"/>
      <c r="U383" s="497"/>
      <c r="V383" s="497"/>
      <c r="W383" s="497"/>
      <c r="X383" s="497"/>
      <c r="Y383" s="497"/>
      <c r="Z383" s="497"/>
      <c r="AA383" s="497"/>
      <c r="AB383" s="497"/>
      <c r="AC383" s="497"/>
      <c r="AD383" s="497"/>
      <c r="AE383" s="497"/>
      <c r="AF383" s="497"/>
      <c r="AG383" s="497"/>
      <c r="AH383" s="497"/>
      <c r="AI383" s="497"/>
      <c r="AJ383" s="497"/>
      <c r="AK383" s="497"/>
      <c r="AL383" s="497"/>
      <c r="AM383" s="497"/>
      <c r="AN383" s="497"/>
      <c r="AO383" s="497"/>
      <c r="AP383" s="497"/>
      <c r="AQ383" s="497"/>
      <c r="AR383" s="497"/>
      <c r="AS383" s="497"/>
      <c r="AT383" s="497"/>
      <c r="AU383" s="497"/>
      <c r="AV383" s="497"/>
      <c r="AW383" s="497"/>
      <c r="AX383" s="497"/>
      <c r="AY383" s="497"/>
      <c r="AZ383" s="497"/>
      <c r="BA383" s="497"/>
      <c r="BB383" s="497"/>
      <c r="BC383" s="497"/>
      <c r="BD383" s="497"/>
      <c r="BE383" s="497"/>
      <c r="BF383" s="497"/>
      <c r="BG383" s="497"/>
      <c r="BH383" s="497"/>
      <c r="BI383" s="497"/>
      <c r="BJ383" s="497"/>
      <c r="BK383" s="497"/>
      <c r="BL383" s="497"/>
      <c r="BM383" s="497"/>
      <c r="BN383" s="497"/>
      <c r="BO383" s="497"/>
      <c r="BP383" s="497"/>
      <c r="BQ383" s="498">
        <v>90996</v>
      </c>
      <c r="BR383" s="499"/>
      <c r="BS383" s="499">
        <f t="shared" si="86"/>
        <v>3323190</v>
      </c>
    </row>
    <row r="384" spans="1:71" ht="26.4" x14ac:dyDescent="0.3">
      <c r="C384" s="45"/>
      <c r="D384" s="45"/>
      <c r="E384" s="57"/>
      <c r="F384" s="58"/>
      <c r="G384" s="59"/>
      <c r="H384" s="60">
        <v>33</v>
      </c>
      <c r="I384" s="61"/>
      <c r="J384" s="61"/>
      <c r="K384" s="62" t="s">
        <v>133</v>
      </c>
      <c r="L384" s="430"/>
      <c r="M384" s="430"/>
      <c r="N384" s="495">
        <f t="shared" si="94"/>
        <v>0</v>
      </c>
      <c r="O384" s="496"/>
      <c r="P384" s="497"/>
      <c r="Q384" s="497"/>
      <c r="R384" s="497"/>
      <c r="S384" s="497"/>
      <c r="T384" s="497"/>
      <c r="U384" s="497"/>
      <c r="V384" s="497"/>
      <c r="W384" s="497"/>
      <c r="X384" s="497"/>
      <c r="Y384" s="497"/>
      <c r="Z384" s="497"/>
      <c r="AA384" s="497"/>
      <c r="AB384" s="497"/>
      <c r="AC384" s="497"/>
      <c r="AD384" s="497"/>
      <c r="AE384" s="497"/>
      <c r="AF384" s="497"/>
      <c r="AG384" s="497"/>
      <c r="AH384" s="497"/>
      <c r="AI384" s="497"/>
      <c r="AJ384" s="497"/>
      <c r="AK384" s="497"/>
      <c r="AL384" s="497"/>
      <c r="AM384" s="497"/>
      <c r="AN384" s="497"/>
      <c r="AO384" s="497"/>
      <c r="AP384" s="497"/>
      <c r="AQ384" s="497"/>
      <c r="AR384" s="497"/>
      <c r="AS384" s="497"/>
      <c r="AT384" s="497"/>
      <c r="AU384" s="497"/>
      <c r="AV384" s="497"/>
      <c r="AW384" s="497"/>
      <c r="AX384" s="497"/>
      <c r="AY384" s="497"/>
      <c r="AZ384" s="497"/>
      <c r="BA384" s="497"/>
      <c r="BB384" s="497"/>
      <c r="BC384" s="497"/>
      <c r="BD384" s="497"/>
      <c r="BE384" s="497"/>
      <c r="BF384" s="497"/>
      <c r="BG384" s="497"/>
      <c r="BH384" s="497"/>
      <c r="BI384" s="497"/>
      <c r="BJ384" s="497"/>
      <c r="BK384" s="497"/>
      <c r="BL384" s="497"/>
      <c r="BM384" s="497"/>
      <c r="BN384" s="497"/>
      <c r="BO384" s="497"/>
      <c r="BP384" s="497"/>
      <c r="BQ384" s="498">
        <v>0</v>
      </c>
      <c r="BR384" s="499"/>
      <c r="BS384" s="499">
        <f t="shared" si="86"/>
        <v>0</v>
      </c>
    </row>
    <row r="385" spans="1:71" ht="26.4" x14ac:dyDescent="0.3">
      <c r="C385" s="45"/>
      <c r="D385" s="45"/>
      <c r="E385" s="57"/>
      <c r="F385" s="58"/>
      <c r="G385" s="59"/>
      <c r="H385" s="63">
        <v>49</v>
      </c>
      <c r="I385" s="64"/>
      <c r="J385" s="64"/>
      <c r="K385" s="62" t="s">
        <v>34</v>
      </c>
      <c r="L385" s="430">
        <v>0</v>
      </c>
      <c r="M385" s="430">
        <v>0</v>
      </c>
      <c r="N385" s="495">
        <f t="shared" si="94"/>
        <v>0</v>
      </c>
      <c r="O385" s="496"/>
      <c r="P385" s="497"/>
      <c r="Q385" s="497"/>
      <c r="R385" s="497"/>
      <c r="S385" s="497"/>
      <c r="T385" s="497"/>
      <c r="U385" s="497"/>
      <c r="V385" s="497"/>
      <c r="W385" s="497"/>
      <c r="X385" s="497"/>
      <c r="Y385" s="497"/>
      <c r="Z385" s="497"/>
      <c r="AA385" s="497"/>
      <c r="AB385" s="497"/>
      <c r="AC385" s="497"/>
      <c r="AD385" s="497"/>
      <c r="AE385" s="497"/>
      <c r="AF385" s="497"/>
      <c r="AG385" s="497"/>
      <c r="AH385" s="497"/>
      <c r="AI385" s="497"/>
      <c r="AJ385" s="497"/>
      <c r="AK385" s="497"/>
      <c r="AL385" s="497"/>
      <c r="AM385" s="497"/>
      <c r="AN385" s="497"/>
      <c r="AO385" s="497"/>
      <c r="AP385" s="497"/>
      <c r="AQ385" s="497"/>
      <c r="AR385" s="497"/>
      <c r="AS385" s="497"/>
      <c r="AT385" s="497"/>
      <c r="AU385" s="497"/>
      <c r="AV385" s="497"/>
      <c r="AW385" s="497"/>
      <c r="AX385" s="497"/>
      <c r="AY385" s="497"/>
      <c r="AZ385" s="497"/>
      <c r="BA385" s="497"/>
      <c r="BB385" s="497"/>
      <c r="BC385" s="497"/>
      <c r="BD385" s="497"/>
      <c r="BE385" s="497"/>
      <c r="BF385" s="497"/>
      <c r="BG385" s="497"/>
      <c r="BH385" s="497"/>
      <c r="BI385" s="497"/>
      <c r="BJ385" s="497"/>
      <c r="BK385" s="497"/>
      <c r="BL385" s="497"/>
      <c r="BM385" s="497"/>
      <c r="BN385" s="497"/>
      <c r="BO385" s="497"/>
      <c r="BP385" s="497"/>
      <c r="BQ385" s="498">
        <v>44700</v>
      </c>
      <c r="BR385" s="499"/>
      <c r="BS385" s="499">
        <f t="shared" si="86"/>
        <v>0</v>
      </c>
    </row>
    <row r="386" spans="1:71" x14ac:dyDescent="0.3">
      <c r="C386" s="45"/>
      <c r="D386" s="45"/>
      <c r="E386" s="57"/>
      <c r="F386" s="58"/>
      <c r="G386" s="59"/>
      <c r="H386" s="60">
        <v>54</v>
      </c>
      <c r="I386" s="61"/>
      <c r="J386" s="61"/>
      <c r="K386" s="62" t="s">
        <v>35</v>
      </c>
      <c r="L386" s="430">
        <v>8401750</v>
      </c>
      <c r="M386" s="430">
        <v>782837</v>
      </c>
      <c r="N386" s="495">
        <f t="shared" si="94"/>
        <v>9184587</v>
      </c>
      <c r="O386" s="496"/>
      <c r="P386" s="497"/>
      <c r="Q386" s="497"/>
      <c r="R386" s="497"/>
      <c r="S386" s="497"/>
      <c r="T386" s="497"/>
      <c r="U386" s="497"/>
      <c r="V386" s="497"/>
      <c r="W386" s="497"/>
      <c r="X386" s="497"/>
      <c r="Y386" s="497"/>
      <c r="Z386" s="497"/>
      <c r="AA386" s="497"/>
      <c r="AB386" s="497"/>
      <c r="AC386" s="497"/>
      <c r="AD386" s="497"/>
      <c r="AE386" s="497"/>
      <c r="AF386" s="497"/>
      <c r="AG386" s="497"/>
      <c r="AH386" s="497"/>
      <c r="AI386" s="497"/>
      <c r="AJ386" s="497"/>
      <c r="AK386" s="497"/>
      <c r="AL386" s="497"/>
      <c r="AM386" s="497"/>
      <c r="AN386" s="497"/>
      <c r="AO386" s="497"/>
      <c r="AP386" s="497"/>
      <c r="AQ386" s="497"/>
      <c r="AR386" s="497"/>
      <c r="AS386" s="497"/>
      <c r="AT386" s="497"/>
      <c r="AU386" s="497"/>
      <c r="AV386" s="497"/>
      <c r="AW386" s="497"/>
      <c r="AX386" s="497"/>
      <c r="AY386" s="497"/>
      <c r="AZ386" s="497"/>
      <c r="BA386" s="497"/>
      <c r="BB386" s="497"/>
      <c r="BC386" s="497"/>
      <c r="BD386" s="497"/>
      <c r="BE386" s="497"/>
      <c r="BF386" s="497"/>
      <c r="BG386" s="497"/>
      <c r="BH386" s="497"/>
      <c r="BI386" s="497"/>
      <c r="BJ386" s="497"/>
      <c r="BK386" s="497"/>
      <c r="BL386" s="497"/>
      <c r="BM386" s="497"/>
      <c r="BN386" s="497"/>
      <c r="BO386" s="497"/>
      <c r="BP386" s="497"/>
      <c r="BQ386" s="498">
        <v>7872342</v>
      </c>
      <c r="BR386" s="499"/>
      <c r="BS386" s="499">
        <f t="shared" si="86"/>
        <v>9184587</v>
      </c>
    </row>
    <row r="387" spans="1:71" ht="26.4" x14ac:dyDescent="0.3">
      <c r="C387" s="45"/>
      <c r="D387" s="45"/>
      <c r="E387" s="57"/>
      <c r="F387" s="58"/>
      <c r="G387" s="59"/>
      <c r="H387" s="63">
        <v>62</v>
      </c>
      <c r="I387" s="64"/>
      <c r="J387" s="64"/>
      <c r="K387" s="62" t="s">
        <v>36</v>
      </c>
      <c r="L387" s="430">
        <v>0</v>
      </c>
      <c r="M387" s="430">
        <v>0</v>
      </c>
      <c r="N387" s="495">
        <f t="shared" si="94"/>
        <v>0</v>
      </c>
      <c r="O387" s="496"/>
      <c r="P387" s="497"/>
      <c r="Q387" s="497"/>
      <c r="R387" s="497"/>
      <c r="S387" s="497"/>
      <c r="T387" s="497"/>
      <c r="U387" s="497"/>
      <c r="V387" s="497"/>
      <c r="W387" s="497"/>
      <c r="X387" s="497"/>
      <c r="Y387" s="497"/>
      <c r="Z387" s="497"/>
      <c r="AA387" s="497"/>
      <c r="AB387" s="497"/>
      <c r="AC387" s="497"/>
      <c r="AD387" s="497"/>
      <c r="AE387" s="497"/>
      <c r="AF387" s="497"/>
      <c r="AG387" s="497"/>
      <c r="AH387" s="497"/>
      <c r="AI387" s="497"/>
      <c r="AJ387" s="497"/>
      <c r="AK387" s="497"/>
      <c r="AL387" s="497"/>
      <c r="AM387" s="497"/>
      <c r="AN387" s="497"/>
      <c r="AO387" s="497"/>
      <c r="AP387" s="497"/>
      <c r="AQ387" s="497"/>
      <c r="AR387" s="497"/>
      <c r="AS387" s="497"/>
      <c r="AT387" s="497"/>
      <c r="AU387" s="497"/>
      <c r="AV387" s="497"/>
      <c r="AW387" s="497"/>
      <c r="AX387" s="497"/>
      <c r="AY387" s="497"/>
      <c r="AZ387" s="497"/>
      <c r="BA387" s="497"/>
      <c r="BB387" s="497"/>
      <c r="BC387" s="497"/>
      <c r="BD387" s="497"/>
      <c r="BE387" s="497"/>
      <c r="BF387" s="497"/>
      <c r="BG387" s="497"/>
      <c r="BH387" s="497"/>
      <c r="BI387" s="497"/>
      <c r="BJ387" s="497"/>
      <c r="BK387" s="497"/>
      <c r="BL387" s="497"/>
      <c r="BM387" s="497"/>
      <c r="BN387" s="497"/>
      <c r="BO387" s="497"/>
      <c r="BP387" s="497"/>
      <c r="BQ387" s="498">
        <v>0</v>
      </c>
      <c r="BR387" s="499"/>
      <c r="BS387" s="499">
        <f t="shared" si="86"/>
        <v>0</v>
      </c>
    </row>
    <row r="388" spans="1:71" ht="52.8" x14ac:dyDescent="0.3">
      <c r="C388" s="45"/>
      <c r="D388" s="45"/>
      <c r="E388" s="57"/>
      <c r="F388" s="58"/>
      <c r="G388" s="59"/>
      <c r="H388" s="60">
        <v>72</v>
      </c>
      <c r="I388" s="61"/>
      <c r="J388" s="61"/>
      <c r="K388" s="62" t="s">
        <v>37</v>
      </c>
      <c r="L388" s="430">
        <v>0</v>
      </c>
      <c r="M388" s="430"/>
      <c r="N388" s="495">
        <f t="shared" si="94"/>
        <v>0</v>
      </c>
      <c r="O388" s="496"/>
      <c r="P388" s="497"/>
      <c r="Q388" s="497"/>
      <c r="R388" s="497"/>
      <c r="S388" s="497"/>
      <c r="T388" s="497"/>
      <c r="U388" s="497"/>
      <c r="V388" s="497"/>
      <c r="W388" s="497"/>
      <c r="X388" s="497"/>
      <c r="Y388" s="497"/>
      <c r="Z388" s="497"/>
      <c r="AA388" s="497"/>
      <c r="AB388" s="497"/>
      <c r="AC388" s="497"/>
      <c r="AD388" s="497"/>
      <c r="AE388" s="497"/>
      <c r="AF388" s="497"/>
      <c r="AG388" s="497"/>
      <c r="AH388" s="497"/>
      <c r="AI388" s="497"/>
      <c r="AJ388" s="497"/>
      <c r="AK388" s="497"/>
      <c r="AL388" s="497"/>
      <c r="AM388" s="497"/>
      <c r="AN388" s="497"/>
      <c r="AO388" s="497"/>
      <c r="AP388" s="497"/>
      <c r="AQ388" s="497"/>
      <c r="AR388" s="497"/>
      <c r="AS388" s="497"/>
      <c r="AT388" s="497"/>
      <c r="AU388" s="497"/>
      <c r="AV388" s="497"/>
      <c r="AW388" s="497"/>
      <c r="AX388" s="497"/>
      <c r="AY388" s="497"/>
      <c r="AZ388" s="497"/>
      <c r="BA388" s="497"/>
      <c r="BB388" s="497"/>
      <c r="BC388" s="497"/>
      <c r="BD388" s="497"/>
      <c r="BE388" s="497"/>
      <c r="BF388" s="497"/>
      <c r="BG388" s="497"/>
      <c r="BH388" s="497"/>
      <c r="BI388" s="497"/>
      <c r="BJ388" s="497"/>
      <c r="BK388" s="497"/>
      <c r="BL388" s="497"/>
      <c r="BM388" s="497"/>
      <c r="BN388" s="497"/>
      <c r="BO388" s="497"/>
      <c r="BP388" s="497"/>
      <c r="BQ388" s="498">
        <v>200</v>
      </c>
      <c r="BR388" s="499"/>
      <c r="BS388" s="499">
        <f t="shared" si="86"/>
        <v>0</v>
      </c>
    </row>
    <row r="389" spans="1:71" ht="26.4" x14ac:dyDescent="0.3">
      <c r="C389" s="45"/>
      <c r="D389" s="45"/>
      <c r="E389" s="57"/>
      <c r="F389" s="58"/>
      <c r="G389" s="59"/>
      <c r="H389" s="63">
        <v>82</v>
      </c>
      <c r="I389" s="64"/>
      <c r="J389" s="64"/>
      <c r="K389" s="62" t="s">
        <v>38</v>
      </c>
      <c r="L389" s="430"/>
      <c r="M389" s="430"/>
      <c r="N389" s="495">
        <f t="shared" si="94"/>
        <v>0</v>
      </c>
      <c r="O389" s="496"/>
      <c r="P389" s="497"/>
      <c r="Q389" s="497"/>
      <c r="R389" s="497"/>
      <c r="S389" s="497"/>
      <c r="T389" s="497"/>
      <c r="U389" s="497"/>
      <c r="V389" s="497"/>
      <c r="W389" s="497"/>
      <c r="X389" s="497"/>
      <c r="Y389" s="497"/>
      <c r="Z389" s="497"/>
      <c r="AA389" s="497"/>
      <c r="AB389" s="497"/>
      <c r="AC389" s="497"/>
      <c r="AD389" s="497"/>
      <c r="AE389" s="497"/>
      <c r="AF389" s="497"/>
      <c r="AG389" s="497"/>
      <c r="AH389" s="497"/>
      <c r="AI389" s="497"/>
      <c r="AJ389" s="497"/>
      <c r="AK389" s="497"/>
      <c r="AL389" s="497"/>
      <c r="AM389" s="497"/>
      <c r="AN389" s="497"/>
      <c r="AO389" s="497"/>
      <c r="AP389" s="497"/>
      <c r="AQ389" s="497"/>
      <c r="AR389" s="497"/>
      <c r="AS389" s="497"/>
      <c r="AT389" s="497"/>
      <c r="AU389" s="497"/>
      <c r="AV389" s="497"/>
      <c r="AW389" s="497"/>
      <c r="AX389" s="497"/>
      <c r="AY389" s="497"/>
      <c r="AZ389" s="497"/>
      <c r="BA389" s="497"/>
      <c r="BB389" s="497"/>
      <c r="BC389" s="497"/>
      <c r="BD389" s="497"/>
      <c r="BE389" s="497"/>
      <c r="BF389" s="497"/>
      <c r="BG389" s="497"/>
      <c r="BH389" s="497"/>
      <c r="BI389" s="497"/>
      <c r="BJ389" s="497"/>
      <c r="BK389" s="497"/>
      <c r="BL389" s="497"/>
      <c r="BM389" s="497"/>
      <c r="BN389" s="497"/>
      <c r="BO389" s="497"/>
      <c r="BP389" s="497"/>
      <c r="BQ389" s="498">
        <v>0</v>
      </c>
      <c r="BR389" s="499"/>
      <c r="BS389" s="499">
        <f t="shared" si="86"/>
        <v>0</v>
      </c>
    </row>
    <row r="390" spans="1:71" x14ac:dyDescent="0.3">
      <c r="A390" s="8">
        <f t="shared" si="85"/>
        <v>3</v>
      </c>
      <c r="B390" s="9" t="str">
        <f t="shared" ref="B390:B457" si="107">IF(J390&gt;0,G390," ")</f>
        <v xml:space="preserve"> </v>
      </c>
      <c r="C390" s="45" t="str">
        <f t="shared" ref="C390:C559" si="108">IF(I390&gt;0,LEFT(E390,3),"  ")</f>
        <v xml:space="preserve">  </v>
      </c>
      <c r="D390" s="45" t="str">
        <f t="shared" ref="D390:D559" si="109">IF(I390&gt;0,LEFT(E390,4),"  ")</f>
        <v xml:space="preserve">  </v>
      </c>
      <c r="E390" s="39"/>
      <c r="F390" s="40"/>
      <c r="G390" s="41"/>
      <c r="H390" s="42">
        <v>3</v>
      </c>
      <c r="I390" s="43"/>
      <c r="J390" s="43"/>
      <c r="K390" s="44" t="s">
        <v>50</v>
      </c>
      <c r="L390" s="425">
        <f>L391+L413+L507</f>
        <v>11891050</v>
      </c>
      <c r="M390" s="425">
        <f>M391+M413+M507</f>
        <v>473427</v>
      </c>
      <c r="N390" s="108">
        <f t="shared" si="94"/>
        <v>12364477</v>
      </c>
      <c r="P390" s="108"/>
      <c r="Q390" s="108"/>
      <c r="R390" s="108"/>
      <c r="S390" s="108"/>
      <c r="T390" s="108"/>
      <c r="U390" s="108"/>
      <c r="V390" s="108"/>
      <c r="W390" s="108"/>
      <c r="X390" s="108"/>
      <c r="Y390" s="108"/>
      <c r="Z390" s="108"/>
      <c r="AA390" s="108"/>
      <c r="AB390" s="108"/>
      <c r="AC390" s="108"/>
      <c r="AD390" s="108"/>
      <c r="AE390" s="108"/>
      <c r="AF390" s="108"/>
      <c r="AG390" s="108"/>
      <c r="AH390" s="108"/>
      <c r="AI390" s="108"/>
      <c r="AJ390" s="108"/>
      <c r="AK390" s="108"/>
      <c r="AL390" s="108"/>
      <c r="AM390" s="108"/>
      <c r="AN390" s="108"/>
      <c r="AO390" s="108"/>
      <c r="AP390" s="108"/>
      <c r="AQ390" s="108"/>
      <c r="AR390" s="108"/>
      <c r="AS390" s="108"/>
      <c r="AT390" s="108"/>
      <c r="AU390" s="108"/>
      <c r="AV390" s="108"/>
      <c r="AW390" s="108"/>
      <c r="AX390" s="108"/>
      <c r="AY390" s="108"/>
      <c r="AZ390" s="108"/>
      <c r="BA390" s="108"/>
      <c r="BB390" s="108"/>
      <c r="BC390" s="108"/>
      <c r="BD390" s="108"/>
      <c r="BE390" s="108"/>
      <c r="BF390" s="108"/>
      <c r="BG390" s="108"/>
      <c r="BH390" s="108"/>
      <c r="BI390" s="108"/>
      <c r="BJ390" s="108"/>
      <c r="BK390" s="108"/>
      <c r="BL390" s="108"/>
      <c r="BM390" s="108"/>
      <c r="BN390" s="108"/>
      <c r="BO390" s="108"/>
      <c r="BP390" s="108"/>
      <c r="BQ390" s="453">
        <v>7901421</v>
      </c>
      <c r="BR390" s="468"/>
      <c r="BS390" s="490">
        <f t="shared" si="86"/>
        <v>12364477</v>
      </c>
    </row>
    <row r="391" spans="1:71" x14ac:dyDescent="0.3">
      <c r="A391" s="8">
        <f t="shared" si="85"/>
        <v>31</v>
      </c>
      <c r="B391" s="9" t="str">
        <f t="shared" si="107"/>
        <v xml:space="preserve"> </v>
      </c>
      <c r="C391" s="45" t="str">
        <f t="shared" si="108"/>
        <v xml:space="preserve">  </v>
      </c>
      <c r="D391" s="45" t="str">
        <f t="shared" si="109"/>
        <v xml:space="preserve">  </v>
      </c>
      <c r="E391" s="39"/>
      <c r="F391" s="40"/>
      <c r="G391" s="41"/>
      <c r="H391" s="42">
        <v>31</v>
      </c>
      <c r="I391" s="43"/>
      <c r="J391" s="43"/>
      <c r="K391" s="44" t="s">
        <v>51</v>
      </c>
      <c r="L391" s="425">
        <f>L392+L403+L407</f>
        <v>8545550</v>
      </c>
      <c r="M391" s="425">
        <f>M392+M403+M407</f>
        <v>815240</v>
      </c>
      <c r="N391" s="108">
        <f t="shared" si="94"/>
        <v>9360790</v>
      </c>
      <c r="O391" s="18"/>
      <c r="P391" s="108"/>
      <c r="Q391" s="108"/>
      <c r="R391" s="108"/>
      <c r="S391" s="108"/>
      <c r="T391" s="108"/>
      <c r="U391" s="108"/>
      <c r="V391" s="108"/>
      <c r="W391" s="108"/>
      <c r="X391" s="108"/>
      <c r="Y391" s="108"/>
      <c r="Z391" s="108"/>
      <c r="AA391" s="108"/>
      <c r="AB391" s="108"/>
      <c r="AC391" s="108"/>
      <c r="AD391" s="108"/>
      <c r="AE391" s="108"/>
      <c r="AF391" s="108"/>
      <c r="AG391" s="108"/>
      <c r="AH391" s="108"/>
      <c r="AI391" s="108"/>
      <c r="AJ391" s="108"/>
      <c r="AK391" s="108"/>
      <c r="AL391" s="108"/>
      <c r="AM391" s="108"/>
      <c r="AN391" s="108"/>
      <c r="AO391" s="108"/>
      <c r="AP391" s="108"/>
      <c r="AQ391" s="108"/>
      <c r="AR391" s="108"/>
      <c r="AS391" s="108"/>
      <c r="AT391" s="108"/>
      <c r="AU391" s="108"/>
      <c r="AV391" s="108"/>
      <c r="AW391" s="108"/>
      <c r="AX391" s="108"/>
      <c r="AY391" s="108"/>
      <c r="AZ391" s="108"/>
      <c r="BA391" s="108"/>
      <c r="BB391" s="108"/>
      <c r="BC391" s="108"/>
      <c r="BD391" s="108"/>
      <c r="BE391" s="108"/>
      <c r="BF391" s="108"/>
      <c r="BG391" s="108"/>
      <c r="BH391" s="108"/>
      <c r="BI391" s="108"/>
      <c r="BJ391" s="108"/>
      <c r="BK391" s="108"/>
      <c r="BL391" s="108"/>
      <c r="BM391" s="108"/>
      <c r="BN391" s="108"/>
      <c r="BO391" s="108"/>
      <c r="BP391" s="108"/>
      <c r="BQ391" s="453">
        <v>7777175</v>
      </c>
      <c r="BR391" s="468"/>
      <c r="BS391" s="490">
        <f t="shared" si="86"/>
        <v>9360790</v>
      </c>
    </row>
    <row r="392" spans="1:71" x14ac:dyDescent="0.3">
      <c r="A392" s="8">
        <f t="shared" si="85"/>
        <v>311</v>
      </c>
      <c r="B392" s="9" t="str">
        <f t="shared" si="107"/>
        <v xml:space="preserve"> </v>
      </c>
      <c r="C392" s="45" t="str">
        <f t="shared" si="108"/>
        <v xml:space="preserve">  </v>
      </c>
      <c r="D392" s="45" t="str">
        <f t="shared" si="109"/>
        <v xml:space="preserve">  </v>
      </c>
      <c r="E392" s="39"/>
      <c r="F392" s="40"/>
      <c r="G392" s="41"/>
      <c r="H392" s="42">
        <v>311</v>
      </c>
      <c r="I392" s="43"/>
      <c r="J392" s="43"/>
      <c r="K392" s="44" t="s">
        <v>52</v>
      </c>
      <c r="L392" s="425">
        <v>7070000</v>
      </c>
      <c r="M392" s="425">
        <v>656000</v>
      </c>
      <c r="N392" s="108">
        <f t="shared" si="94"/>
        <v>7726000</v>
      </c>
      <c r="O392" s="18"/>
      <c r="P392" s="108"/>
      <c r="Q392" s="108"/>
      <c r="R392" s="108"/>
      <c r="S392" s="108"/>
      <c r="T392" s="108"/>
      <c r="U392" s="108"/>
      <c r="V392" s="108"/>
      <c r="W392" s="108"/>
      <c r="X392" s="108"/>
      <c r="Y392" s="108"/>
      <c r="Z392" s="108"/>
      <c r="AA392" s="108"/>
      <c r="AB392" s="108"/>
      <c r="AC392" s="108"/>
      <c r="AD392" s="108"/>
      <c r="AE392" s="108"/>
      <c r="AF392" s="108"/>
      <c r="AG392" s="108"/>
      <c r="AH392" s="108"/>
      <c r="AI392" s="108"/>
      <c r="AJ392" s="108"/>
      <c r="AK392" s="108"/>
      <c r="AL392" s="108"/>
      <c r="AM392" s="108"/>
      <c r="AN392" s="108"/>
      <c r="AO392" s="108"/>
      <c r="AP392" s="108"/>
      <c r="AQ392" s="108"/>
      <c r="AR392" s="108"/>
      <c r="AS392" s="108"/>
      <c r="AT392" s="108"/>
      <c r="AU392" s="108"/>
      <c r="AV392" s="108"/>
      <c r="AW392" s="108"/>
      <c r="AX392" s="108"/>
      <c r="AY392" s="108"/>
      <c r="AZ392" s="108"/>
      <c r="BA392" s="108"/>
      <c r="BB392" s="108"/>
      <c r="BC392" s="108"/>
      <c r="BD392" s="108"/>
      <c r="BE392" s="108"/>
      <c r="BF392" s="108"/>
      <c r="BG392" s="108"/>
      <c r="BH392" s="108"/>
      <c r="BI392" s="108"/>
      <c r="BJ392" s="108"/>
      <c r="BK392" s="108"/>
      <c r="BL392" s="108"/>
      <c r="BM392" s="108"/>
      <c r="BN392" s="108"/>
      <c r="BO392" s="108"/>
      <c r="BP392" s="108"/>
      <c r="BQ392" s="453">
        <v>6415000</v>
      </c>
      <c r="BR392" s="468"/>
      <c r="BS392" s="490">
        <f t="shared" si="86"/>
        <v>7726000</v>
      </c>
    </row>
    <row r="393" spans="1:71" hidden="1" x14ac:dyDescent="0.3">
      <c r="A393" s="8">
        <f t="shared" si="85"/>
        <v>3111</v>
      </c>
      <c r="B393" s="9">
        <f t="shared" si="107"/>
        <v>32</v>
      </c>
      <c r="C393" s="45" t="str">
        <f t="shared" si="108"/>
        <v>092</v>
      </c>
      <c r="D393" s="45" t="str">
        <f t="shared" si="109"/>
        <v>0922</v>
      </c>
      <c r="E393" s="39" t="s">
        <v>143</v>
      </c>
      <c r="F393" s="40">
        <v>32</v>
      </c>
      <c r="G393" s="41">
        <v>32</v>
      </c>
      <c r="H393" s="42">
        <v>3111</v>
      </c>
      <c r="I393" s="46">
        <v>1153</v>
      </c>
      <c r="J393" s="46">
        <v>1153</v>
      </c>
      <c r="K393" s="44" t="s">
        <v>53</v>
      </c>
      <c r="L393" s="425"/>
      <c r="M393" s="425"/>
      <c r="N393" s="108">
        <f t="shared" si="94"/>
        <v>0</v>
      </c>
      <c r="O393" s="76">
        <v>3210</v>
      </c>
      <c r="P393" s="397"/>
      <c r="Q393" s="397"/>
      <c r="R393" s="397"/>
      <c r="S393" s="397"/>
      <c r="T393" s="397"/>
      <c r="U393" s="397"/>
      <c r="V393" s="397"/>
      <c r="W393" s="397"/>
      <c r="X393" s="397"/>
      <c r="Y393" s="397"/>
      <c r="Z393" s="397"/>
      <c r="AA393" s="397"/>
      <c r="AB393" s="397"/>
      <c r="AC393" s="397"/>
      <c r="AD393" s="397"/>
      <c r="AE393" s="397"/>
      <c r="AF393" s="397"/>
      <c r="AG393" s="397"/>
      <c r="AH393" s="397"/>
      <c r="AI393" s="397"/>
      <c r="AJ393" s="397"/>
      <c r="AK393" s="397"/>
      <c r="AL393" s="397"/>
      <c r="AM393" s="397"/>
      <c r="AN393" s="397"/>
      <c r="AO393" s="397"/>
      <c r="AP393" s="397"/>
      <c r="AQ393" s="397"/>
      <c r="AR393" s="397"/>
      <c r="AS393" s="397"/>
      <c r="AT393" s="397"/>
      <c r="AU393" s="397"/>
      <c r="AV393" s="397"/>
      <c r="AW393" s="397"/>
      <c r="AX393" s="397"/>
      <c r="AY393" s="397"/>
      <c r="AZ393" s="397"/>
      <c r="BA393" s="397"/>
      <c r="BB393" s="397"/>
      <c r="BC393" s="397"/>
      <c r="BD393" s="397"/>
      <c r="BE393" s="397"/>
      <c r="BF393" s="397"/>
      <c r="BG393" s="397"/>
      <c r="BH393" s="397"/>
      <c r="BI393" s="397"/>
      <c r="BJ393" s="397"/>
      <c r="BK393" s="397"/>
      <c r="BL393" s="397"/>
      <c r="BM393" s="397"/>
      <c r="BN393" s="397"/>
      <c r="BO393" s="397"/>
      <c r="BP393" s="397"/>
      <c r="BQ393" s="458"/>
      <c r="BR393" s="468"/>
      <c r="BS393" s="490">
        <f t="shared" si="86"/>
        <v>0</v>
      </c>
    </row>
    <row r="394" spans="1:71" hidden="1" x14ac:dyDescent="0.3">
      <c r="A394" s="8">
        <f t="shared" si="85"/>
        <v>3111</v>
      </c>
      <c r="B394" s="9">
        <f t="shared" si="107"/>
        <v>49</v>
      </c>
      <c r="C394" s="45" t="str">
        <f t="shared" si="108"/>
        <v>091</v>
      </c>
      <c r="D394" s="45" t="str">
        <f t="shared" si="109"/>
        <v>0912</v>
      </c>
      <c r="E394" s="39" t="s">
        <v>137</v>
      </c>
      <c r="F394" s="40">
        <v>32</v>
      </c>
      <c r="G394" s="74">
        <v>49</v>
      </c>
      <c r="H394" s="42">
        <v>3111</v>
      </c>
      <c r="I394" s="46">
        <v>1154</v>
      </c>
      <c r="J394" s="46">
        <v>1154</v>
      </c>
      <c r="K394" s="44" t="s">
        <v>53</v>
      </c>
      <c r="L394" s="425"/>
      <c r="M394" s="425"/>
      <c r="N394" s="108">
        <f t="shared" si="94"/>
        <v>0</v>
      </c>
      <c r="O394" s="77">
        <v>4910</v>
      </c>
      <c r="P394" s="397"/>
      <c r="Q394" s="397"/>
      <c r="R394" s="397"/>
      <c r="S394" s="397"/>
      <c r="T394" s="397"/>
      <c r="U394" s="397"/>
      <c r="V394" s="397"/>
      <c r="W394" s="397"/>
      <c r="X394" s="397"/>
      <c r="Y394" s="397"/>
      <c r="Z394" s="397"/>
      <c r="AA394" s="397"/>
      <c r="AB394" s="397"/>
      <c r="AC394" s="397"/>
      <c r="AD394" s="397"/>
      <c r="AE394" s="397"/>
      <c r="AF394" s="397"/>
      <c r="AG394" s="397"/>
      <c r="AH394" s="397"/>
      <c r="AI394" s="397"/>
      <c r="AJ394" s="397"/>
      <c r="AK394" s="397"/>
      <c r="AL394" s="397"/>
      <c r="AM394" s="397"/>
      <c r="AN394" s="397"/>
      <c r="AO394" s="397"/>
      <c r="AP394" s="397"/>
      <c r="AQ394" s="397"/>
      <c r="AR394" s="397"/>
      <c r="AS394" s="397"/>
      <c r="AT394" s="397"/>
      <c r="AU394" s="397"/>
      <c r="AV394" s="397"/>
      <c r="AW394" s="397"/>
      <c r="AX394" s="397"/>
      <c r="AY394" s="397"/>
      <c r="AZ394" s="397"/>
      <c r="BA394" s="397"/>
      <c r="BB394" s="397"/>
      <c r="BC394" s="397"/>
      <c r="BD394" s="397"/>
      <c r="BE394" s="397"/>
      <c r="BF394" s="397"/>
      <c r="BG394" s="397"/>
      <c r="BH394" s="397"/>
      <c r="BI394" s="397"/>
      <c r="BJ394" s="397"/>
      <c r="BK394" s="397"/>
      <c r="BL394" s="397"/>
      <c r="BM394" s="397"/>
      <c r="BN394" s="397"/>
      <c r="BO394" s="397"/>
      <c r="BP394" s="397"/>
      <c r="BQ394" s="458"/>
      <c r="BR394" s="468"/>
      <c r="BS394" s="490">
        <f t="shared" si="86"/>
        <v>0</v>
      </c>
    </row>
    <row r="395" spans="1:71" hidden="1" x14ac:dyDescent="0.3">
      <c r="A395" s="8">
        <f t="shared" ref="A395:A462" si="110">H395</f>
        <v>3111</v>
      </c>
      <c r="B395" s="9">
        <f t="shared" si="107"/>
        <v>54</v>
      </c>
      <c r="C395" s="45" t="str">
        <f t="shared" si="108"/>
        <v>091</v>
      </c>
      <c r="D395" s="45" t="str">
        <f t="shared" si="109"/>
        <v>0912</v>
      </c>
      <c r="E395" s="39" t="s">
        <v>137</v>
      </c>
      <c r="F395" s="40">
        <v>32</v>
      </c>
      <c r="G395" s="74">
        <v>54</v>
      </c>
      <c r="H395" s="42">
        <v>3111</v>
      </c>
      <c r="I395" s="46">
        <v>1155</v>
      </c>
      <c r="J395" s="46">
        <v>1155</v>
      </c>
      <c r="K395" s="44" t="s">
        <v>53</v>
      </c>
      <c r="L395" s="425"/>
      <c r="M395" s="425"/>
      <c r="N395" s="108">
        <f t="shared" si="94"/>
        <v>0</v>
      </c>
      <c r="O395" s="77">
        <v>5410</v>
      </c>
      <c r="P395" s="397"/>
      <c r="Q395" s="397"/>
      <c r="R395" s="397"/>
      <c r="S395" s="397"/>
      <c r="T395" s="397"/>
      <c r="U395" s="397"/>
      <c r="V395" s="397"/>
      <c r="W395" s="397"/>
      <c r="X395" s="397"/>
      <c r="Y395" s="397"/>
      <c r="Z395" s="397"/>
      <c r="AA395" s="397"/>
      <c r="AB395" s="397"/>
      <c r="AC395" s="397"/>
      <c r="AD395" s="397"/>
      <c r="AE395" s="397"/>
      <c r="AF395" s="397"/>
      <c r="AG395" s="397"/>
      <c r="AH395" s="397"/>
      <c r="AI395" s="397"/>
      <c r="AJ395" s="397"/>
      <c r="AK395" s="397"/>
      <c r="AL395" s="397"/>
      <c r="AM395" s="397"/>
      <c r="AN395" s="397"/>
      <c r="AO395" s="397"/>
      <c r="AP395" s="397"/>
      <c r="AQ395" s="397"/>
      <c r="AR395" s="397"/>
      <c r="AS395" s="397"/>
      <c r="AT395" s="397"/>
      <c r="AU395" s="397"/>
      <c r="AV395" s="397"/>
      <c r="AW395" s="397"/>
      <c r="AX395" s="397"/>
      <c r="AY395" s="397"/>
      <c r="AZ395" s="397"/>
      <c r="BA395" s="397"/>
      <c r="BB395" s="397"/>
      <c r="BC395" s="397"/>
      <c r="BD395" s="397"/>
      <c r="BE395" s="397"/>
      <c r="BF395" s="397"/>
      <c r="BG395" s="397"/>
      <c r="BH395" s="397"/>
      <c r="BI395" s="397"/>
      <c r="BJ395" s="397"/>
      <c r="BK395" s="397"/>
      <c r="BL395" s="397"/>
      <c r="BM395" s="397"/>
      <c r="BN395" s="397"/>
      <c r="BO395" s="397"/>
      <c r="BP395" s="397"/>
      <c r="BQ395" s="458">
        <v>6250000</v>
      </c>
      <c r="BR395" s="468"/>
      <c r="BS395" s="490">
        <f t="shared" si="86"/>
        <v>0</v>
      </c>
    </row>
    <row r="396" spans="1:71" hidden="1" x14ac:dyDescent="0.3">
      <c r="A396" s="8">
        <f t="shared" si="110"/>
        <v>3111</v>
      </c>
      <c r="B396" s="9">
        <f t="shared" si="107"/>
        <v>62</v>
      </c>
      <c r="C396" s="45" t="str">
        <f t="shared" si="108"/>
        <v>091</v>
      </c>
      <c r="D396" s="45" t="str">
        <f t="shared" si="109"/>
        <v>0912</v>
      </c>
      <c r="E396" s="39" t="s">
        <v>137</v>
      </c>
      <c r="F396" s="40">
        <v>32</v>
      </c>
      <c r="G396" s="74">
        <v>62</v>
      </c>
      <c r="H396" s="42">
        <v>3111</v>
      </c>
      <c r="I396" s="46">
        <v>1156</v>
      </c>
      <c r="J396" s="46">
        <v>1156</v>
      </c>
      <c r="K396" s="44" t="s">
        <v>53</v>
      </c>
      <c r="L396" s="425"/>
      <c r="M396" s="425"/>
      <c r="N396" s="108">
        <f t="shared" si="94"/>
        <v>0</v>
      </c>
      <c r="O396" s="77">
        <v>6210</v>
      </c>
      <c r="P396" s="397"/>
      <c r="Q396" s="397"/>
      <c r="R396" s="397"/>
      <c r="S396" s="397"/>
      <c r="T396" s="397"/>
      <c r="U396" s="397"/>
      <c r="V396" s="397"/>
      <c r="W396" s="397"/>
      <c r="X396" s="397"/>
      <c r="Y396" s="397"/>
      <c r="Z396" s="397"/>
      <c r="AA396" s="397"/>
      <c r="AB396" s="397"/>
      <c r="AC396" s="397"/>
      <c r="AD396" s="397"/>
      <c r="AE396" s="397"/>
      <c r="AF396" s="397"/>
      <c r="AG396" s="397"/>
      <c r="AH396" s="397"/>
      <c r="AI396" s="397"/>
      <c r="AJ396" s="397"/>
      <c r="AK396" s="397"/>
      <c r="AL396" s="397"/>
      <c r="AM396" s="397"/>
      <c r="AN396" s="397"/>
      <c r="AO396" s="397"/>
      <c r="AP396" s="397"/>
      <c r="AQ396" s="397"/>
      <c r="AR396" s="397"/>
      <c r="AS396" s="397"/>
      <c r="AT396" s="397"/>
      <c r="AU396" s="397"/>
      <c r="AV396" s="397"/>
      <c r="AW396" s="397"/>
      <c r="AX396" s="397"/>
      <c r="AY396" s="397"/>
      <c r="AZ396" s="397"/>
      <c r="BA396" s="397"/>
      <c r="BB396" s="397"/>
      <c r="BC396" s="397"/>
      <c r="BD396" s="397"/>
      <c r="BE396" s="397"/>
      <c r="BF396" s="397"/>
      <c r="BG396" s="397"/>
      <c r="BH396" s="397"/>
      <c r="BI396" s="397"/>
      <c r="BJ396" s="397"/>
      <c r="BK396" s="397"/>
      <c r="BL396" s="397"/>
      <c r="BM396" s="397"/>
      <c r="BN396" s="397"/>
      <c r="BO396" s="397"/>
      <c r="BP396" s="397"/>
      <c r="BQ396" s="458"/>
      <c r="BR396" s="468"/>
      <c r="BS396" s="490">
        <f t="shared" si="86"/>
        <v>0</v>
      </c>
    </row>
    <row r="397" spans="1:71" hidden="1" x14ac:dyDescent="0.3">
      <c r="A397" s="8">
        <f t="shared" si="110"/>
        <v>3112</v>
      </c>
      <c r="B397" s="9">
        <f t="shared" si="107"/>
        <v>32</v>
      </c>
      <c r="C397" s="45" t="str">
        <f t="shared" si="108"/>
        <v>092</v>
      </c>
      <c r="D397" s="45" t="str">
        <f t="shared" si="109"/>
        <v>0922</v>
      </c>
      <c r="E397" s="39" t="s">
        <v>143</v>
      </c>
      <c r="F397" s="40">
        <v>32</v>
      </c>
      <c r="G397" s="41">
        <v>32</v>
      </c>
      <c r="H397" s="42">
        <v>3112</v>
      </c>
      <c r="I397" s="46">
        <v>1157</v>
      </c>
      <c r="J397" s="46">
        <v>1157</v>
      </c>
      <c r="K397" s="5" t="s">
        <v>183</v>
      </c>
      <c r="L397" s="428"/>
      <c r="M397" s="428"/>
      <c r="N397" s="108">
        <f t="shared" si="94"/>
        <v>0</v>
      </c>
      <c r="O397" s="76">
        <v>3210</v>
      </c>
      <c r="P397" s="397"/>
      <c r="Q397" s="397"/>
      <c r="R397" s="397"/>
      <c r="S397" s="397"/>
      <c r="T397" s="397"/>
      <c r="U397" s="397"/>
      <c r="V397" s="397"/>
      <c r="W397" s="397"/>
      <c r="X397" s="397"/>
      <c r="Y397" s="397"/>
      <c r="Z397" s="397"/>
      <c r="AA397" s="397"/>
      <c r="AB397" s="397"/>
      <c r="AC397" s="397"/>
      <c r="AD397" s="397"/>
      <c r="AE397" s="397"/>
      <c r="AF397" s="397"/>
      <c r="AG397" s="397"/>
      <c r="AH397" s="397"/>
      <c r="AI397" s="397"/>
      <c r="AJ397" s="397"/>
      <c r="AK397" s="397"/>
      <c r="AL397" s="397"/>
      <c r="AM397" s="397"/>
      <c r="AN397" s="397"/>
      <c r="AO397" s="397"/>
      <c r="AP397" s="397"/>
      <c r="AQ397" s="397"/>
      <c r="AR397" s="397"/>
      <c r="AS397" s="397"/>
      <c r="AT397" s="397"/>
      <c r="AU397" s="397"/>
      <c r="AV397" s="397"/>
      <c r="AW397" s="397"/>
      <c r="AX397" s="397"/>
      <c r="AY397" s="397"/>
      <c r="AZ397" s="397"/>
      <c r="BA397" s="397"/>
      <c r="BB397" s="397"/>
      <c r="BC397" s="397"/>
      <c r="BD397" s="397"/>
      <c r="BE397" s="397"/>
      <c r="BF397" s="397"/>
      <c r="BG397" s="397"/>
      <c r="BH397" s="397"/>
      <c r="BI397" s="397"/>
      <c r="BJ397" s="397"/>
      <c r="BK397" s="397"/>
      <c r="BL397" s="397"/>
      <c r="BM397" s="397"/>
      <c r="BN397" s="397"/>
      <c r="BO397" s="397"/>
      <c r="BP397" s="397"/>
      <c r="BQ397" s="458"/>
      <c r="BR397" s="468"/>
      <c r="BS397" s="490">
        <f t="shared" si="86"/>
        <v>0</v>
      </c>
    </row>
    <row r="398" spans="1:71" hidden="1" x14ac:dyDescent="0.3">
      <c r="A398" s="8">
        <f t="shared" si="110"/>
        <v>3112</v>
      </c>
      <c r="B398" s="9">
        <f t="shared" si="107"/>
        <v>54</v>
      </c>
      <c r="C398" s="45" t="str">
        <f t="shared" si="108"/>
        <v>091</v>
      </c>
      <c r="D398" s="45" t="str">
        <f t="shared" si="109"/>
        <v>0912</v>
      </c>
      <c r="E398" s="39" t="s">
        <v>137</v>
      </c>
      <c r="F398" s="40">
        <v>32</v>
      </c>
      <c r="G398" s="74">
        <v>54</v>
      </c>
      <c r="H398" s="42">
        <v>3112</v>
      </c>
      <c r="I398" s="46">
        <v>1158</v>
      </c>
      <c r="J398" s="46">
        <v>1158</v>
      </c>
      <c r="K398" s="5" t="s">
        <v>183</v>
      </c>
      <c r="L398" s="428"/>
      <c r="M398" s="428"/>
      <c r="N398" s="108">
        <f t="shared" si="94"/>
        <v>0</v>
      </c>
      <c r="O398" s="77">
        <v>5410</v>
      </c>
      <c r="P398" s="397"/>
      <c r="Q398" s="397"/>
      <c r="R398" s="397"/>
      <c r="S398" s="397"/>
      <c r="T398" s="397"/>
      <c r="U398" s="397"/>
      <c r="V398" s="397"/>
      <c r="W398" s="397"/>
      <c r="X398" s="397"/>
      <c r="Y398" s="397"/>
      <c r="Z398" s="397"/>
      <c r="AA398" s="397"/>
      <c r="AB398" s="397"/>
      <c r="AC398" s="397"/>
      <c r="AD398" s="397"/>
      <c r="AE398" s="397"/>
      <c r="AF398" s="397"/>
      <c r="AG398" s="397"/>
      <c r="AH398" s="397"/>
      <c r="AI398" s="397"/>
      <c r="AJ398" s="397"/>
      <c r="AK398" s="397"/>
      <c r="AL398" s="397"/>
      <c r="AM398" s="397"/>
      <c r="AN398" s="397"/>
      <c r="AO398" s="397"/>
      <c r="AP398" s="397"/>
      <c r="AQ398" s="397"/>
      <c r="AR398" s="397"/>
      <c r="AS398" s="397"/>
      <c r="AT398" s="397"/>
      <c r="AU398" s="397"/>
      <c r="AV398" s="397"/>
      <c r="AW398" s="397"/>
      <c r="AX398" s="397"/>
      <c r="AY398" s="397"/>
      <c r="AZ398" s="397"/>
      <c r="BA398" s="397"/>
      <c r="BB398" s="397"/>
      <c r="BC398" s="397"/>
      <c r="BD398" s="397"/>
      <c r="BE398" s="397"/>
      <c r="BF398" s="397"/>
      <c r="BG398" s="397"/>
      <c r="BH398" s="397"/>
      <c r="BI398" s="397"/>
      <c r="BJ398" s="397"/>
      <c r="BK398" s="397"/>
      <c r="BL398" s="397"/>
      <c r="BM398" s="397"/>
      <c r="BN398" s="397"/>
      <c r="BO398" s="397"/>
      <c r="BP398" s="397"/>
      <c r="BQ398" s="458"/>
      <c r="BR398" s="468"/>
      <c r="BS398" s="490">
        <f t="shared" ref="BS398:BS461" si="111">SUM(BR398+N398)</f>
        <v>0</v>
      </c>
    </row>
    <row r="399" spans="1:71" hidden="1" x14ac:dyDescent="0.3">
      <c r="A399" s="8">
        <f t="shared" si="110"/>
        <v>3113</v>
      </c>
      <c r="B399" s="9">
        <f t="shared" si="107"/>
        <v>32</v>
      </c>
      <c r="C399" s="45" t="str">
        <f t="shared" si="108"/>
        <v>092</v>
      </c>
      <c r="D399" s="45" t="str">
        <f t="shared" si="109"/>
        <v>0922</v>
      </c>
      <c r="E399" s="39" t="s">
        <v>143</v>
      </c>
      <c r="F399" s="40">
        <v>32</v>
      </c>
      <c r="G399" s="41">
        <v>32</v>
      </c>
      <c r="H399" s="42">
        <v>3113</v>
      </c>
      <c r="I399" s="46">
        <v>1159</v>
      </c>
      <c r="J399" s="46">
        <v>1159</v>
      </c>
      <c r="K399" s="44" t="s">
        <v>176</v>
      </c>
      <c r="L399" s="425"/>
      <c r="M399" s="425"/>
      <c r="N399" s="108">
        <f t="shared" si="94"/>
        <v>0</v>
      </c>
      <c r="O399" s="76">
        <v>3210</v>
      </c>
      <c r="P399" s="397"/>
      <c r="Q399" s="397"/>
      <c r="R399" s="397"/>
      <c r="S399" s="397"/>
      <c r="T399" s="397"/>
      <c r="U399" s="397"/>
      <c r="V399" s="397"/>
      <c r="W399" s="397"/>
      <c r="X399" s="397"/>
      <c r="Y399" s="397"/>
      <c r="Z399" s="397"/>
      <c r="AA399" s="397"/>
      <c r="AB399" s="397"/>
      <c r="AC399" s="397"/>
      <c r="AD399" s="397"/>
      <c r="AE399" s="397"/>
      <c r="AF399" s="397"/>
      <c r="AG399" s="397"/>
      <c r="AH399" s="397"/>
      <c r="AI399" s="397"/>
      <c r="AJ399" s="397"/>
      <c r="AK399" s="397"/>
      <c r="AL399" s="397"/>
      <c r="AM399" s="397"/>
      <c r="AN399" s="397"/>
      <c r="AO399" s="397"/>
      <c r="AP399" s="397"/>
      <c r="AQ399" s="397"/>
      <c r="AR399" s="397"/>
      <c r="AS399" s="397"/>
      <c r="AT399" s="397"/>
      <c r="AU399" s="397"/>
      <c r="AV399" s="397"/>
      <c r="AW399" s="397"/>
      <c r="AX399" s="397"/>
      <c r="AY399" s="397"/>
      <c r="AZ399" s="397"/>
      <c r="BA399" s="397"/>
      <c r="BB399" s="397"/>
      <c r="BC399" s="397"/>
      <c r="BD399" s="397"/>
      <c r="BE399" s="397"/>
      <c r="BF399" s="397"/>
      <c r="BG399" s="397"/>
      <c r="BH399" s="397"/>
      <c r="BI399" s="397"/>
      <c r="BJ399" s="397"/>
      <c r="BK399" s="397"/>
      <c r="BL399" s="397"/>
      <c r="BM399" s="397"/>
      <c r="BN399" s="397"/>
      <c r="BO399" s="397"/>
      <c r="BP399" s="397"/>
      <c r="BQ399" s="458"/>
      <c r="BR399" s="468"/>
      <c r="BS399" s="490">
        <f t="shared" si="111"/>
        <v>0</v>
      </c>
    </row>
    <row r="400" spans="1:71" hidden="1" x14ac:dyDescent="0.3">
      <c r="A400" s="8">
        <f t="shared" si="110"/>
        <v>3113</v>
      </c>
      <c r="B400" s="9">
        <f t="shared" si="107"/>
        <v>54</v>
      </c>
      <c r="C400" s="45" t="str">
        <f t="shared" si="108"/>
        <v>091</v>
      </c>
      <c r="D400" s="45" t="str">
        <f t="shared" si="109"/>
        <v>0912</v>
      </c>
      <c r="E400" s="39" t="s">
        <v>137</v>
      </c>
      <c r="F400" s="40">
        <v>32</v>
      </c>
      <c r="G400" s="74">
        <v>54</v>
      </c>
      <c r="H400" s="42">
        <v>3113</v>
      </c>
      <c r="I400" s="46">
        <v>1160</v>
      </c>
      <c r="J400" s="46">
        <v>1160</v>
      </c>
      <c r="K400" s="44" t="s">
        <v>176</v>
      </c>
      <c r="L400" s="425"/>
      <c r="M400" s="425"/>
      <c r="N400" s="108">
        <f t="shared" si="94"/>
        <v>0</v>
      </c>
      <c r="O400" s="77">
        <v>5410</v>
      </c>
      <c r="P400" s="397"/>
      <c r="Q400" s="397"/>
      <c r="R400" s="397"/>
      <c r="S400" s="397"/>
      <c r="T400" s="397"/>
      <c r="U400" s="397"/>
      <c r="V400" s="397"/>
      <c r="W400" s="397"/>
      <c r="X400" s="397"/>
      <c r="Y400" s="397"/>
      <c r="Z400" s="397"/>
      <c r="AA400" s="397"/>
      <c r="AB400" s="397"/>
      <c r="AC400" s="397"/>
      <c r="AD400" s="397"/>
      <c r="AE400" s="397"/>
      <c r="AF400" s="397"/>
      <c r="AG400" s="397"/>
      <c r="AH400" s="397"/>
      <c r="AI400" s="397"/>
      <c r="AJ400" s="397"/>
      <c r="AK400" s="397"/>
      <c r="AL400" s="397"/>
      <c r="AM400" s="397"/>
      <c r="AN400" s="397"/>
      <c r="AO400" s="397"/>
      <c r="AP400" s="397"/>
      <c r="AQ400" s="397"/>
      <c r="AR400" s="397"/>
      <c r="AS400" s="397"/>
      <c r="AT400" s="397"/>
      <c r="AU400" s="397"/>
      <c r="AV400" s="397"/>
      <c r="AW400" s="397"/>
      <c r="AX400" s="397"/>
      <c r="AY400" s="397"/>
      <c r="AZ400" s="397"/>
      <c r="BA400" s="397"/>
      <c r="BB400" s="397"/>
      <c r="BC400" s="397"/>
      <c r="BD400" s="397"/>
      <c r="BE400" s="397"/>
      <c r="BF400" s="397"/>
      <c r="BG400" s="397"/>
      <c r="BH400" s="397"/>
      <c r="BI400" s="397"/>
      <c r="BJ400" s="397"/>
      <c r="BK400" s="397"/>
      <c r="BL400" s="397"/>
      <c r="BM400" s="397"/>
      <c r="BN400" s="397"/>
      <c r="BO400" s="397"/>
      <c r="BP400" s="397"/>
      <c r="BQ400" s="458">
        <v>95000</v>
      </c>
      <c r="BR400" s="468"/>
      <c r="BS400" s="490">
        <f t="shared" si="111"/>
        <v>0</v>
      </c>
    </row>
    <row r="401" spans="1:71" hidden="1" x14ac:dyDescent="0.3">
      <c r="A401" s="8">
        <f>H401</f>
        <v>3114</v>
      </c>
      <c r="B401" s="9">
        <f t="shared" si="107"/>
        <v>49</v>
      </c>
      <c r="C401" s="45" t="str">
        <f>IF(I401&gt;0,LEFT(E401,3),"  ")</f>
        <v>091</v>
      </c>
      <c r="D401" s="45" t="str">
        <f>IF(I401&gt;0,LEFT(E401,4),"  ")</f>
        <v>0912</v>
      </c>
      <c r="E401" s="39" t="s">
        <v>137</v>
      </c>
      <c r="F401" s="40">
        <v>32</v>
      </c>
      <c r="G401" s="74">
        <v>49</v>
      </c>
      <c r="H401" s="42">
        <v>3114</v>
      </c>
      <c r="I401" s="46">
        <v>1161</v>
      </c>
      <c r="J401" s="46">
        <v>1161</v>
      </c>
      <c r="K401" s="5" t="s">
        <v>177</v>
      </c>
      <c r="L401" s="428"/>
      <c r="M401" s="428"/>
      <c r="N401" s="108">
        <f t="shared" si="94"/>
        <v>0</v>
      </c>
      <c r="O401" s="77">
        <v>4910</v>
      </c>
      <c r="P401" s="397"/>
      <c r="Q401" s="397"/>
      <c r="R401" s="397"/>
      <c r="S401" s="397"/>
      <c r="T401" s="397"/>
      <c r="U401" s="397"/>
      <c r="V401" s="397"/>
      <c r="W401" s="397"/>
      <c r="X401" s="397"/>
      <c r="Y401" s="397"/>
      <c r="Z401" s="397"/>
      <c r="AA401" s="397"/>
      <c r="AB401" s="397"/>
      <c r="AC401" s="397"/>
      <c r="AD401" s="397"/>
      <c r="AE401" s="397"/>
      <c r="AF401" s="397"/>
      <c r="AG401" s="397"/>
      <c r="AH401" s="397"/>
      <c r="AI401" s="397"/>
      <c r="AJ401" s="397"/>
      <c r="AK401" s="397"/>
      <c r="AL401" s="397"/>
      <c r="AM401" s="397"/>
      <c r="AN401" s="397"/>
      <c r="AO401" s="397"/>
      <c r="AP401" s="397"/>
      <c r="AQ401" s="397"/>
      <c r="AR401" s="397"/>
      <c r="AS401" s="397"/>
      <c r="AT401" s="397"/>
      <c r="AU401" s="397"/>
      <c r="AV401" s="397"/>
      <c r="AW401" s="397"/>
      <c r="AX401" s="397"/>
      <c r="AY401" s="397"/>
      <c r="AZ401" s="397"/>
      <c r="BA401" s="397"/>
      <c r="BB401" s="397"/>
      <c r="BC401" s="397"/>
      <c r="BD401" s="397"/>
      <c r="BE401" s="397"/>
      <c r="BF401" s="397"/>
      <c r="BG401" s="397"/>
      <c r="BH401" s="397"/>
      <c r="BI401" s="397"/>
      <c r="BJ401" s="397"/>
      <c r="BK401" s="397"/>
      <c r="BL401" s="397"/>
      <c r="BM401" s="397"/>
      <c r="BN401" s="397"/>
      <c r="BO401" s="397"/>
      <c r="BP401" s="397"/>
      <c r="BQ401" s="458"/>
      <c r="BR401" s="468"/>
      <c r="BS401" s="490">
        <f t="shared" si="111"/>
        <v>0</v>
      </c>
    </row>
    <row r="402" spans="1:71" hidden="1" x14ac:dyDescent="0.3">
      <c r="A402" s="8">
        <f t="shared" si="110"/>
        <v>3114</v>
      </c>
      <c r="B402" s="9">
        <f t="shared" si="107"/>
        <v>54</v>
      </c>
      <c r="C402" s="45" t="str">
        <f t="shared" ref="C402" si="112">IF(I402&gt;0,LEFT(E402,3),"  ")</f>
        <v>091</v>
      </c>
      <c r="D402" s="45" t="str">
        <f t="shared" ref="D402" si="113">IF(I402&gt;0,LEFT(E402,4),"  ")</f>
        <v>0912</v>
      </c>
      <c r="E402" s="39" t="s">
        <v>137</v>
      </c>
      <c r="F402" s="40">
        <v>32</v>
      </c>
      <c r="G402" s="74">
        <v>54</v>
      </c>
      <c r="H402" s="42">
        <v>3114</v>
      </c>
      <c r="I402" s="46">
        <v>1162</v>
      </c>
      <c r="J402" s="46">
        <v>1162</v>
      </c>
      <c r="K402" s="5" t="s">
        <v>177</v>
      </c>
      <c r="L402" s="428"/>
      <c r="M402" s="428"/>
      <c r="N402" s="108">
        <f t="shared" si="94"/>
        <v>0</v>
      </c>
      <c r="O402" s="77">
        <v>5410</v>
      </c>
      <c r="P402" s="397"/>
      <c r="Q402" s="397"/>
      <c r="R402" s="397"/>
      <c r="S402" s="397"/>
      <c r="T402" s="397"/>
      <c r="U402" s="397"/>
      <c r="V402" s="397"/>
      <c r="W402" s="397"/>
      <c r="X402" s="397"/>
      <c r="Y402" s="397"/>
      <c r="Z402" s="397"/>
      <c r="AA402" s="397"/>
      <c r="AB402" s="397"/>
      <c r="AC402" s="397"/>
      <c r="AD402" s="397"/>
      <c r="AE402" s="397"/>
      <c r="AF402" s="397"/>
      <c r="AG402" s="397"/>
      <c r="AH402" s="397"/>
      <c r="AI402" s="397"/>
      <c r="AJ402" s="397"/>
      <c r="AK402" s="397"/>
      <c r="AL402" s="397"/>
      <c r="AM402" s="397"/>
      <c r="AN402" s="397"/>
      <c r="AO402" s="397"/>
      <c r="AP402" s="397"/>
      <c r="AQ402" s="397"/>
      <c r="AR402" s="397"/>
      <c r="AS402" s="397"/>
      <c r="AT402" s="397"/>
      <c r="AU402" s="397"/>
      <c r="AV402" s="397"/>
      <c r="AW402" s="397"/>
      <c r="AX402" s="397"/>
      <c r="AY402" s="397"/>
      <c r="AZ402" s="397"/>
      <c r="BA402" s="397"/>
      <c r="BB402" s="397"/>
      <c r="BC402" s="397"/>
      <c r="BD402" s="397"/>
      <c r="BE402" s="397"/>
      <c r="BF402" s="397"/>
      <c r="BG402" s="397"/>
      <c r="BH402" s="397"/>
      <c r="BI402" s="397"/>
      <c r="BJ402" s="397"/>
      <c r="BK402" s="397"/>
      <c r="BL402" s="397"/>
      <c r="BM402" s="397"/>
      <c r="BN402" s="397"/>
      <c r="BO402" s="397"/>
      <c r="BP402" s="397"/>
      <c r="BQ402" s="458">
        <v>70000</v>
      </c>
      <c r="BR402" s="468"/>
      <c r="BS402" s="490">
        <f t="shared" si="111"/>
        <v>0</v>
      </c>
    </row>
    <row r="403" spans="1:71" x14ac:dyDescent="0.3">
      <c r="A403" s="8">
        <f t="shared" si="110"/>
        <v>312</v>
      </c>
      <c r="B403" s="9" t="str">
        <f t="shared" si="107"/>
        <v xml:space="preserve"> </v>
      </c>
      <c r="C403" s="45" t="str">
        <f t="shared" si="108"/>
        <v xml:space="preserve">  </v>
      </c>
      <c r="D403" s="45" t="str">
        <f t="shared" si="109"/>
        <v xml:space="preserve">  </v>
      </c>
      <c r="E403" s="39"/>
      <c r="F403" s="40"/>
      <c r="G403" s="41"/>
      <c r="H403" s="42">
        <v>312</v>
      </c>
      <c r="I403" s="43"/>
      <c r="J403" s="43"/>
      <c r="K403" s="44" t="s">
        <v>88</v>
      </c>
      <c r="L403" s="425">
        <v>309000</v>
      </c>
      <c r="M403" s="425">
        <v>51000</v>
      </c>
      <c r="N403" s="108">
        <f t="shared" si="94"/>
        <v>360000</v>
      </c>
      <c r="O403" s="18"/>
      <c r="P403" s="108"/>
      <c r="Q403" s="108"/>
      <c r="R403" s="108"/>
      <c r="S403" s="108"/>
      <c r="T403" s="108"/>
      <c r="U403" s="108"/>
      <c r="V403" s="108"/>
      <c r="W403" s="108"/>
      <c r="X403" s="108"/>
      <c r="Y403" s="108"/>
      <c r="Z403" s="108"/>
      <c r="AA403" s="108"/>
      <c r="AB403" s="108"/>
      <c r="AC403" s="108"/>
      <c r="AD403" s="108"/>
      <c r="AE403" s="108"/>
      <c r="AF403" s="108"/>
      <c r="AG403" s="108"/>
      <c r="AH403" s="108"/>
      <c r="AI403" s="108"/>
      <c r="AJ403" s="108"/>
      <c r="AK403" s="108"/>
      <c r="AL403" s="108"/>
      <c r="AM403" s="108"/>
      <c r="AN403" s="108"/>
      <c r="AO403" s="108"/>
      <c r="AP403" s="108"/>
      <c r="AQ403" s="108"/>
      <c r="AR403" s="108"/>
      <c r="AS403" s="108"/>
      <c r="AT403" s="108"/>
      <c r="AU403" s="108"/>
      <c r="AV403" s="108"/>
      <c r="AW403" s="108"/>
      <c r="AX403" s="108"/>
      <c r="AY403" s="108"/>
      <c r="AZ403" s="108"/>
      <c r="BA403" s="108"/>
      <c r="BB403" s="108"/>
      <c r="BC403" s="108"/>
      <c r="BD403" s="108"/>
      <c r="BE403" s="108"/>
      <c r="BF403" s="108"/>
      <c r="BG403" s="108"/>
      <c r="BH403" s="108"/>
      <c r="BI403" s="108"/>
      <c r="BJ403" s="108"/>
      <c r="BK403" s="108"/>
      <c r="BL403" s="108"/>
      <c r="BM403" s="108"/>
      <c r="BN403" s="108"/>
      <c r="BO403" s="108"/>
      <c r="BP403" s="108"/>
      <c r="BQ403" s="453">
        <v>303700</v>
      </c>
      <c r="BR403" s="468"/>
      <c r="BS403" s="490">
        <f t="shared" si="111"/>
        <v>360000</v>
      </c>
    </row>
    <row r="404" spans="1:71" hidden="1" x14ac:dyDescent="0.3">
      <c r="A404" s="8">
        <f t="shared" si="110"/>
        <v>3121</v>
      </c>
      <c r="B404" s="9">
        <f t="shared" si="107"/>
        <v>32</v>
      </c>
      <c r="C404" s="45" t="str">
        <f t="shared" si="108"/>
        <v>092</v>
      </c>
      <c r="D404" s="45" t="str">
        <f t="shared" si="109"/>
        <v>0922</v>
      </c>
      <c r="E404" s="39" t="s">
        <v>143</v>
      </c>
      <c r="F404" s="40">
        <v>32</v>
      </c>
      <c r="G404" s="41">
        <v>32</v>
      </c>
      <c r="H404" s="42">
        <v>3121</v>
      </c>
      <c r="I404" s="46">
        <v>1163</v>
      </c>
      <c r="J404" s="46">
        <v>1163</v>
      </c>
      <c r="K404" s="44" t="s">
        <v>88</v>
      </c>
      <c r="L404" s="425"/>
      <c r="M404" s="425"/>
      <c r="N404" s="108">
        <f t="shared" si="94"/>
        <v>0</v>
      </c>
      <c r="O404" s="76">
        <v>3210</v>
      </c>
      <c r="P404" s="397"/>
      <c r="Q404" s="397"/>
      <c r="R404" s="397"/>
      <c r="S404" s="397"/>
      <c r="T404" s="397"/>
      <c r="U404" s="397"/>
      <c r="V404" s="397"/>
      <c r="W404" s="397"/>
      <c r="X404" s="397"/>
      <c r="Y404" s="397"/>
      <c r="Z404" s="397"/>
      <c r="AA404" s="397"/>
      <c r="AB404" s="397"/>
      <c r="AC404" s="397"/>
      <c r="AD404" s="397"/>
      <c r="AE404" s="397"/>
      <c r="AF404" s="397"/>
      <c r="AG404" s="397"/>
      <c r="AH404" s="397"/>
      <c r="AI404" s="397"/>
      <c r="AJ404" s="397"/>
      <c r="AK404" s="397"/>
      <c r="AL404" s="397"/>
      <c r="AM404" s="397"/>
      <c r="AN404" s="397"/>
      <c r="AO404" s="397"/>
      <c r="AP404" s="397"/>
      <c r="AQ404" s="397"/>
      <c r="AR404" s="397"/>
      <c r="AS404" s="397"/>
      <c r="AT404" s="397"/>
      <c r="AU404" s="397"/>
      <c r="AV404" s="397"/>
      <c r="AW404" s="397"/>
      <c r="AX404" s="397"/>
      <c r="AY404" s="397"/>
      <c r="AZ404" s="397"/>
      <c r="BA404" s="397"/>
      <c r="BB404" s="397"/>
      <c r="BC404" s="397"/>
      <c r="BD404" s="397"/>
      <c r="BE404" s="397"/>
      <c r="BF404" s="397"/>
      <c r="BG404" s="397"/>
      <c r="BH404" s="397"/>
      <c r="BI404" s="397"/>
      <c r="BJ404" s="397"/>
      <c r="BK404" s="397"/>
      <c r="BL404" s="397"/>
      <c r="BM404" s="397"/>
      <c r="BN404" s="397"/>
      <c r="BO404" s="397"/>
      <c r="BP404" s="397"/>
      <c r="BQ404" s="458">
        <v>3700</v>
      </c>
      <c r="BR404" s="468"/>
      <c r="BS404" s="490">
        <f t="shared" si="111"/>
        <v>0</v>
      </c>
    </row>
    <row r="405" spans="1:71" hidden="1" x14ac:dyDescent="0.3">
      <c r="A405" s="8">
        <f t="shared" si="110"/>
        <v>3121</v>
      </c>
      <c r="B405" s="9">
        <f t="shared" si="107"/>
        <v>49</v>
      </c>
      <c r="C405" s="45" t="str">
        <f t="shared" si="108"/>
        <v>091</v>
      </c>
      <c r="D405" s="45" t="str">
        <f t="shared" si="109"/>
        <v>0912</v>
      </c>
      <c r="E405" s="39" t="s">
        <v>137</v>
      </c>
      <c r="F405" s="40">
        <v>32</v>
      </c>
      <c r="G405" s="74">
        <v>49</v>
      </c>
      <c r="H405" s="42">
        <v>3121</v>
      </c>
      <c r="I405" s="46">
        <v>1164</v>
      </c>
      <c r="J405" s="46">
        <v>1164</v>
      </c>
      <c r="K405" s="44" t="s">
        <v>88</v>
      </c>
      <c r="L405" s="425"/>
      <c r="M405" s="425"/>
      <c r="N405" s="108">
        <f t="shared" si="94"/>
        <v>0</v>
      </c>
      <c r="O405" s="77">
        <v>4910</v>
      </c>
      <c r="P405" s="397"/>
      <c r="Q405" s="397"/>
      <c r="R405" s="397"/>
      <c r="S405" s="397"/>
      <c r="T405" s="397"/>
      <c r="U405" s="397"/>
      <c r="V405" s="397"/>
      <c r="W405" s="397"/>
      <c r="X405" s="397"/>
      <c r="Y405" s="397"/>
      <c r="Z405" s="397"/>
      <c r="AA405" s="397"/>
      <c r="AB405" s="397"/>
      <c r="AC405" s="397"/>
      <c r="AD405" s="397"/>
      <c r="AE405" s="397"/>
      <c r="AF405" s="397"/>
      <c r="AG405" s="397"/>
      <c r="AH405" s="397"/>
      <c r="AI405" s="397"/>
      <c r="AJ405" s="397"/>
      <c r="AK405" s="397"/>
      <c r="AL405" s="397"/>
      <c r="AM405" s="397"/>
      <c r="AN405" s="397"/>
      <c r="AO405" s="397"/>
      <c r="AP405" s="397"/>
      <c r="AQ405" s="397"/>
      <c r="AR405" s="397"/>
      <c r="AS405" s="397"/>
      <c r="AT405" s="397"/>
      <c r="AU405" s="397"/>
      <c r="AV405" s="397"/>
      <c r="AW405" s="397"/>
      <c r="AX405" s="397"/>
      <c r="AY405" s="397"/>
      <c r="AZ405" s="397"/>
      <c r="BA405" s="397"/>
      <c r="BB405" s="397"/>
      <c r="BC405" s="397"/>
      <c r="BD405" s="397"/>
      <c r="BE405" s="397"/>
      <c r="BF405" s="397"/>
      <c r="BG405" s="397"/>
      <c r="BH405" s="397"/>
      <c r="BI405" s="397"/>
      <c r="BJ405" s="397"/>
      <c r="BK405" s="397"/>
      <c r="BL405" s="397"/>
      <c r="BM405" s="397"/>
      <c r="BN405" s="397"/>
      <c r="BO405" s="397"/>
      <c r="BP405" s="397"/>
      <c r="BQ405" s="458"/>
      <c r="BR405" s="468"/>
      <c r="BS405" s="490">
        <f t="shared" si="111"/>
        <v>0</v>
      </c>
    </row>
    <row r="406" spans="1:71" hidden="1" x14ac:dyDescent="0.3">
      <c r="A406" s="8">
        <f t="shared" si="110"/>
        <v>3121</v>
      </c>
      <c r="B406" s="9">
        <f t="shared" si="107"/>
        <v>54</v>
      </c>
      <c r="C406" s="45" t="str">
        <f t="shared" si="108"/>
        <v>091</v>
      </c>
      <c r="D406" s="45" t="str">
        <f t="shared" si="109"/>
        <v>0912</v>
      </c>
      <c r="E406" s="39" t="s">
        <v>137</v>
      </c>
      <c r="F406" s="40">
        <v>32</v>
      </c>
      <c r="G406" s="74">
        <v>54</v>
      </c>
      <c r="H406" s="42">
        <v>3121</v>
      </c>
      <c r="I406" s="46">
        <v>1165</v>
      </c>
      <c r="J406" s="46">
        <v>1165</v>
      </c>
      <c r="K406" s="44" t="s">
        <v>88</v>
      </c>
      <c r="L406" s="425"/>
      <c r="M406" s="425"/>
      <c r="N406" s="108">
        <f t="shared" si="94"/>
        <v>0</v>
      </c>
      <c r="O406" s="77">
        <v>5410</v>
      </c>
      <c r="P406" s="397"/>
      <c r="Q406" s="397"/>
      <c r="R406" s="397"/>
      <c r="S406" s="397"/>
      <c r="T406" s="397"/>
      <c r="U406" s="397"/>
      <c r="V406" s="397"/>
      <c r="W406" s="397"/>
      <c r="X406" s="397"/>
      <c r="Y406" s="397"/>
      <c r="Z406" s="397"/>
      <c r="AA406" s="397"/>
      <c r="AB406" s="397"/>
      <c r="AC406" s="397"/>
      <c r="AD406" s="397"/>
      <c r="AE406" s="397"/>
      <c r="AF406" s="397"/>
      <c r="AG406" s="397"/>
      <c r="AH406" s="397"/>
      <c r="AI406" s="397"/>
      <c r="AJ406" s="397"/>
      <c r="AK406" s="397"/>
      <c r="AL406" s="397"/>
      <c r="AM406" s="397"/>
      <c r="AN406" s="397"/>
      <c r="AO406" s="397"/>
      <c r="AP406" s="397"/>
      <c r="AQ406" s="397"/>
      <c r="AR406" s="397"/>
      <c r="AS406" s="397"/>
      <c r="AT406" s="397"/>
      <c r="AU406" s="397"/>
      <c r="AV406" s="397"/>
      <c r="AW406" s="397"/>
      <c r="AX406" s="397"/>
      <c r="AY406" s="397"/>
      <c r="AZ406" s="397"/>
      <c r="BA406" s="397"/>
      <c r="BB406" s="397"/>
      <c r="BC406" s="397"/>
      <c r="BD406" s="397"/>
      <c r="BE406" s="397"/>
      <c r="BF406" s="397"/>
      <c r="BG406" s="397"/>
      <c r="BH406" s="397"/>
      <c r="BI406" s="397"/>
      <c r="BJ406" s="397"/>
      <c r="BK406" s="397"/>
      <c r="BL406" s="397"/>
      <c r="BM406" s="397"/>
      <c r="BN406" s="397"/>
      <c r="BO406" s="397"/>
      <c r="BP406" s="397"/>
      <c r="BQ406" s="458">
        <v>300000</v>
      </c>
      <c r="BR406" s="468"/>
      <c r="BS406" s="490">
        <f t="shared" si="111"/>
        <v>0</v>
      </c>
    </row>
    <row r="407" spans="1:71" x14ac:dyDescent="0.3">
      <c r="A407" s="8">
        <f t="shared" si="110"/>
        <v>313</v>
      </c>
      <c r="B407" s="9" t="str">
        <f t="shared" si="107"/>
        <v xml:space="preserve"> </v>
      </c>
      <c r="C407" s="45" t="str">
        <f t="shared" si="108"/>
        <v xml:space="preserve">  </v>
      </c>
      <c r="D407" s="45" t="str">
        <f t="shared" si="109"/>
        <v xml:space="preserve">  </v>
      </c>
      <c r="E407" s="39"/>
      <c r="F407" s="40"/>
      <c r="G407" s="41"/>
      <c r="H407" s="42">
        <v>313</v>
      </c>
      <c r="I407" s="43"/>
      <c r="J407" s="43"/>
      <c r="K407" s="44" t="s">
        <v>54</v>
      </c>
      <c r="L407" s="425">
        <v>1166550</v>
      </c>
      <c r="M407" s="425">
        <v>108240</v>
      </c>
      <c r="N407" s="108">
        <f t="shared" si="94"/>
        <v>1274790</v>
      </c>
      <c r="O407" s="18"/>
      <c r="P407" s="108"/>
      <c r="Q407" s="108"/>
      <c r="R407" s="108"/>
      <c r="S407" s="108"/>
      <c r="T407" s="108"/>
      <c r="U407" s="108"/>
      <c r="V407" s="108"/>
      <c r="W407" s="108"/>
      <c r="X407" s="108"/>
      <c r="Y407" s="108"/>
      <c r="Z407" s="108"/>
      <c r="AA407" s="108"/>
      <c r="AB407" s="108"/>
      <c r="AC407" s="108"/>
      <c r="AD407" s="108"/>
      <c r="AE407" s="108"/>
      <c r="AF407" s="108"/>
      <c r="AG407" s="108"/>
      <c r="AH407" s="108"/>
      <c r="AI407" s="108"/>
      <c r="AJ407" s="108"/>
      <c r="AK407" s="108"/>
      <c r="AL407" s="108"/>
      <c r="AM407" s="108"/>
      <c r="AN407" s="108"/>
      <c r="AO407" s="108"/>
      <c r="AP407" s="108"/>
      <c r="AQ407" s="108"/>
      <c r="AR407" s="108"/>
      <c r="AS407" s="108"/>
      <c r="AT407" s="108"/>
      <c r="AU407" s="108"/>
      <c r="AV407" s="108"/>
      <c r="AW407" s="108"/>
      <c r="AX407" s="108"/>
      <c r="AY407" s="108"/>
      <c r="AZ407" s="108"/>
      <c r="BA407" s="108"/>
      <c r="BB407" s="108"/>
      <c r="BC407" s="108"/>
      <c r="BD407" s="108"/>
      <c r="BE407" s="108"/>
      <c r="BF407" s="108"/>
      <c r="BG407" s="108"/>
      <c r="BH407" s="108"/>
      <c r="BI407" s="108"/>
      <c r="BJ407" s="108"/>
      <c r="BK407" s="108"/>
      <c r="BL407" s="108"/>
      <c r="BM407" s="108"/>
      <c r="BN407" s="108"/>
      <c r="BO407" s="108"/>
      <c r="BP407" s="108"/>
      <c r="BQ407" s="453">
        <v>1058475</v>
      </c>
      <c r="BR407" s="468"/>
      <c r="BS407" s="490">
        <f t="shared" si="111"/>
        <v>1274790</v>
      </c>
    </row>
    <row r="408" spans="1:71" ht="26.4" hidden="1" x14ac:dyDescent="0.3">
      <c r="A408" s="8">
        <f t="shared" si="110"/>
        <v>3132</v>
      </c>
      <c r="B408" s="9">
        <f t="shared" si="107"/>
        <v>32</v>
      </c>
      <c r="C408" s="45" t="str">
        <f t="shared" si="108"/>
        <v>092</v>
      </c>
      <c r="D408" s="45" t="str">
        <f t="shared" si="109"/>
        <v>0922</v>
      </c>
      <c r="E408" s="39" t="s">
        <v>143</v>
      </c>
      <c r="F408" s="40">
        <v>32</v>
      </c>
      <c r="G408" s="41">
        <v>32</v>
      </c>
      <c r="H408" s="42">
        <v>3132</v>
      </c>
      <c r="I408" s="46">
        <v>1166</v>
      </c>
      <c r="J408" s="46">
        <v>1166</v>
      </c>
      <c r="K408" s="44" t="s">
        <v>55</v>
      </c>
      <c r="L408" s="425"/>
      <c r="M408" s="425"/>
      <c r="N408" s="108">
        <f t="shared" si="94"/>
        <v>0</v>
      </c>
      <c r="O408" s="76">
        <v>3210</v>
      </c>
      <c r="P408" s="397"/>
      <c r="Q408" s="397"/>
      <c r="R408" s="397"/>
      <c r="S408" s="397"/>
      <c r="T408" s="397"/>
      <c r="U408" s="397"/>
      <c r="V408" s="397"/>
      <c r="W408" s="397"/>
      <c r="X408" s="397"/>
      <c r="Y408" s="397"/>
      <c r="Z408" s="397"/>
      <c r="AA408" s="397"/>
      <c r="AB408" s="397"/>
      <c r="AC408" s="397"/>
      <c r="AD408" s="397"/>
      <c r="AE408" s="397"/>
      <c r="AF408" s="397"/>
      <c r="AG408" s="397"/>
      <c r="AH408" s="397"/>
      <c r="AI408" s="397"/>
      <c r="AJ408" s="397"/>
      <c r="AK408" s="397"/>
      <c r="AL408" s="397"/>
      <c r="AM408" s="397"/>
      <c r="AN408" s="397"/>
      <c r="AO408" s="397"/>
      <c r="AP408" s="397"/>
      <c r="AQ408" s="397"/>
      <c r="AR408" s="397"/>
      <c r="AS408" s="397"/>
      <c r="AT408" s="397"/>
      <c r="AU408" s="397"/>
      <c r="AV408" s="397"/>
      <c r="AW408" s="397"/>
      <c r="AX408" s="397"/>
      <c r="AY408" s="397"/>
      <c r="AZ408" s="397"/>
      <c r="BA408" s="397"/>
      <c r="BB408" s="397"/>
      <c r="BC408" s="397"/>
      <c r="BD408" s="397"/>
      <c r="BE408" s="397"/>
      <c r="BF408" s="397"/>
      <c r="BG408" s="397"/>
      <c r="BH408" s="397"/>
      <c r="BI408" s="397"/>
      <c r="BJ408" s="397"/>
      <c r="BK408" s="397"/>
      <c r="BL408" s="397"/>
      <c r="BM408" s="397"/>
      <c r="BN408" s="397"/>
      <c r="BO408" s="397"/>
      <c r="BP408" s="397"/>
      <c r="BQ408" s="458"/>
      <c r="BR408" s="468"/>
      <c r="BS408" s="490">
        <f t="shared" si="111"/>
        <v>0</v>
      </c>
    </row>
    <row r="409" spans="1:71" ht="26.4" hidden="1" x14ac:dyDescent="0.3">
      <c r="A409" s="8">
        <f t="shared" si="110"/>
        <v>3132</v>
      </c>
      <c r="B409" s="9">
        <f t="shared" si="107"/>
        <v>49</v>
      </c>
      <c r="C409" s="45" t="str">
        <f t="shared" si="108"/>
        <v>091</v>
      </c>
      <c r="D409" s="45" t="str">
        <f t="shared" si="109"/>
        <v>0912</v>
      </c>
      <c r="E409" s="39" t="s">
        <v>137</v>
      </c>
      <c r="F409" s="40">
        <v>32</v>
      </c>
      <c r="G409" s="74">
        <v>49</v>
      </c>
      <c r="H409" s="42">
        <v>3132</v>
      </c>
      <c r="I409" s="46">
        <v>1167</v>
      </c>
      <c r="J409" s="46">
        <v>1167</v>
      </c>
      <c r="K409" s="44" t="s">
        <v>55</v>
      </c>
      <c r="L409" s="425"/>
      <c r="M409" s="425"/>
      <c r="N409" s="108">
        <f t="shared" si="94"/>
        <v>0</v>
      </c>
      <c r="O409" s="77">
        <v>4910</v>
      </c>
      <c r="P409" s="397"/>
      <c r="Q409" s="397"/>
      <c r="R409" s="397"/>
      <c r="S409" s="397"/>
      <c r="T409" s="397"/>
      <c r="U409" s="397"/>
      <c r="V409" s="397"/>
      <c r="W409" s="397"/>
      <c r="X409" s="397"/>
      <c r="Y409" s="397"/>
      <c r="Z409" s="397"/>
      <c r="AA409" s="397"/>
      <c r="AB409" s="397"/>
      <c r="AC409" s="397"/>
      <c r="AD409" s="397"/>
      <c r="AE409" s="397"/>
      <c r="AF409" s="397"/>
      <c r="AG409" s="397"/>
      <c r="AH409" s="397"/>
      <c r="AI409" s="397"/>
      <c r="AJ409" s="397"/>
      <c r="AK409" s="397"/>
      <c r="AL409" s="397"/>
      <c r="AM409" s="397"/>
      <c r="AN409" s="397"/>
      <c r="AO409" s="397"/>
      <c r="AP409" s="397"/>
      <c r="AQ409" s="397"/>
      <c r="AR409" s="397"/>
      <c r="AS409" s="397"/>
      <c r="AT409" s="397"/>
      <c r="AU409" s="397"/>
      <c r="AV409" s="397"/>
      <c r="AW409" s="397"/>
      <c r="AX409" s="397"/>
      <c r="AY409" s="397"/>
      <c r="AZ409" s="397"/>
      <c r="BA409" s="397"/>
      <c r="BB409" s="397"/>
      <c r="BC409" s="397"/>
      <c r="BD409" s="397"/>
      <c r="BE409" s="397"/>
      <c r="BF409" s="397"/>
      <c r="BG409" s="397"/>
      <c r="BH409" s="397"/>
      <c r="BI409" s="397"/>
      <c r="BJ409" s="397"/>
      <c r="BK409" s="397"/>
      <c r="BL409" s="397"/>
      <c r="BM409" s="397"/>
      <c r="BN409" s="397"/>
      <c r="BO409" s="397"/>
      <c r="BP409" s="397"/>
      <c r="BQ409" s="458"/>
      <c r="BR409" s="468"/>
      <c r="BS409" s="490">
        <f t="shared" si="111"/>
        <v>0</v>
      </c>
    </row>
    <row r="410" spans="1:71" ht="26.4" hidden="1" x14ac:dyDescent="0.3">
      <c r="A410" s="8">
        <f>H410</f>
        <v>3132</v>
      </c>
      <c r="B410" s="9">
        <f t="shared" si="107"/>
        <v>54</v>
      </c>
      <c r="C410" s="45" t="str">
        <f>IF(I410&gt;0,LEFT(E410,3),"  ")</f>
        <v>091</v>
      </c>
      <c r="D410" s="45" t="str">
        <f>IF(I410&gt;0,LEFT(E410,4),"  ")</f>
        <v>0912</v>
      </c>
      <c r="E410" s="39" t="s">
        <v>137</v>
      </c>
      <c r="F410" s="40">
        <v>32</v>
      </c>
      <c r="G410" s="74">
        <v>54</v>
      </c>
      <c r="H410" s="42">
        <v>3132</v>
      </c>
      <c r="I410" s="46">
        <v>1168</v>
      </c>
      <c r="J410" s="46">
        <v>1168</v>
      </c>
      <c r="K410" s="44" t="s">
        <v>55</v>
      </c>
      <c r="L410" s="425"/>
      <c r="M410" s="425"/>
      <c r="N410" s="108">
        <f t="shared" si="94"/>
        <v>0</v>
      </c>
      <c r="O410" s="77">
        <v>5410</v>
      </c>
      <c r="P410" s="397"/>
      <c r="Q410" s="397"/>
      <c r="R410" s="397"/>
      <c r="S410" s="397"/>
      <c r="T410" s="397"/>
      <c r="U410" s="397"/>
      <c r="V410" s="397"/>
      <c r="W410" s="397"/>
      <c r="X410" s="397"/>
      <c r="Y410" s="397"/>
      <c r="Z410" s="397"/>
      <c r="AA410" s="397"/>
      <c r="AB410" s="397"/>
      <c r="AC410" s="397"/>
      <c r="AD410" s="397"/>
      <c r="AE410" s="397"/>
      <c r="AF410" s="397"/>
      <c r="AG410" s="397"/>
      <c r="AH410" s="397"/>
      <c r="AI410" s="397"/>
      <c r="AJ410" s="397"/>
      <c r="AK410" s="397"/>
      <c r="AL410" s="397"/>
      <c r="AM410" s="397"/>
      <c r="AN410" s="397"/>
      <c r="AO410" s="397"/>
      <c r="AP410" s="397"/>
      <c r="AQ410" s="397"/>
      <c r="AR410" s="397"/>
      <c r="AS410" s="397"/>
      <c r="AT410" s="397"/>
      <c r="AU410" s="397"/>
      <c r="AV410" s="397"/>
      <c r="AW410" s="397"/>
      <c r="AX410" s="397"/>
      <c r="AY410" s="397"/>
      <c r="AZ410" s="397"/>
      <c r="BA410" s="397"/>
      <c r="BB410" s="397"/>
      <c r="BC410" s="397"/>
      <c r="BD410" s="397"/>
      <c r="BE410" s="397"/>
      <c r="BF410" s="397"/>
      <c r="BG410" s="397"/>
      <c r="BH410" s="397"/>
      <c r="BI410" s="397"/>
      <c r="BJ410" s="397"/>
      <c r="BK410" s="397"/>
      <c r="BL410" s="397"/>
      <c r="BM410" s="397"/>
      <c r="BN410" s="397"/>
      <c r="BO410" s="397"/>
      <c r="BP410" s="397"/>
      <c r="BQ410" s="458">
        <v>1058475</v>
      </c>
      <c r="BR410" s="468"/>
      <c r="BS410" s="490">
        <f t="shared" si="111"/>
        <v>0</v>
      </c>
    </row>
    <row r="411" spans="1:71" ht="26.4" hidden="1" x14ac:dyDescent="0.3">
      <c r="A411" s="8">
        <f t="shared" ref="A411" si="114">H411</f>
        <v>3132</v>
      </c>
      <c r="B411" s="9">
        <f t="shared" ref="B411" si="115">IF(J411&gt;0,G411," ")</f>
        <v>62</v>
      </c>
      <c r="C411" s="45" t="str">
        <f t="shared" ref="C411" si="116">IF(I411&gt;0,LEFT(E411,3),"  ")</f>
        <v>091</v>
      </c>
      <c r="D411" s="45" t="str">
        <f t="shared" ref="D411" si="117">IF(I411&gt;0,LEFT(E411,4),"  ")</f>
        <v>0912</v>
      </c>
      <c r="E411" s="39" t="s">
        <v>137</v>
      </c>
      <c r="F411" s="40">
        <v>32</v>
      </c>
      <c r="G411" s="74">
        <v>62</v>
      </c>
      <c r="H411" s="42">
        <v>3132</v>
      </c>
      <c r="I411" s="46">
        <v>1169</v>
      </c>
      <c r="J411" s="46">
        <v>1169</v>
      </c>
      <c r="K411" s="44" t="s">
        <v>55</v>
      </c>
      <c r="L411" s="425"/>
      <c r="M411" s="425"/>
      <c r="N411" s="108">
        <f t="shared" si="94"/>
        <v>0</v>
      </c>
      <c r="O411" s="77">
        <v>6210</v>
      </c>
      <c r="P411" s="397"/>
      <c r="Q411" s="397"/>
      <c r="R411" s="397"/>
      <c r="S411" s="397"/>
      <c r="T411" s="397"/>
      <c r="U411" s="397"/>
      <c r="V411" s="397"/>
      <c r="W411" s="397"/>
      <c r="X411" s="397"/>
      <c r="Y411" s="397"/>
      <c r="Z411" s="397"/>
      <c r="AA411" s="397"/>
      <c r="AB411" s="397"/>
      <c r="AC411" s="397"/>
      <c r="AD411" s="397"/>
      <c r="AE411" s="397"/>
      <c r="AF411" s="397"/>
      <c r="AG411" s="397"/>
      <c r="AH411" s="397"/>
      <c r="AI411" s="397"/>
      <c r="AJ411" s="397"/>
      <c r="AK411" s="397"/>
      <c r="AL411" s="397"/>
      <c r="AM411" s="397"/>
      <c r="AN411" s="397"/>
      <c r="AO411" s="397"/>
      <c r="AP411" s="397"/>
      <c r="AQ411" s="397"/>
      <c r="AR411" s="397"/>
      <c r="AS411" s="397"/>
      <c r="AT411" s="397"/>
      <c r="AU411" s="397"/>
      <c r="AV411" s="397"/>
      <c r="AW411" s="397"/>
      <c r="AX411" s="397"/>
      <c r="AY411" s="397"/>
      <c r="AZ411" s="397"/>
      <c r="BA411" s="397"/>
      <c r="BB411" s="397"/>
      <c r="BC411" s="397"/>
      <c r="BD411" s="397"/>
      <c r="BE411" s="397"/>
      <c r="BF411" s="397"/>
      <c r="BG411" s="397"/>
      <c r="BH411" s="397"/>
      <c r="BI411" s="397"/>
      <c r="BJ411" s="397"/>
      <c r="BK411" s="397"/>
      <c r="BL411" s="397"/>
      <c r="BM411" s="397"/>
      <c r="BN411" s="397"/>
      <c r="BO411" s="397"/>
      <c r="BP411" s="397"/>
      <c r="BQ411" s="458"/>
      <c r="BR411" s="468"/>
      <c r="BS411" s="490">
        <f t="shared" si="111"/>
        <v>0</v>
      </c>
    </row>
    <row r="412" spans="1:71" ht="26.4" hidden="1" x14ac:dyDescent="0.3">
      <c r="A412" s="8">
        <f t="shared" si="110"/>
        <v>3133</v>
      </c>
      <c r="B412" s="9">
        <f t="shared" si="107"/>
        <v>54</v>
      </c>
      <c r="C412" s="45" t="str">
        <f t="shared" si="108"/>
        <v>091</v>
      </c>
      <c r="D412" s="45" t="str">
        <f t="shared" si="109"/>
        <v>0912</v>
      </c>
      <c r="E412" s="39" t="s">
        <v>137</v>
      </c>
      <c r="F412" s="40">
        <v>32</v>
      </c>
      <c r="G412" s="74">
        <v>54</v>
      </c>
      <c r="H412" s="42">
        <v>3133</v>
      </c>
      <c r="I412" s="394">
        <v>7040</v>
      </c>
      <c r="J412" s="46">
        <v>1169</v>
      </c>
      <c r="K412" s="44" t="s">
        <v>178</v>
      </c>
      <c r="L412" s="425"/>
      <c r="M412" s="425"/>
      <c r="N412" s="108">
        <f t="shared" si="94"/>
        <v>0</v>
      </c>
      <c r="O412" s="77">
        <v>5410</v>
      </c>
      <c r="P412" s="397"/>
      <c r="Q412" s="397"/>
      <c r="R412" s="397"/>
      <c r="S412" s="397"/>
      <c r="T412" s="397"/>
      <c r="U412" s="397"/>
      <c r="V412" s="397"/>
      <c r="W412" s="397"/>
      <c r="X412" s="397"/>
      <c r="Y412" s="397"/>
      <c r="Z412" s="397"/>
      <c r="AA412" s="397"/>
      <c r="AB412" s="397"/>
      <c r="AC412" s="397"/>
      <c r="AD412" s="397"/>
      <c r="AE412" s="397"/>
      <c r="AF412" s="397"/>
      <c r="AG412" s="397"/>
      <c r="AH412" s="397"/>
      <c r="AI412" s="397"/>
      <c r="AJ412" s="397"/>
      <c r="AK412" s="397"/>
      <c r="AL412" s="397"/>
      <c r="AM412" s="397"/>
      <c r="AN412" s="397"/>
      <c r="AO412" s="397"/>
      <c r="AP412" s="397"/>
      <c r="AQ412" s="397"/>
      <c r="AR412" s="397"/>
      <c r="AS412" s="397"/>
      <c r="AT412" s="397"/>
      <c r="AU412" s="397"/>
      <c r="AV412" s="397"/>
      <c r="AW412" s="397"/>
      <c r="AX412" s="397"/>
      <c r="AY412" s="397"/>
      <c r="AZ412" s="397"/>
      <c r="BA412" s="397"/>
      <c r="BB412" s="397"/>
      <c r="BC412" s="397"/>
      <c r="BD412" s="397"/>
      <c r="BE412" s="397"/>
      <c r="BF412" s="397"/>
      <c r="BG412" s="397"/>
      <c r="BH412" s="397"/>
      <c r="BI412" s="397"/>
      <c r="BJ412" s="397"/>
      <c r="BK412" s="397"/>
      <c r="BL412" s="397"/>
      <c r="BM412" s="397"/>
      <c r="BN412" s="397"/>
      <c r="BO412" s="397"/>
      <c r="BP412" s="397"/>
      <c r="BQ412" s="458"/>
      <c r="BR412" s="468"/>
      <c r="BS412" s="490">
        <f t="shared" si="111"/>
        <v>0</v>
      </c>
    </row>
    <row r="413" spans="1:71" x14ac:dyDescent="0.3">
      <c r="A413" s="8">
        <f t="shared" si="110"/>
        <v>32</v>
      </c>
      <c r="B413" s="9" t="str">
        <f t="shared" si="107"/>
        <v xml:space="preserve"> </v>
      </c>
      <c r="C413" s="45" t="str">
        <f t="shared" si="108"/>
        <v xml:space="preserve">  </v>
      </c>
      <c r="D413" s="45" t="str">
        <f t="shared" si="109"/>
        <v xml:space="preserve">  </v>
      </c>
      <c r="E413" s="39"/>
      <c r="F413" s="40"/>
      <c r="G413" s="41"/>
      <c r="H413" s="42">
        <v>32</v>
      </c>
      <c r="I413" s="43"/>
      <c r="J413" s="43"/>
      <c r="K413" s="44" t="s">
        <v>56</v>
      </c>
      <c r="L413" s="425">
        <f>SUM(L414:L485)</f>
        <v>3280500</v>
      </c>
      <c r="M413" s="425">
        <f>M414+M429+M452+M480+M485</f>
        <v>-324313</v>
      </c>
      <c r="N413" s="108">
        <f t="shared" si="94"/>
        <v>2956187</v>
      </c>
      <c r="O413" s="18"/>
      <c r="P413" s="108"/>
      <c r="Q413" s="108"/>
      <c r="R413" s="108"/>
      <c r="S413" s="108"/>
      <c r="T413" s="108"/>
      <c r="U413" s="108"/>
      <c r="V413" s="108"/>
      <c r="W413" s="108"/>
      <c r="X413" s="108"/>
      <c r="Y413" s="108"/>
      <c r="Z413" s="108"/>
      <c r="AA413" s="108"/>
      <c r="AB413" s="108"/>
      <c r="AC413" s="108"/>
      <c r="AD413" s="108"/>
      <c r="AE413" s="108"/>
      <c r="AF413" s="108"/>
      <c r="AG413" s="108"/>
      <c r="AH413" s="108"/>
      <c r="AI413" s="108"/>
      <c r="AJ413" s="108"/>
      <c r="AK413" s="108"/>
      <c r="AL413" s="108"/>
      <c r="AM413" s="108"/>
      <c r="AN413" s="108"/>
      <c r="AO413" s="108"/>
      <c r="AP413" s="108"/>
      <c r="AQ413" s="108"/>
      <c r="AR413" s="108"/>
      <c r="AS413" s="108"/>
      <c r="AT413" s="108"/>
      <c r="AU413" s="108"/>
      <c r="AV413" s="108"/>
      <c r="AW413" s="108"/>
      <c r="AX413" s="108"/>
      <c r="AY413" s="108"/>
      <c r="AZ413" s="108"/>
      <c r="BA413" s="108"/>
      <c r="BB413" s="108"/>
      <c r="BC413" s="108"/>
      <c r="BD413" s="108"/>
      <c r="BE413" s="108"/>
      <c r="BF413" s="108"/>
      <c r="BG413" s="108"/>
      <c r="BH413" s="108"/>
      <c r="BI413" s="108"/>
      <c r="BJ413" s="108"/>
      <c r="BK413" s="108"/>
      <c r="BL413" s="108"/>
      <c r="BM413" s="108"/>
      <c r="BN413" s="108"/>
      <c r="BO413" s="108"/>
      <c r="BP413" s="108"/>
      <c r="BQ413" s="453">
        <v>121536</v>
      </c>
      <c r="BR413" s="468"/>
      <c r="BS413" s="490">
        <f t="shared" si="111"/>
        <v>2956187</v>
      </c>
    </row>
    <row r="414" spans="1:71" x14ac:dyDescent="0.3">
      <c r="A414" s="8">
        <f t="shared" si="110"/>
        <v>321</v>
      </c>
      <c r="B414" s="9" t="str">
        <f t="shared" si="107"/>
        <v xml:space="preserve"> </v>
      </c>
      <c r="C414" s="45" t="str">
        <f t="shared" si="108"/>
        <v xml:space="preserve">  </v>
      </c>
      <c r="D414" s="45" t="str">
        <f t="shared" si="109"/>
        <v xml:space="preserve">  </v>
      </c>
      <c r="E414" s="39"/>
      <c r="F414" s="40"/>
      <c r="G414" s="41"/>
      <c r="H414" s="42">
        <v>321</v>
      </c>
      <c r="I414" s="43"/>
      <c r="J414" s="43"/>
      <c r="K414" s="44" t="s">
        <v>75</v>
      </c>
      <c r="L414" s="425">
        <v>57000</v>
      </c>
      <c r="M414" s="425">
        <v>-2100</v>
      </c>
      <c r="N414" s="108">
        <f t="shared" si="94"/>
        <v>54900</v>
      </c>
      <c r="O414" s="18"/>
      <c r="P414" s="108"/>
      <c r="Q414" s="108"/>
      <c r="R414" s="108"/>
      <c r="S414" s="108"/>
      <c r="T414" s="108"/>
      <c r="U414" s="108"/>
      <c r="V414" s="108"/>
      <c r="W414" s="108"/>
      <c r="X414" s="108"/>
      <c r="Y414" s="108"/>
      <c r="Z414" s="108"/>
      <c r="AA414" s="108"/>
      <c r="AB414" s="108"/>
      <c r="AC414" s="108"/>
      <c r="AD414" s="108"/>
      <c r="AE414" s="108"/>
      <c r="AF414" s="108"/>
      <c r="AG414" s="108"/>
      <c r="AH414" s="108"/>
      <c r="AI414" s="108"/>
      <c r="AJ414" s="108"/>
      <c r="AK414" s="108"/>
      <c r="AL414" s="108"/>
      <c r="AM414" s="108"/>
      <c r="AN414" s="108"/>
      <c r="AO414" s="108"/>
      <c r="AP414" s="108"/>
      <c r="AQ414" s="108"/>
      <c r="AR414" s="108"/>
      <c r="AS414" s="108"/>
      <c r="AT414" s="108"/>
      <c r="AU414" s="108"/>
      <c r="AV414" s="108"/>
      <c r="AW414" s="108"/>
      <c r="AX414" s="108"/>
      <c r="AY414" s="108"/>
      <c r="AZ414" s="108"/>
      <c r="BA414" s="108"/>
      <c r="BB414" s="108"/>
      <c r="BC414" s="108"/>
      <c r="BD414" s="108"/>
      <c r="BE414" s="108"/>
      <c r="BF414" s="108"/>
      <c r="BG414" s="108"/>
      <c r="BH414" s="108"/>
      <c r="BI414" s="108"/>
      <c r="BJ414" s="108"/>
      <c r="BK414" s="108"/>
      <c r="BL414" s="108"/>
      <c r="BM414" s="108"/>
      <c r="BN414" s="108"/>
      <c r="BO414" s="108"/>
      <c r="BP414" s="108"/>
      <c r="BQ414" s="453">
        <v>1550</v>
      </c>
      <c r="BR414" s="468"/>
      <c r="BS414" s="490">
        <f t="shared" si="111"/>
        <v>54900</v>
      </c>
    </row>
    <row r="415" spans="1:71" hidden="1" x14ac:dyDescent="0.3">
      <c r="A415" s="8">
        <f t="shared" si="110"/>
        <v>3211</v>
      </c>
      <c r="B415" s="9">
        <f t="shared" si="107"/>
        <v>32</v>
      </c>
      <c r="C415" s="45" t="str">
        <f t="shared" si="108"/>
        <v>092</v>
      </c>
      <c r="D415" s="45" t="str">
        <f t="shared" si="109"/>
        <v>0922</v>
      </c>
      <c r="E415" s="39" t="s">
        <v>143</v>
      </c>
      <c r="F415" s="40">
        <v>32</v>
      </c>
      <c r="G415" s="41">
        <v>32</v>
      </c>
      <c r="H415" s="42">
        <v>3211</v>
      </c>
      <c r="I415" s="46">
        <v>1170</v>
      </c>
      <c r="J415" s="46">
        <v>1170</v>
      </c>
      <c r="K415" s="44" t="s">
        <v>76</v>
      </c>
      <c r="L415" s="425"/>
      <c r="M415" s="425"/>
      <c r="N415" s="108">
        <f t="shared" si="94"/>
        <v>0</v>
      </c>
      <c r="O415" s="76">
        <v>3210</v>
      </c>
      <c r="P415" s="397"/>
      <c r="Q415" s="397"/>
      <c r="R415" s="397"/>
      <c r="S415" s="397"/>
      <c r="T415" s="397"/>
      <c r="U415" s="397"/>
      <c r="V415" s="397"/>
      <c r="W415" s="397"/>
      <c r="X415" s="397"/>
      <c r="Y415" s="397"/>
      <c r="Z415" s="397"/>
      <c r="AA415" s="397"/>
      <c r="AB415" s="397"/>
      <c r="AC415" s="397"/>
      <c r="AD415" s="397"/>
      <c r="AE415" s="397"/>
      <c r="AF415" s="397"/>
      <c r="AG415" s="397"/>
      <c r="AH415" s="397"/>
      <c r="AI415" s="397"/>
      <c r="AJ415" s="397"/>
      <c r="AK415" s="397"/>
      <c r="AL415" s="397"/>
      <c r="AM415" s="397"/>
      <c r="AN415" s="397"/>
      <c r="AO415" s="397"/>
      <c r="AP415" s="397"/>
      <c r="AQ415" s="397"/>
      <c r="AR415" s="397"/>
      <c r="AS415" s="397"/>
      <c r="AT415" s="397"/>
      <c r="AU415" s="397"/>
      <c r="AV415" s="397"/>
      <c r="AW415" s="397"/>
      <c r="AX415" s="397"/>
      <c r="AY415" s="397"/>
      <c r="AZ415" s="397"/>
      <c r="BA415" s="397"/>
      <c r="BB415" s="397"/>
      <c r="BC415" s="397"/>
      <c r="BD415" s="397"/>
      <c r="BE415" s="397"/>
      <c r="BF415" s="397"/>
      <c r="BG415" s="397"/>
      <c r="BH415" s="397"/>
      <c r="BI415" s="397"/>
      <c r="BJ415" s="397"/>
      <c r="BK415" s="397"/>
      <c r="BL415" s="397"/>
      <c r="BM415" s="397"/>
      <c r="BN415" s="397"/>
      <c r="BO415" s="397"/>
      <c r="BP415" s="397"/>
      <c r="BQ415" s="458">
        <v>500</v>
      </c>
      <c r="BR415" s="468"/>
      <c r="BS415" s="490">
        <f t="shared" si="111"/>
        <v>0</v>
      </c>
    </row>
    <row r="416" spans="1:71" hidden="1" x14ac:dyDescent="0.3">
      <c r="A416" s="8">
        <f t="shared" si="110"/>
        <v>3211</v>
      </c>
      <c r="B416" s="9">
        <f t="shared" si="107"/>
        <v>49</v>
      </c>
      <c r="C416" s="45" t="str">
        <f t="shared" si="108"/>
        <v>091</v>
      </c>
      <c r="D416" s="45" t="str">
        <f t="shared" si="109"/>
        <v>0912</v>
      </c>
      <c r="E416" s="39" t="s">
        <v>137</v>
      </c>
      <c r="F416" s="40">
        <v>32</v>
      </c>
      <c r="G416" s="74">
        <v>49</v>
      </c>
      <c r="H416" s="42">
        <v>3211</v>
      </c>
      <c r="I416" s="46">
        <v>1171</v>
      </c>
      <c r="J416" s="46">
        <v>1171</v>
      </c>
      <c r="K416" s="44" t="s">
        <v>76</v>
      </c>
      <c r="L416" s="425"/>
      <c r="M416" s="425"/>
      <c r="N416" s="108">
        <f t="shared" si="94"/>
        <v>0</v>
      </c>
      <c r="O416" s="77">
        <v>4910</v>
      </c>
      <c r="P416" s="397"/>
      <c r="Q416" s="397"/>
      <c r="R416" s="397"/>
      <c r="S416" s="397"/>
      <c r="T416" s="397"/>
      <c r="U416" s="397"/>
      <c r="V416" s="397"/>
      <c r="W416" s="397"/>
      <c r="X416" s="397"/>
      <c r="Y416" s="397"/>
      <c r="Z416" s="397"/>
      <c r="AA416" s="397"/>
      <c r="AB416" s="397"/>
      <c r="AC416" s="397"/>
      <c r="AD416" s="397"/>
      <c r="AE416" s="397"/>
      <c r="AF416" s="397"/>
      <c r="AG416" s="397"/>
      <c r="AH416" s="397"/>
      <c r="AI416" s="397"/>
      <c r="AJ416" s="397"/>
      <c r="AK416" s="397"/>
      <c r="AL416" s="397"/>
      <c r="AM416" s="397"/>
      <c r="AN416" s="397"/>
      <c r="AO416" s="397"/>
      <c r="AP416" s="397"/>
      <c r="AQ416" s="397"/>
      <c r="AR416" s="397"/>
      <c r="AS416" s="397"/>
      <c r="AT416" s="397"/>
      <c r="AU416" s="397"/>
      <c r="AV416" s="397"/>
      <c r="AW416" s="397"/>
      <c r="AX416" s="397"/>
      <c r="AY416" s="397"/>
      <c r="AZ416" s="397"/>
      <c r="BA416" s="397"/>
      <c r="BB416" s="397"/>
      <c r="BC416" s="397"/>
      <c r="BD416" s="397"/>
      <c r="BE416" s="397"/>
      <c r="BF416" s="397"/>
      <c r="BG416" s="397"/>
      <c r="BH416" s="397"/>
      <c r="BI416" s="397"/>
      <c r="BJ416" s="397"/>
      <c r="BK416" s="397"/>
      <c r="BL416" s="397"/>
      <c r="BM416" s="397"/>
      <c r="BN416" s="397"/>
      <c r="BO416" s="397"/>
      <c r="BP416" s="397"/>
      <c r="BQ416" s="458"/>
      <c r="BR416" s="468"/>
      <c r="BS416" s="490">
        <f t="shared" si="111"/>
        <v>0</v>
      </c>
    </row>
    <row r="417" spans="1:71" hidden="1" x14ac:dyDescent="0.3">
      <c r="A417" s="8">
        <f>H417</f>
        <v>3211</v>
      </c>
      <c r="B417" s="9">
        <f t="shared" si="107"/>
        <v>54</v>
      </c>
      <c r="C417" s="45" t="str">
        <f>IF(I417&gt;0,LEFT(E417,3),"  ")</f>
        <v>091</v>
      </c>
      <c r="D417" s="45" t="str">
        <f>IF(I417&gt;0,LEFT(E417,4),"  ")</f>
        <v>0912</v>
      </c>
      <c r="E417" s="39" t="s">
        <v>137</v>
      </c>
      <c r="F417" s="40">
        <v>32</v>
      </c>
      <c r="G417" s="74">
        <v>54</v>
      </c>
      <c r="H417" s="42">
        <v>3211</v>
      </c>
      <c r="I417" s="46">
        <v>1172</v>
      </c>
      <c r="J417" s="46">
        <v>1172</v>
      </c>
      <c r="K417" s="44" t="s">
        <v>76</v>
      </c>
      <c r="L417" s="425"/>
      <c r="M417" s="425"/>
      <c r="N417" s="108">
        <f t="shared" si="94"/>
        <v>0</v>
      </c>
      <c r="O417" s="77">
        <v>5410</v>
      </c>
      <c r="P417" s="397"/>
      <c r="Q417" s="397"/>
      <c r="R417" s="397"/>
      <c r="S417" s="397"/>
      <c r="T417" s="397"/>
      <c r="U417" s="397"/>
      <c r="V417" s="397"/>
      <c r="W417" s="397"/>
      <c r="X417" s="397"/>
      <c r="Y417" s="397"/>
      <c r="Z417" s="397"/>
      <c r="AA417" s="397"/>
      <c r="AB417" s="397"/>
      <c r="AC417" s="397"/>
      <c r="AD417" s="397"/>
      <c r="AE417" s="397"/>
      <c r="AF417" s="397"/>
      <c r="AG417" s="397"/>
      <c r="AH417" s="397"/>
      <c r="AI417" s="397"/>
      <c r="AJ417" s="397"/>
      <c r="AK417" s="397"/>
      <c r="AL417" s="397"/>
      <c r="AM417" s="397"/>
      <c r="AN417" s="397"/>
      <c r="AO417" s="397"/>
      <c r="AP417" s="397"/>
      <c r="AQ417" s="397"/>
      <c r="AR417" s="397"/>
      <c r="AS417" s="397"/>
      <c r="AT417" s="397"/>
      <c r="AU417" s="397"/>
      <c r="AV417" s="397"/>
      <c r="AW417" s="397"/>
      <c r="AX417" s="397"/>
      <c r="AY417" s="397"/>
      <c r="AZ417" s="397"/>
      <c r="BA417" s="397"/>
      <c r="BB417" s="397"/>
      <c r="BC417" s="397"/>
      <c r="BD417" s="397"/>
      <c r="BE417" s="397"/>
      <c r="BF417" s="397"/>
      <c r="BG417" s="397"/>
      <c r="BH417" s="397"/>
      <c r="BI417" s="397"/>
      <c r="BJ417" s="397"/>
      <c r="BK417" s="397"/>
      <c r="BL417" s="397"/>
      <c r="BM417" s="397"/>
      <c r="BN417" s="397"/>
      <c r="BO417" s="397"/>
      <c r="BP417" s="397"/>
      <c r="BQ417" s="458">
        <v>0</v>
      </c>
      <c r="BR417" s="468"/>
      <c r="BS417" s="490">
        <f t="shared" si="111"/>
        <v>0</v>
      </c>
    </row>
    <row r="418" spans="1:71" hidden="1" x14ac:dyDescent="0.3">
      <c r="A418" s="8">
        <f t="shared" si="110"/>
        <v>3211</v>
      </c>
      <c r="B418" s="9">
        <f t="shared" si="107"/>
        <v>62</v>
      </c>
      <c r="C418" s="45" t="str">
        <f t="shared" si="108"/>
        <v>091</v>
      </c>
      <c r="D418" s="45" t="str">
        <f t="shared" si="109"/>
        <v>0912</v>
      </c>
      <c r="E418" s="39" t="s">
        <v>137</v>
      </c>
      <c r="F418" s="40">
        <v>32</v>
      </c>
      <c r="G418" s="74">
        <v>62</v>
      </c>
      <c r="H418" s="42">
        <v>3211</v>
      </c>
      <c r="I418" s="46">
        <v>1173</v>
      </c>
      <c r="J418" s="46">
        <v>1173</v>
      </c>
      <c r="K418" s="44" t="s">
        <v>76</v>
      </c>
      <c r="L418" s="425"/>
      <c r="M418" s="425"/>
      <c r="N418" s="108">
        <f t="shared" si="94"/>
        <v>0</v>
      </c>
      <c r="O418" s="77">
        <v>6210</v>
      </c>
      <c r="P418" s="397"/>
      <c r="Q418" s="397"/>
      <c r="R418" s="397"/>
      <c r="S418" s="397"/>
      <c r="T418" s="397"/>
      <c r="U418" s="397"/>
      <c r="V418" s="397"/>
      <c r="W418" s="397"/>
      <c r="X418" s="397"/>
      <c r="Y418" s="397"/>
      <c r="Z418" s="397"/>
      <c r="AA418" s="397"/>
      <c r="AB418" s="397"/>
      <c r="AC418" s="397"/>
      <c r="AD418" s="397"/>
      <c r="AE418" s="397"/>
      <c r="AF418" s="397"/>
      <c r="AG418" s="397"/>
      <c r="AH418" s="397"/>
      <c r="AI418" s="397"/>
      <c r="AJ418" s="397"/>
      <c r="AK418" s="397"/>
      <c r="AL418" s="397"/>
      <c r="AM418" s="397"/>
      <c r="AN418" s="397"/>
      <c r="AO418" s="397"/>
      <c r="AP418" s="397"/>
      <c r="AQ418" s="397"/>
      <c r="AR418" s="397"/>
      <c r="AS418" s="397"/>
      <c r="AT418" s="397"/>
      <c r="AU418" s="397"/>
      <c r="AV418" s="397"/>
      <c r="AW418" s="397"/>
      <c r="AX418" s="397"/>
      <c r="AY418" s="397"/>
      <c r="AZ418" s="397"/>
      <c r="BA418" s="397"/>
      <c r="BB418" s="397"/>
      <c r="BC418" s="397"/>
      <c r="BD418" s="397"/>
      <c r="BE418" s="397"/>
      <c r="BF418" s="397"/>
      <c r="BG418" s="397"/>
      <c r="BH418" s="397"/>
      <c r="BI418" s="397"/>
      <c r="BJ418" s="397"/>
      <c r="BK418" s="397"/>
      <c r="BL418" s="397"/>
      <c r="BM418" s="397"/>
      <c r="BN418" s="397"/>
      <c r="BO418" s="397"/>
      <c r="BP418" s="397"/>
      <c r="BQ418" s="458"/>
      <c r="BR418" s="468"/>
      <c r="BS418" s="490">
        <f t="shared" si="111"/>
        <v>0</v>
      </c>
    </row>
    <row r="419" spans="1:71" ht="26.4" hidden="1" x14ac:dyDescent="0.3">
      <c r="A419" s="8">
        <f t="shared" si="110"/>
        <v>3212</v>
      </c>
      <c r="B419" s="9">
        <f t="shared" si="107"/>
        <v>32</v>
      </c>
      <c r="C419" s="45" t="str">
        <f t="shared" si="108"/>
        <v>092</v>
      </c>
      <c r="D419" s="45" t="str">
        <f t="shared" si="109"/>
        <v>0922</v>
      </c>
      <c r="E419" s="39" t="s">
        <v>143</v>
      </c>
      <c r="F419" s="40">
        <v>32</v>
      </c>
      <c r="G419" s="41">
        <v>32</v>
      </c>
      <c r="H419" s="42">
        <v>3212</v>
      </c>
      <c r="I419" s="46">
        <v>1174</v>
      </c>
      <c r="J419" s="46">
        <v>1174</v>
      </c>
      <c r="K419" s="44" t="s">
        <v>89</v>
      </c>
      <c r="L419" s="425"/>
      <c r="M419" s="425"/>
      <c r="N419" s="108">
        <f t="shared" si="94"/>
        <v>0</v>
      </c>
      <c r="O419" s="76">
        <v>3210</v>
      </c>
      <c r="P419" s="397"/>
      <c r="Q419" s="397"/>
      <c r="R419" s="397"/>
      <c r="S419" s="397"/>
      <c r="T419" s="397"/>
      <c r="U419" s="397"/>
      <c r="V419" s="397"/>
      <c r="W419" s="397"/>
      <c r="X419" s="397"/>
      <c r="Y419" s="397"/>
      <c r="Z419" s="397"/>
      <c r="AA419" s="397"/>
      <c r="AB419" s="397"/>
      <c r="AC419" s="397"/>
      <c r="AD419" s="397"/>
      <c r="AE419" s="397"/>
      <c r="AF419" s="397"/>
      <c r="AG419" s="397"/>
      <c r="AH419" s="397"/>
      <c r="AI419" s="397"/>
      <c r="AJ419" s="397"/>
      <c r="AK419" s="397"/>
      <c r="AL419" s="397"/>
      <c r="AM419" s="397"/>
      <c r="AN419" s="397"/>
      <c r="AO419" s="397"/>
      <c r="AP419" s="397"/>
      <c r="AQ419" s="397"/>
      <c r="AR419" s="397"/>
      <c r="AS419" s="397"/>
      <c r="AT419" s="397"/>
      <c r="AU419" s="397"/>
      <c r="AV419" s="397"/>
      <c r="AW419" s="397"/>
      <c r="AX419" s="397"/>
      <c r="AY419" s="397"/>
      <c r="AZ419" s="397"/>
      <c r="BA419" s="397"/>
      <c r="BB419" s="397"/>
      <c r="BC419" s="397"/>
      <c r="BD419" s="397"/>
      <c r="BE419" s="397"/>
      <c r="BF419" s="397"/>
      <c r="BG419" s="397"/>
      <c r="BH419" s="397"/>
      <c r="BI419" s="397"/>
      <c r="BJ419" s="397"/>
      <c r="BK419" s="397"/>
      <c r="BL419" s="397"/>
      <c r="BM419" s="397"/>
      <c r="BN419" s="397"/>
      <c r="BO419" s="397"/>
      <c r="BP419" s="397"/>
      <c r="BQ419" s="458"/>
      <c r="BR419" s="468"/>
      <c r="BS419" s="490">
        <f t="shared" si="111"/>
        <v>0</v>
      </c>
    </row>
    <row r="420" spans="1:71" ht="26.4" hidden="1" x14ac:dyDescent="0.3">
      <c r="A420" s="8">
        <f t="shared" si="110"/>
        <v>3212</v>
      </c>
      <c r="B420" s="9">
        <f t="shared" si="107"/>
        <v>49</v>
      </c>
      <c r="C420" s="45" t="str">
        <f t="shared" si="108"/>
        <v>091</v>
      </c>
      <c r="D420" s="45" t="str">
        <f t="shared" si="109"/>
        <v>0912</v>
      </c>
      <c r="E420" s="39" t="s">
        <v>137</v>
      </c>
      <c r="F420" s="40">
        <v>32</v>
      </c>
      <c r="G420" s="74">
        <v>49</v>
      </c>
      <c r="H420" s="42">
        <v>3212</v>
      </c>
      <c r="I420" s="46">
        <v>1175</v>
      </c>
      <c r="J420" s="46">
        <v>1175</v>
      </c>
      <c r="K420" s="44" t="s">
        <v>89</v>
      </c>
      <c r="L420" s="425"/>
      <c r="M420" s="425"/>
      <c r="N420" s="108">
        <f t="shared" ref="N420:N483" si="118">SUM(L420:M420)</f>
        <v>0</v>
      </c>
      <c r="O420" s="77">
        <v>4910</v>
      </c>
      <c r="P420" s="397"/>
      <c r="Q420" s="397"/>
      <c r="R420" s="397"/>
      <c r="S420" s="397"/>
      <c r="T420" s="397"/>
      <c r="U420" s="397"/>
      <c r="V420" s="397"/>
      <c r="W420" s="397"/>
      <c r="X420" s="397"/>
      <c r="Y420" s="397"/>
      <c r="Z420" s="397"/>
      <c r="AA420" s="397"/>
      <c r="AB420" s="397"/>
      <c r="AC420" s="397"/>
      <c r="AD420" s="397"/>
      <c r="AE420" s="397"/>
      <c r="AF420" s="397"/>
      <c r="AG420" s="397"/>
      <c r="AH420" s="397"/>
      <c r="AI420" s="397"/>
      <c r="AJ420" s="397"/>
      <c r="AK420" s="397"/>
      <c r="AL420" s="397"/>
      <c r="AM420" s="397"/>
      <c r="AN420" s="397"/>
      <c r="AO420" s="397"/>
      <c r="AP420" s="397"/>
      <c r="AQ420" s="397"/>
      <c r="AR420" s="397"/>
      <c r="AS420" s="397"/>
      <c r="AT420" s="397"/>
      <c r="AU420" s="397"/>
      <c r="AV420" s="397"/>
      <c r="AW420" s="397"/>
      <c r="AX420" s="397"/>
      <c r="AY420" s="397"/>
      <c r="AZ420" s="397"/>
      <c r="BA420" s="397"/>
      <c r="BB420" s="397"/>
      <c r="BC420" s="397"/>
      <c r="BD420" s="397"/>
      <c r="BE420" s="397"/>
      <c r="BF420" s="397"/>
      <c r="BG420" s="397"/>
      <c r="BH420" s="397"/>
      <c r="BI420" s="397"/>
      <c r="BJ420" s="397"/>
      <c r="BK420" s="397"/>
      <c r="BL420" s="397"/>
      <c r="BM420" s="397"/>
      <c r="BN420" s="397"/>
      <c r="BO420" s="397"/>
      <c r="BP420" s="397"/>
      <c r="BQ420" s="458"/>
      <c r="BR420" s="468"/>
      <c r="BS420" s="490">
        <f t="shared" si="111"/>
        <v>0</v>
      </c>
    </row>
    <row r="421" spans="1:71" ht="26.4" hidden="1" x14ac:dyDescent="0.3">
      <c r="A421" s="8">
        <f t="shared" si="110"/>
        <v>3212</v>
      </c>
      <c r="B421" s="9">
        <f t="shared" si="107"/>
        <v>54</v>
      </c>
      <c r="C421" s="45" t="str">
        <f>IF(I421&gt;0,LEFT(E421,3),"  ")</f>
        <v>091</v>
      </c>
      <c r="D421" s="45" t="str">
        <f>IF(I421&gt;0,LEFT(E421,4),"  ")</f>
        <v>0912</v>
      </c>
      <c r="E421" s="39" t="s">
        <v>137</v>
      </c>
      <c r="F421" s="40">
        <v>32</v>
      </c>
      <c r="G421" s="74">
        <v>54</v>
      </c>
      <c r="H421" s="42">
        <v>3212</v>
      </c>
      <c r="I421" s="46">
        <v>1176</v>
      </c>
      <c r="J421" s="46">
        <v>1176</v>
      </c>
      <c r="K421" s="44" t="s">
        <v>89</v>
      </c>
      <c r="L421" s="425"/>
      <c r="M421" s="425"/>
      <c r="N421" s="108">
        <f t="shared" si="118"/>
        <v>0</v>
      </c>
      <c r="O421" s="77">
        <v>5410</v>
      </c>
      <c r="P421" s="397"/>
      <c r="Q421" s="397"/>
      <c r="R421" s="397"/>
      <c r="S421" s="397"/>
      <c r="T421" s="397"/>
      <c r="U421" s="397"/>
      <c r="V421" s="397"/>
      <c r="W421" s="397"/>
      <c r="X421" s="397"/>
      <c r="Y421" s="397"/>
      <c r="Z421" s="397"/>
      <c r="AA421" s="397"/>
      <c r="AB421" s="397"/>
      <c r="AC421" s="397"/>
      <c r="AD421" s="397"/>
      <c r="AE421" s="397"/>
      <c r="AF421" s="397"/>
      <c r="AG421" s="397"/>
      <c r="AH421" s="397"/>
      <c r="AI421" s="397"/>
      <c r="AJ421" s="397"/>
      <c r="AK421" s="397"/>
      <c r="AL421" s="397"/>
      <c r="AM421" s="397"/>
      <c r="AN421" s="397"/>
      <c r="AO421" s="397"/>
      <c r="AP421" s="397"/>
      <c r="AQ421" s="397"/>
      <c r="AR421" s="397"/>
      <c r="AS421" s="397"/>
      <c r="AT421" s="397"/>
      <c r="AU421" s="397"/>
      <c r="AV421" s="397"/>
      <c r="AW421" s="397"/>
      <c r="AX421" s="397"/>
      <c r="AY421" s="397"/>
      <c r="AZ421" s="397"/>
      <c r="BA421" s="397"/>
      <c r="BB421" s="397"/>
      <c r="BC421" s="397"/>
      <c r="BD421" s="397"/>
      <c r="BE421" s="397"/>
      <c r="BF421" s="397"/>
      <c r="BG421" s="397"/>
      <c r="BH421" s="397"/>
      <c r="BI421" s="397"/>
      <c r="BJ421" s="397"/>
      <c r="BK421" s="397"/>
      <c r="BL421" s="397"/>
      <c r="BM421" s="397"/>
      <c r="BN421" s="397"/>
      <c r="BO421" s="397"/>
      <c r="BP421" s="397"/>
      <c r="BQ421" s="458"/>
      <c r="BR421" s="468"/>
      <c r="BS421" s="490">
        <f t="shared" si="111"/>
        <v>0</v>
      </c>
    </row>
    <row r="422" spans="1:71" ht="26.4" hidden="1" x14ac:dyDescent="0.3">
      <c r="A422" s="8">
        <f t="shared" si="110"/>
        <v>3212</v>
      </c>
      <c r="B422" s="9">
        <f t="shared" si="107"/>
        <v>62</v>
      </c>
      <c r="C422" s="45" t="str">
        <f t="shared" si="108"/>
        <v>091</v>
      </c>
      <c r="D422" s="45" t="str">
        <f t="shared" si="109"/>
        <v>0912</v>
      </c>
      <c r="E422" s="39" t="s">
        <v>137</v>
      </c>
      <c r="F422" s="40">
        <v>32</v>
      </c>
      <c r="G422" s="74">
        <v>62</v>
      </c>
      <c r="H422" s="42">
        <v>3212</v>
      </c>
      <c r="I422" s="46">
        <v>1177</v>
      </c>
      <c r="J422" s="46">
        <v>1177</v>
      </c>
      <c r="K422" s="44" t="s">
        <v>89</v>
      </c>
      <c r="L422" s="425"/>
      <c r="M422" s="425"/>
      <c r="N422" s="108">
        <f t="shared" si="118"/>
        <v>0</v>
      </c>
      <c r="O422" s="77">
        <v>6210</v>
      </c>
      <c r="P422" s="397"/>
      <c r="Q422" s="397"/>
      <c r="R422" s="397"/>
      <c r="S422" s="397"/>
      <c r="T422" s="397"/>
      <c r="U422" s="397"/>
      <c r="V422" s="397"/>
      <c r="W422" s="397"/>
      <c r="X422" s="397"/>
      <c r="Y422" s="397"/>
      <c r="Z422" s="397"/>
      <c r="AA422" s="397"/>
      <c r="AB422" s="397"/>
      <c r="AC422" s="397"/>
      <c r="AD422" s="397"/>
      <c r="AE422" s="397"/>
      <c r="AF422" s="397"/>
      <c r="AG422" s="397"/>
      <c r="AH422" s="397"/>
      <c r="AI422" s="397"/>
      <c r="AJ422" s="397"/>
      <c r="AK422" s="397"/>
      <c r="AL422" s="397"/>
      <c r="AM422" s="397"/>
      <c r="AN422" s="397"/>
      <c r="AO422" s="397"/>
      <c r="AP422" s="397"/>
      <c r="AQ422" s="397"/>
      <c r="AR422" s="397"/>
      <c r="AS422" s="397"/>
      <c r="AT422" s="397"/>
      <c r="AU422" s="397"/>
      <c r="AV422" s="397"/>
      <c r="AW422" s="397"/>
      <c r="AX422" s="397"/>
      <c r="AY422" s="397"/>
      <c r="AZ422" s="397"/>
      <c r="BA422" s="397"/>
      <c r="BB422" s="397"/>
      <c r="BC422" s="397"/>
      <c r="BD422" s="397"/>
      <c r="BE422" s="397"/>
      <c r="BF422" s="397"/>
      <c r="BG422" s="397"/>
      <c r="BH422" s="397"/>
      <c r="BI422" s="397"/>
      <c r="BJ422" s="397"/>
      <c r="BK422" s="397"/>
      <c r="BL422" s="397"/>
      <c r="BM422" s="397"/>
      <c r="BN422" s="397"/>
      <c r="BO422" s="397"/>
      <c r="BP422" s="397"/>
      <c r="BQ422" s="458"/>
      <c r="BR422" s="468"/>
      <c r="BS422" s="490">
        <f t="shared" si="111"/>
        <v>0</v>
      </c>
    </row>
    <row r="423" spans="1:71" hidden="1" x14ac:dyDescent="0.3">
      <c r="A423" s="8">
        <f t="shared" si="110"/>
        <v>3213</v>
      </c>
      <c r="B423" s="9">
        <f t="shared" si="107"/>
        <v>32</v>
      </c>
      <c r="C423" s="45" t="str">
        <f t="shared" si="108"/>
        <v>092</v>
      </c>
      <c r="D423" s="45" t="str">
        <f t="shared" si="109"/>
        <v>0922</v>
      </c>
      <c r="E423" s="39" t="s">
        <v>143</v>
      </c>
      <c r="F423" s="40">
        <v>32</v>
      </c>
      <c r="G423" s="41">
        <v>32</v>
      </c>
      <c r="H423" s="42">
        <v>3213</v>
      </c>
      <c r="I423" s="46">
        <v>1178</v>
      </c>
      <c r="J423" s="46">
        <v>1178</v>
      </c>
      <c r="K423" s="44" t="s">
        <v>90</v>
      </c>
      <c r="L423" s="425"/>
      <c r="M423" s="425"/>
      <c r="N423" s="108">
        <f t="shared" si="118"/>
        <v>0</v>
      </c>
      <c r="O423" s="76">
        <v>3210</v>
      </c>
      <c r="P423" s="397"/>
      <c r="Q423" s="397"/>
      <c r="R423" s="397"/>
      <c r="S423" s="397"/>
      <c r="T423" s="397"/>
      <c r="U423" s="397"/>
      <c r="V423" s="397"/>
      <c r="W423" s="397"/>
      <c r="X423" s="397"/>
      <c r="Y423" s="397"/>
      <c r="Z423" s="397"/>
      <c r="AA423" s="397"/>
      <c r="AB423" s="397"/>
      <c r="AC423" s="397"/>
      <c r="AD423" s="397"/>
      <c r="AE423" s="397"/>
      <c r="AF423" s="397"/>
      <c r="AG423" s="397"/>
      <c r="AH423" s="397"/>
      <c r="AI423" s="397"/>
      <c r="AJ423" s="397"/>
      <c r="AK423" s="397"/>
      <c r="AL423" s="397"/>
      <c r="AM423" s="397"/>
      <c r="AN423" s="397"/>
      <c r="AO423" s="397"/>
      <c r="AP423" s="397"/>
      <c r="AQ423" s="397"/>
      <c r="AR423" s="397"/>
      <c r="AS423" s="397"/>
      <c r="AT423" s="397"/>
      <c r="AU423" s="397"/>
      <c r="AV423" s="397"/>
      <c r="AW423" s="397"/>
      <c r="AX423" s="397"/>
      <c r="AY423" s="397"/>
      <c r="AZ423" s="397"/>
      <c r="BA423" s="397"/>
      <c r="BB423" s="397"/>
      <c r="BC423" s="397"/>
      <c r="BD423" s="397"/>
      <c r="BE423" s="397"/>
      <c r="BF423" s="397"/>
      <c r="BG423" s="397"/>
      <c r="BH423" s="397"/>
      <c r="BI423" s="397"/>
      <c r="BJ423" s="397"/>
      <c r="BK423" s="397"/>
      <c r="BL423" s="397"/>
      <c r="BM423" s="397"/>
      <c r="BN423" s="397"/>
      <c r="BO423" s="397"/>
      <c r="BP423" s="397"/>
      <c r="BQ423" s="458">
        <v>50</v>
      </c>
      <c r="BR423" s="468"/>
      <c r="BS423" s="490">
        <f t="shared" si="111"/>
        <v>0</v>
      </c>
    </row>
    <row r="424" spans="1:71" hidden="1" x14ac:dyDescent="0.3">
      <c r="A424" s="8">
        <f t="shared" si="110"/>
        <v>3213</v>
      </c>
      <c r="B424" s="9">
        <f t="shared" si="107"/>
        <v>49</v>
      </c>
      <c r="C424" s="45" t="str">
        <f t="shared" si="108"/>
        <v>091</v>
      </c>
      <c r="D424" s="45" t="str">
        <f t="shared" si="109"/>
        <v>0912</v>
      </c>
      <c r="E424" s="39" t="s">
        <v>137</v>
      </c>
      <c r="F424" s="40">
        <v>32</v>
      </c>
      <c r="G424" s="74">
        <v>49</v>
      </c>
      <c r="H424" s="42">
        <v>3213</v>
      </c>
      <c r="I424" s="46">
        <v>1179</v>
      </c>
      <c r="J424" s="46">
        <v>1179</v>
      </c>
      <c r="K424" s="44" t="s">
        <v>90</v>
      </c>
      <c r="L424" s="425"/>
      <c r="M424" s="425"/>
      <c r="N424" s="108">
        <f t="shared" si="118"/>
        <v>0</v>
      </c>
      <c r="O424" s="77">
        <v>4910</v>
      </c>
      <c r="P424" s="397"/>
      <c r="Q424" s="397"/>
      <c r="R424" s="397"/>
      <c r="S424" s="397"/>
      <c r="T424" s="397"/>
      <c r="U424" s="397"/>
      <c r="V424" s="397"/>
      <c r="W424" s="397"/>
      <c r="X424" s="397"/>
      <c r="Y424" s="397"/>
      <c r="Z424" s="397"/>
      <c r="AA424" s="397"/>
      <c r="AB424" s="397"/>
      <c r="AC424" s="397"/>
      <c r="AD424" s="397"/>
      <c r="AE424" s="397"/>
      <c r="AF424" s="397"/>
      <c r="AG424" s="397"/>
      <c r="AH424" s="397"/>
      <c r="AI424" s="397"/>
      <c r="AJ424" s="397"/>
      <c r="AK424" s="397"/>
      <c r="AL424" s="397"/>
      <c r="AM424" s="397"/>
      <c r="AN424" s="397"/>
      <c r="AO424" s="397"/>
      <c r="AP424" s="397"/>
      <c r="AQ424" s="397"/>
      <c r="AR424" s="397"/>
      <c r="AS424" s="397"/>
      <c r="AT424" s="397"/>
      <c r="AU424" s="397"/>
      <c r="AV424" s="397"/>
      <c r="AW424" s="397"/>
      <c r="AX424" s="397"/>
      <c r="AY424" s="397"/>
      <c r="AZ424" s="397"/>
      <c r="BA424" s="397"/>
      <c r="BB424" s="397"/>
      <c r="BC424" s="397"/>
      <c r="BD424" s="397"/>
      <c r="BE424" s="397"/>
      <c r="BF424" s="397"/>
      <c r="BG424" s="397"/>
      <c r="BH424" s="397"/>
      <c r="BI424" s="397"/>
      <c r="BJ424" s="397"/>
      <c r="BK424" s="397"/>
      <c r="BL424" s="397"/>
      <c r="BM424" s="397"/>
      <c r="BN424" s="397"/>
      <c r="BO424" s="397"/>
      <c r="BP424" s="397"/>
      <c r="BQ424" s="458"/>
      <c r="BR424" s="468"/>
      <c r="BS424" s="490">
        <f t="shared" si="111"/>
        <v>0</v>
      </c>
    </row>
    <row r="425" spans="1:71" hidden="1" x14ac:dyDescent="0.3">
      <c r="A425" s="8">
        <f t="shared" si="110"/>
        <v>3213</v>
      </c>
      <c r="B425" s="9">
        <f t="shared" si="107"/>
        <v>54</v>
      </c>
      <c r="C425" s="45" t="str">
        <f>IF(I425&gt;0,LEFT(E425,3),"  ")</f>
        <v>091</v>
      </c>
      <c r="D425" s="45" t="str">
        <f>IF(I425&gt;0,LEFT(E425,4),"  ")</f>
        <v>0912</v>
      </c>
      <c r="E425" s="39" t="s">
        <v>137</v>
      </c>
      <c r="F425" s="40">
        <v>32</v>
      </c>
      <c r="G425" s="74">
        <v>54</v>
      </c>
      <c r="H425" s="42">
        <v>3213</v>
      </c>
      <c r="I425" s="46">
        <v>1180</v>
      </c>
      <c r="J425" s="46">
        <v>1180</v>
      </c>
      <c r="K425" s="44" t="s">
        <v>90</v>
      </c>
      <c r="L425" s="425"/>
      <c r="M425" s="425"/>
      <c r="N425" s="108">
        <f t="shared" si="118"/>
        <v>0</v>
      </c>
      <c r="O425" s="77">
        <v>5410</v>
      </c>
      <c r="P425" s="397"/>
      <c r="Q425" s="397"/>
      <c r="R425" s="397"/>
      <c r="S425" s="397"/>
      <c r="T425" s="397"/>
      <c r="U425" s="397"/>
      <c r="V425" s="397"/>
      <c r="W425" s="397"/>
      <c r="X425" s="397"/>
      <c r="Y425" s="397"/>
      <c r="Z425" s="397"/>
      <c r="AA425" s="397"/>
      <c r="AB425" s="397"/>
      <c r="AC425" s="397"/>
      <c r="AD425" s="397"/>
      <c r="AE425" s="397"/>
      <c r="AF425" s="397"/>
      <c r="AG425" s="397"/>
      <c r="AH425" s="397"/>
      <c r="AI425" s="397"/>
      <c r="AJ425" s="397"/>
      <c r="AK425" s="397"/>
      <c r="AL425" s="397"/>
      <c r="AM425" s="397"/>
      <c r="AN425" s="397"/>
      <c r="AO425" s="397"/>
      <c r="AP425" s="397"/>
      <c r="AQ425" s="397"/>
      <c r="AR425" s="397"/>
      <c r="AS425" s="397"/>
      <c r="AT425" s="397"/>
      <c r="AU425" s="397"/>
      <c r="AV425" s="397"/>
      <c r="AW425" s="397"/>
      <c r="AX425" s="397"/>
      <c r="AY425" s="397"/>
      <c r="AZ425" s="397"/>
      <c r="BA425" s="397"/>
      <c r="BB425" s="397"/>
      <c r="BC425" s="397"/>
      <c r="BD425" s="397"/>
      <c r="BE425" s="397"/>
      <c r="BF425" s="397"/>
      <c r="BG425" s="397"/>
      <c r="BH425" s="397"/>
      <c r="BI425" s="397"/>
      <c r="BJ425" s="397"/>
      <c r="BK425" s="397"/>
      <c r="BL425" s="397"/>
      <c r="BM425" s="397"/>
      <c r="BN425" s="397"/>
      <c r="BO425" s="397"/>
      <c r="BP425" s="397"/>
      <c r="BQ425" s="458"/>
      <c r="BR425" s="468"/>
      <c r="BS425" s="490">
        <f t="shared" si="111"/>
        <v>0</v>
      </c>
    </row>
    <row r="426" spans="1:71" hidden="1" x14ac:dyDescent="0.3">
      <c r="A426" s="8">
        <f t="shared" si="110"/>
        <v>3214</v>
      </c>
      <c r="B426" s="9">
        <f t="shared" si="107"/>
        <v>32</v>
      </c>
      <c r="C426" s="45" t="str">
        <f t="shared" si="108"/>
        <v>092</v>
      </c>
      <c r="D426" s="45" t="str">
        <f t="shared" si="109"/>
        <v>0922</v>
      </c>
      <c r="E426" s="39" t="s">
        <v>143</v>
      </c>
      <c r="F426" s="40">
        <v>32</v>
      </c>
      <c r="G426" s="41">
        <v>32</v>
      </c>
      <c r="H426" s="42">
        <v>3214</v>
      </c>
      <c r="I426" s="46">
        <v>1181</v>
      </c>
      <c r="J426" s="46">
        <v>1181</v>
      </c>
      <c r="K426" s="44" t="s">
        <v>77</v>
      </c>
      <c r="L426" s="425"/>
      <c r="M426" s="425"/>
      <c r="N426" s="108">
        <f t="shared" si="118"/>
        <v>0</v>
      </c>
      <c r="O426" s="76">
        <v>3210</v>
      </c>
      <c r="P426" s="397"/>
      <c r="Q426" s="397"/>
      <c r="R426" s="397"/>
      <c r="S426" s="397"/>
      <c r="T426" s="397"/>
      <c r="U426" s="397"/>
      <c r="V426" s="397"/>
      <c r="W426" s="397"/>
      <c r="X426" s="397"/>
      <c r="Y426" s="397"/>
      <c r="Z426" s="397"/>
      <c r="AA426" s="397"/>
      <c r="AB426" s="397"/>
      <c r="AC426" s="397"/>
      <c r="AD426" s="397"/>
      <c r="AE426" s="397"/>
      <c r="AF426" s="397"/>
      <c r="AG426" s="397"/>
      <c r="AH426" s="397"/>
      <c r="AI426" s="397"/>
      <c r="AJ426" s="397"/>
      <c r="AK426" s="397"/>
      <c r="AL426" s="397"/>
      <c r="AM426" s="397"/>
      <c r="AN426" s="397"/>
      <c r="AO426" s="397"/>
      <c r="AP426" s="397"/>
      <c r="AQ426" s="397"/>
      <c r="AR426" s="397"/>
      <c r="AS426" s="397"/>
      <c r="AT426" s="397"/>
      <c r="AU426" s="397"/>
      <c r="AV426" s="397"/>
      <c r="AW426" s="397"/>
      <c r="AX426" s="397"/>
      <c r="AY426" s="397"/>
      <c r="AZ426" s="397"/>
      <c r="BA426" s="397"/>
      <c r="BB426" s="397"/>
      <c r="BC426" s="397"/>
      <c r="BD426" s="397"/>
      <c r="BE426" s="397"/>
      <c r="BF426" s="397"/>
      <c r="BG426" s="397"/>
      <c r="BH426" s="397"/>
      <c r="BI426" s="397"/>
      <c r="BJ426" s="397"/>
      <c r="BK426" s="397"/>
      <c r="BL426" s="397"/>
      <c r="BM426" s="397"/>
      <c r="BN426" s="397"/>
      <c r="BO426" s="397"/>
      <c r="BP426" s="397"/>
      <c r="BQ426" s="458">
        <v>1000</v>
      </c>
      <c r="BR426" s="468"/>
      <c r="BS426" s="490">
        <f t="shared" si="111"/>
        <v>0</v>
      </c>
    </row>
    <row r="427" spans="1:71" hidden="1" x14ac:dyDescent="0.3">
      <c r="A427" s="8">
        <f t="shared" si="110"/>
        <v>3214</v>
      </c>
      <c r="B427" s="9">
        <f t="shared" si="107"/>
        <v>49</v>
      </c>
      <c r="C427" s="45" t="str">
        <f t="shared" si="108"/>
        <v>091</v>
      </c>
      <c r="D427" s="45" t="str">
        <f t="shared" si="109"/>
        <v>0912</v>
      </c>
      <c r="E427" s="39" t="s">
        <v>137</v>
      </c>
      <c r="F427" s="40">
        <v>32</v>
      </c>
      <c r="G427" s="74">
        <v>49</v>
      </c>
      <c r="H427" s="42">
        <v>3214</v>
      </c>
      <c r="I427" s="46">
        <v>1182</v>
      </c>
      <c r="J427" s="46">
        <v>1182</v>
      </c>
      <c r="K427" s="44" t="s">
        <v>77</v>
      </c>
      <c r="L427" s="425"/>
      <c r="M427" s="425"/>
      <c r="N427" s="108">
        <f t="shared" si="118"/>
        <v>0</v>
      </c>
      <c r="O427" s="77">
        <v>4910</v>
      </c>
      <c r="P427" s="397"/>
      <c r="Q427" s="397"/>
      <c r="R427" s="397"/>
      <c r="S427" s="397"/>
      <c r="T427" s="397"/>
      <c r="U427" s="397"/>
      <c r="V427" s="397"/>
      <c r="W427" s="397"/>
      <c r="X427" s="397"/>
      <c r="Y427" s="397"/>
      <c r="Z427" s="397"/>
      <c r="AA427" s="397"/>
      <c r="AB427" s="397"/>
      <c r="AC427" s="397"/>
      <c r="AD427" s="397"/>
      <c r="AE427" s="397"/>
      <c r="AF427" s="397"/>
      <c r="AG427" s="397"/>
      <c r="AH427" s="397"/>
      <c r="AI427" s="397"/>
      <c r="AJ427" s="397"/>
      <c r="AK427" s="397"/>
      <c r="AL427" s="397"/>
      <c r="AM427" s="397"/>
      <c r="AN427" s="397"/>
      <c r="AO427" s="397"/>
      <c r="AP427" s="397"/>
      <c r="AQ427" s="397"/>
      <c r="AR427" s="397"/>
      <c r="AS427" s="397"/>
      <c r="AT427" s="397"/>
      <c r="AU427" s="397"/>
      <c r="AV427" s="397"/>
      <c r="AW427" s="397"/>
      <c r="AX427" s="397"/>
      <c r="AY427" s="397"/>
      <c r="AZ427" s="397"/>
      <c r="BA427" s="397"/>
      <c r="BB427" s="397"/>
      <c r="BC427" s="397"/>
      <c r="BD427" s="397"/>
      <c r="BE427" s="397"/>
      <c r="BF427" s="397"/>
      <c r="BG427" s="397"/>
      <c r="BH427" s="397"/>
      <c r="BI427" s="397"/>
      <c r="BJ427" s="397"/>
      <c r="BK427" s="397"/>
      <c r="BL427" s="397"/>
      <c r="BM427" s="397"/>
      <c r="BN427" s="397"/>
      <c r="BO427" s="397"/>
      <c r="BP427" s="397"/>
      <c r="BQ427" s="458"/>
      <c r="BR427" s="468"/>
      <c r="BS427" s="490">
        <f t="shared" si="111"/>
        <v>0</v>
      </c>
    </row>
    <row r="428" spans="1:71" hidden="1" x14ac:dyDescent="0.3">
      <c r="A428" s="8">
        <f t="shared" si="110"/>
        <v>3214</v>
      </c>
      <c r="B428" s="9">
        <f t="shared" si="107"/>
        <v>54</v>
      </c>
      <c r="C428" s="45" t="str">
        <f>IF(I428&gt;0,LEFT(E428,3),"  ")</f>
        <v>091</v>
      </c>
      <c r="D428" s="45" t="str">
        <f>IF(I428&gt;0,LEFT(E428,4),"  ")</f>
        <v>0912</v>
      </c>
      <c r="E428" s="39" t="s">
        <v>137</v>
      </c>
      <c r="F428" s="40">
        <v>32</v>
      </c>
      <c r="G428" s="74">
        <v>54</v>
      </c>
      <c r="H428" s="42">
        <v>3214</v>
      </c>
      <c r="I428" s="46">
        <v>1183</v>
      </c>
      <c r="J428" s="46">
        <v>1183</v>
      </c>
      <c r="K428" s="44" t="s">
        <v>77</v>
      </c>
      <c r="L428" s="425"/>
      <c r="M428" s="425"/>
      <c r="N428" s="108">
        <f t="shared" si="118"/>
        <v>0</v>
      </c>
      <c r="O428" s="77">
        <v>5410</v>
      </c>
      <c r="P428" s="397"/>
      <c r="Q428" s="397"/>
      <c r="R428" s="397"/>
      <c r="S428" s="397"/>
      <c r="T428" s="397"/>
      <c r="U428" s="397"/>
      <c r="V428" s="397"/>
      <c r="W428" s="397"/>
      <c r="X428" s="397"/>
      <c r="Y428" s="397"/>
      <c r="Z428" s="397"/>
      <c r="AA428" s="397"/>
      <c r="AB428" s="397"/>
      <c r="AC428" s="397"/>
      <c r="AD428" s="397"/>
      <c r="AE428" s="397"/>
      <c r="AF428" s="397"/>
      <c r="AG428" s="397"/>
      <c r="AH428" s="397"/>
      <c r="AI428" s="397"/>
      <c r="AJ428" s="397"/>
      <c r="AK428" s="397"/>
      <c r="AL428" s="397"/>
      <c r="AM428" s="397"/>
      <c r="AN428" s="397"/>
      <c r="AO428" s="397"/>
      <c r="AP428" s="397"/>
      <c r="AQ428" s="397"/>
      <c r="AR428" s="397"/>
      <c r="AS428" s="397"/>
      <c r="AT428" s="397"/>
      <c r="AU428" s="397"/>
      <c r="AV428" s="397"/>
      <c r="AW428" s="397"/>
      <c r="AX428" s="397"/>
      <c r="AY428" s="397"/>
      <c r="AZ428" s="397"/>
      <c r="BA428" s="397"/>
      <c r="BB428" s="397"/>
      <c r="BC428" s="397"/>
      <c r="BD428" s="397"/>
      <c r="BE428" s="397"/>
      <c r="BF428" s="397"/>
      <c r="BG428" s="397"/>
      <c r="BH428" s="397"/>
      <c r="BI428" s="397"/>
      <c r="BJ428" s="397"/>
      <c r="BK428" s="397"/>
      <c r="BL428" s="397"/>
      <c r="BM428" s="397"/>
      <c r="BN428" s="397"/>
      <c r="BO428" s="397"/>
      <c r="BP428" s="397"/>
      <c r="BQ428" s="458"/>
      <c r="BR428" s="468"/>
      <c r="BS428" s="490">
        <f t="shared" si="111"/>
        <v>0</v>
      </c>
    </row>
    <row r="429" spans="1:71" x14ac:dyDescent="0.3">
      <c r="A429" s="8">
        <f t="shared" si="110"/>
        <v>322</v>
      </c>
      <c r="B429" s="9" t="str">
        <f t="shared" si="107"/>
        <v xml:space="preserve"> </v>
      </c>
      <c r="C429" s="45" t="str">
        <f t="shared" si="108"/>
        <v xml:space="preserve">  </v>
      </c>
      <c r="D429" s="45" t="str">
        <f t="shared" si="109"/>
        <v xml:space="preserve">  </v>
      </c>
      <c r="E429" s="39"/>
      <c r="F429" s="40"/>
      <c r="G429" s="41"/>
      <c r="H429" s="42">
        <v>322</v>
      </c>
      <c r="I429" s="43"/>
      <c r="J429" s="43"/>
      <c r="K429" s="44" t="s">
        <v>78</v>
      </c>
      <c r="L429" s="425">
        <v>2807500</v>
      </c>
      <c r="M429" s="425">
        <v>-303500</v>
      </c>
      <c r="N429" s="108">
        <f t="shared" si="118"/>
        <v>2504000</v>
      </c>
      <c r="O429" s="18"/>
      <c r="P429" s="108"/>
      <c r="Q429" s="108"/>
      <c r="R429" s="108"/>
      <c r="S429" s="108"/>
      <c r="T429" s="108"/>
      <c r="U429" s="108"/>
      <c r="V429" s="108"/>
      <c r="W429" s="108"/>
      <c r="X429" s="108"/>
      <c r="Y429" s="108"/>
      <c r="Z429" s="108"/>
      <c r="AA429" s="108"/>
      <c r="AB429" s="108"/>
      <c r="AC429" s="108"/>
      <c r="AD429" s="108"/>
      <c r="AE429" s="108"/>
      <c r="AF429" s="108"/>
      <c r="AG429" s="108"/>
      <c r="AH429" s="108"/>
      <c r="AI429" s="108"/>
      <c r="AJ429" s="108"/>
      <c r="AK429" s="108"/>
      <c r="AL429" s="108"/>
      <c r="AM429" s="108"/>
      <c r="AN429" s="108"/>
      <c r="AO429" s="108"/>
      <c r="AP429" s="108"/>
      <c r="AQ429" s="108"/>
      <c r="AR429" s="108"/>
      <c r="AS429" s="108"/>
      <c r="AT429" s="108"/>
      <c r="AU429" s="108"/>
      <c r="AV429" s="108"/>
      <c r="AW429" s="108"/>
      <c r="AX429" s="108"/>
      <c r="AY429" s="108"/>
      <c r="AZ429" s="108"/>
      <c r="BA429" s="108"/>
      <c r="BB429" s="108"/>
      <c r="BC429" s="108"/>
      <c r="BD429" s="108"/>
      <c r="BE429" s="108"/>
      <c r="BF429" s="108"/>
      <c r="BG429" s="108"/>
      <c r="BH429" s="108"/>
      <c r="BI429" s="108"/>
      <c r="BJ429" s="108"/>
      <c r="BK429" s="108"/>
      <c r="BL429" s="108"/>
      <c r="BM429" s="108"/>
      <c r="BN429" s="108"/>
      <c r="BO429" s="108"/>
      <c r="BP429" s="108"/>
      <c r="BQ429" s="453">
        <v>28850</v>
      </c>
      <c r="BR429" s="468"/>
      <c r="BS429" s="490">
        <f t="shared" si="111"/>
        <v>2504000</v>
      </c>
    </row>
    <row r="430" spans="1:71" ht="26.4" hidden="1" x14ac:dyDescent="0.3">
      <c r="A430" s="8">
        <f t="shared" si="110"/>
        <v>3221</v>
      </c>
      <c r="B430" s="9">
        <f t="shared" si="107"/>
        <v>32</v>
      </c>
      <c r="C430" s="45" t="str">
        <f t="shared" si="108"/>
        <v>092</v>
      </c>
      <c r="D430" s="45" t="str">
        <f t="shared" si="109"/>
        <v>0922</v>
      </c>
      <c r="E430" s="39" t="s">
        <v>143</v>
      </c>
      <c r="F430" s="40">
        <v>32</v>
      </c>
      <c r="G430" s="41">
        <v>32</v>
      </c>
      <c r="H430" s="42">
        <v>3221</v>
      </c>
      <c r="I430" s="46">
        <v>1184</v>
      </c>
      <c r="J430" s="46">
        <v>1184</v>
      </c>
      <c r="K430" s="44" t="s">
        <v>79</v>
      </c>
      <c r="L430" s="425"/>
      <c r="M430" s="425"/>
      <c r="N430" s="108">
        <f t="shared" si="118"/>
        <v>0</v>
      </c>
      <c r="O430" s="76">
        <v>3210</v>
      </c>
      <c r="P430" s="397"/>
      <c r="Q430" s="397"/>
      <c r="R430" s="397"/>
      <c r="S430" s="397"/>
      <c r="T430" s="397"/>
      <c r="U430" s="397"/>
      <c r="V430" s="397"/>
      <c r="W430" s="397"/>
      <c r="X430" s="397"/>
      <c r="Y430" s="397"/>
      <c r="Z430" s="397"/>
      <c r="AA430" s="397"/>
      <c r="AB430" s="397"/>
      <c r="AC430" s="397"/>
      <c r="AD430" s="397"/>
      <c r="AE430" s="397"/>
      <c r="AF430" s="397"/>
      <c r="AG430" s="397"/>
      <c r="AH430" s="397"/>
      <c r="AI430" s="397"/>
      <c r="AJ430" s="397"/>
      <c r="AK430" s="397"/>
      <c r="AL430" s="397"/>
      <c r="AM430" s="397"/>
      <c r="AN430" s="397"/>
      <c r="AO430" s="397"/>
      <c r="AP430" s="397"/>
      <c r="AQ430" s="397"/>
      <c r="AR430" s="397"/>
      <c r="AS430" s="397"/>
      <c r="AT430" s="397"/>
      <c r="AU430" s="397"/>
      <c r="AV430" s="397"/>
      <c r="AW430" s="397"/>
      <c r="AX430" s="397"/>
      <c r="AY430" s="397"/>
      <c r="AZ430" s="397"/>
      <c r="BA430" s="397"/>
      <c r="BB430" s="397"/>
      <c r="BC430" s="397"/>
      <c r="BD430" s="397"/>
      <c r="BE430" s="397"/>
      <c r="BF430" s="397"/>
      <c r="BG430" s="397"/>
      <c r="BH430" s="397"/>
      <c r="BI430" s="397"/>
      <c r="BJ430" s="397"/>
      <c r="BK430" s="397"/>
      <c r="BL430" s="397"/>
      <c r="BM430" s="397"/>
      <c r="BN430" s="397"/>
      <c r="BO430" s="397"/>
      <c r="BP430" s="397"/>
      <c r="BQ430" s="458">
        <v>5150</v>
      </c>
      <c r="BR430" s="468"/>
      <c r="BS430" s="490">
        <f t="shared" si="111"/>
        <v>0</v>
      </c>
    </row>
    <row r="431" spans="1:71" ht="26.4" hidden="1" x14ac:dyDescent="0.3">
      <c r="A431" s="8">
        <f t="shared" si="110"/>
        <v>3221</v>
      </c>
      <c r="B431" s="9">
        <f t="shared" si="107"/>
        <v>49</v>
      </c>
      <c r="C431" s="45" t="str">
        <f t="shared" si="108"/>
        <v>091</v>
      </c>
      <c r="D431" s="45" t="str">
        <f t="shared" si="109"/>
        <v>0912</v>
      </c>
      <c r="E431" s="39" t="s">
        <v>137</v>
      </c>
      <c r="F431" s="40">
        <v>32</v>
      </c>
      <c r="G431" s="74">
        <v>49</v>
      </c>
      <c r="H431" s="42">
        <v>3221</v>
      </c>
      <c r="I431" s="46">
        <v>1185</v>
      </c>
      <c r="J431" s="46">
        <v>1185</v>
      </c>
      <c r="K431" s="44" t="s">
        <v>79</v>
      </c>
      <c r="L431" s="425"/>
      <c r="M431" s="425"/>
      <c r="N431" s="108">
        <f t="shared" si="118"/>
        <v>0</v>
      </c>
      <c r="O431" s="77">
        <v>4910</v>
      </c>
      <c r="P431" s="397"/>
      <c r="Q431" s="397"/>
      <c r="R431" s="397"/>
      <c r="S431" s="397"/>
      <c r="T431" s="397"/>
      <c r="U431" s="397"/>
      <c r="V431" s="397"/>
      <c r="W431" s="397"/>
      <c r="X431" s="397"/>
      <c r="Y431" s="397"/>
      <c r="Z431" s="397"/>
      <c r="AA431" s="397"/>
      <c r="AB431" s="397"/>
      <c r="AC431" s="397"/>
      <c r="AD431" s="397"/>
      <c r="AE431" s="397"/>
      <c r="AF431" s="397"/>
      <c r="AG431" s="397"/>
      <c r="AH431" s="397"/>
      <c r="AI431" s="397"/>
      <c r="AJ431" s="397"/>
      <c r="AK431" s="397"/>
      <c r="AL431" s="397"/>
      <c r="AM431" s="397"/>
      <c r="AN431" s="397"/>
      <c r="AO431" s="397"/>
      <c r="AP431" s="397"/>
      <c r="AQ431" s="397"/>
      <c r="AR431" s="397"/>
      <c r="AS431" s="397"/>
      <c r="AT431" s="397"/>
      <c r="AU431" s="397"/>
      <c r="AV431" s="397"/>
      <c r="AW431" s="397"/>
      <c r="AX431" s="397"/>
      <c r="AY431" s="397"/>
      <c r="AZ431" s="397"/>
      <c r="BA431" s="397"/>
      <c r="BB431" s="397"/>
      <c r="BC431" s="397"/>
      <c r="BD431" s="397"/>
      <c r="BE431" s="397"/>
      <c r="BF431" s="397"/>
      <c r="BG431" s="397"/>
      <c r="BH431" s="397"/>
      <c r="BI431" s="397"/>
      <c r="BJ431" s="397"/>
      <c r="BK431" s="397"/>
      <c r="BL431" s="397"/>
      <c r="BM431" s="397"/>
      <c r="BN431" s="397"/>
      <c r="BO431" s="397"/>
      <c r="BP431" s="397"/>
      <c r="BQ431" s="458">
        <v>2000</v>
      </c>
      <c r="BR431" s="468"/>
      <c r="BS431" s="490">
        <f t="shared" si="111"/>
        <v>0</v>
      </c>
    </row>
    <row r="432" spans="1:71" ht="26.4" hidden="1" x14ac:dyDescent="0.3">
      <c r="A432" s="8">
        <f t="shared" si="110"/>
        <v>3221</v>
      </c>
      <c r="B432" s="9">
        <f t="shared" si="107"/>
        <v>54</v>
      </c>
      <c r="C432" s="45" t="str">
        <f>IF(I432&gt;0,LEFT(E432,3),"  ")</f>
        <v>091</v>
      </c>
      <c r="D432" s="45" t="str">
        <f>IF(I432&gt;0,LEFT(E432,4),"  ")</f>
        <v>0912</v>
      </c>
      <c r="E432" s="39" t="s">
        <v>137</v>
      </c>
      <c r="F432" s="40">
        <v>32</v>
      </c>
      <c r="G432" s="74">
        <v>54</v>
      </c>
      <c r="H432" s="42">
        <v>3221</v>
      </c>
      <c r="I432" s="46">
        <v>1186</v>
      </c>
      <c r="J432" s="46">
        <v>1186</v>
      </c>
      <c r="K432" s="44" t="s">
        <v>79</v>
      </c>
      <c r="L432" s="425"/>
      <c r="M432" s="425"/>
      <c r="N432" s="108">
        <f t="shared" si="118"/>
        <v>0</v>
      </c>
      <c r="O432" s="77">
        <v>5410</v>
      </c>
      <c r="P432" s="397"/>
      <c r="Q432" s="397"/>
      <c r="R432" s="397"/>
      <c r="S432" s="397"/>
      <c r="T432" s="397"/>
      <c r="U432" s="397"/>
      <c r="V432" s="397"/>
      <c r="W432" s="397"/>
      <c r="X432" s="397"/>
      <c r="Y432" s="397"/>
      <c r="Z432" s="397"/>
      <c r="AA432" s="397"/>
      <c r="AB432" s="397"/>
      <c r="AC432" s="397"/>
      <c r="AD432" s="397"/>
      <c r="AE432" s="397"/>
      <c r="AF432" s="397"/>
      <c r="AG432" s="397"/>
      <c r="AH432" s="397"/>
      <c r="AI432" s="397"/>
      <c r="AJ432" s="397"/>
      <c r="AK432" s="397"/>
      <c r="AL432" s="397"/>
      <c r="AM432" s="397"/>
      <c r="AN432" s="397"/>
      <c r="AO432" s="397"/>
      <c r="AP432" s="397"/>
      <c r="AQ432" s="397"/>
      <c r="AR432" s="397"/>
      <c r="AS432" s="397"/>
      <c r="AT432" s="397"/>
      <c r="AU432" s="397"/>
      <c r="AV432" s="397"/>
      <c r="AW432" s="397"/>
      <c r="AX432" s="397"/>
      <c r="AY432" s="397"/>
      <c r="AZ432" s="397"/>
      <c r="BA432" s="397"/>
      <c r="BB432" s="397"/>
      <c r="BC432" s="397"/>
      <c r="BD432" s="397"/>
      <c r="BE432" s="397"/>
      <c r="BF432" s="397"/>
      <c r="BG432" s="397"/>
      <c r="BH432" s="397"/>
      <c r="BI432" s="397"/>
      <c r="BJ432" s="397"/>
      <c r="BK432" s="397"/>
      <c r="BL432" s="397"/>
      <c r="BM432" s="397"/>
      <c r="BN432" s="397"/>
      <c r="BO432" s="397"/>
      <c r="BP432" s="397"/>
      <c r="BQ432" s="458"/>
      <c r="BR432" s="468"/>
      <c r="BS432" s="490">
        <f t="shared" si="111"/>
        <v>0</v>
      </c>
    </row>
    <row r="433" spans="1:71" ht="26.4" hidden="1" x14ac:dyDescent="0.3">
      <c r="A433" s="8">
        <f t="shared" si="110"/>
        <v>3221</v>
      </c>
      <c r="B433" s="9">
        <f t="shared" si="107"/>
        <v>62</v>
      </c>
      <c r="C433" s="45" t="str">
        <f t="shared" ref="C433" si="119">IF(I433&gt;0,LEFT(E433,3),"  ")</f>
        <v>091</v>
      </c>
      <c r="D433" s="45" t="str">
        <f t="shared" ref="D433" si="120">IF(I433&gt;0,LEFT(E433,4),"  ")</f>
        <v>0912</v>
      </c>
      <c r="E433" s="39" t="s">
        <v>137</v>
      </c>
      <c r="F433" s="40">
        <v>32</v>
      </c>
      <c r="G433" s="74">
        <v>62</v>
      </c>
      <c r="H433" s="42">
        <v>3221</v>
      </c>
      <c r="I433" s="46">
        <v>1187</v>
      </c>
      <c r="J433" s="46">
        <v>1187</v>
      </c>
      <c r="K433" s="44" t="s">
        <v>79</v>
      </c>
      <c r="L433" s="425"/>
      <c r="M433" s="425"/>
      <c r="N433" s="108">
        <f t="shared" si="118"/>
        <v>0</v>
      </c>
      <c r="O433" s="77">
        <v>6210</v>
      </c>
      <c r="P433" s="397"/>
      <c r="Q433" s="397"/>
      <c r="R433" s="397"/>
      <c r="S433" s="397"/>
      <c r="T433" s="397"/>
      <c r="U433" s="397"/>
      <c r="V433" s="397"/>
      <c r="W433" s="397"/>
      <c r="X433" s="397"/>
      <c r="Y433" s="397"/>
      <c r="Z433" s="397"/>
      <c r="AA433" s="397"/>
      <c r="AB433" s="397"/>
      <c r="AC433" s="397"/>
      <c r="AD433" s="397"/>
      <c r="AE433" s="397"/>
      <c r="AF433" s="397"/>
      <c r="AG433" s="397"/>
      <c r="AH433" s="397"/>
      <c r="AI433" s="397"/>
      <c r="AJ433" s="397"/>
      <c r="AK433" s="397"/>
      <c r="AL433" s="397"/>
      <c r="AM433" s="397"/>
      <c r="AN433" s="397"/>
      <c r="AO433" s="397"/>
      <c r="AP433" s="397"/>
      <c r="AQ433" s="397"/>
      <c r="AR433" s="397"/>
      <c r="AS433" s="397"/>
      <c r="AT433" s="397"/>
      <c r="AU433" s="397"/>
      <c r="AV433" s="397"/>
      <c r="AW433" s="397"/>
      <c r="AX433" s="397"/>
      <c r="AY433" s="397"/>
      <c r="AZ433" s="397"/>
      <c r="BA433" s="397"/>
      <c r="BB433" s="397"/>
      <c r="BC433" s="397"/>
      <c r="BD433" s="397"/>
      <c r="BE433" s="397"/>
      <c r="BF433" s="397"/>
      <c r="BG433" s="397"/>
      <c r="BH433" s="397"/>
      <c r="BI433" s="397"/>
      <c r="BJ433" s="397"/>
      <c r="BK433" s="397"/>
      <c r="BL433" s="397"/>
      <c r="BM433" s="397"/>
      <c r="BN433" s="397"/>
      <c r="BO433" s="397"/>
      <c r="BP433" s="397"/>
      <c r="BQ433" s="458">
        <v>0</v>
      </c>
      <c r="BR433" s="468"/>
      <c r="BS433" s="490">
        <f t="shared" si="111"/>
        <v>0</v>
      </c>
    </row>
    <row r="434" spans="1:71" hidden="1" x14ac:dyDescent="0.3">
      <c r="A434" s="8">
        <f t="shared" si="110"/>
        <v>3222</v>
      </c>
      <c r="B434" s="9">
        <f t="shared" si="107"/>
        <v>32</v>
      </c>
      <c r="C434" s="45" t="str">
        <f t="shared" si="108"/>
        <v>092</v>
      </c>
      <c r="D434" s="45" t="str">
        <f t="shared" si="109"/>
        <v>0922</v>
      </c>
      <c r="E434" s="39" t="s">
        <v>143</v>
      </c>
      <c r="F434" s="40">
        <v>32</v>
      </c>
      <c r="G434" s="41">
        <v>32</v>
      </c>
      <c r="H434" s="42">
        <v>3222</v>
      </c>
      <c r="I434" s="46">
        <v>1188</v>
      </c>
      <c r="J434" s="46">
        <v>1188</v>
      </c>
      <c r="K434" s="44" t="s">
        <v>124</v>
      </c>
      <c r="L434" s="425"/>
      <c r="M434" s="425"/>
      <c r="N434" s="108">
        <f t="shared" si="118"/>
        <v>0</v>
      </c>
      <c r="O434" s="76">
        <v>3210</v>
      </c>
      <c r="P434" s="397"/>
      <c r="Q434" s="397"/>
      <c r="R434" s="397"/>
      <c r="S434" s="397"/>
      <c r="T434" s="397"/>
      <c r="U434" s="397"/>
      <c r="V434" s="397"/>
      <c r="W434" s="397"/>
      <c r="X434" s="397"/>
      <c r="Y434" s="397"/>
      <c r="Z434" s="397"/>
      <c r="AA434" s="397"/>
      <c r="AB434" s="397"/>
      <c r="AC434" s="397"/>
      <c r="AD434" s="397"/>
      <c r="AE434" s="397"/>
      <c r="AF434" s="397"/>
      <c r="AG434" s="397"/>
      <c r="AH434" s="397"/>
      <c r="AI434" s="397"/>
      <c r="AJ434" s="397"/>
      <c r="AK434" s="397"/>
      <c r="AL434" s="397"/>
      <c r="AM434" s="397"/>
      <c r="AN434" s="397"/>
      <c r="AO434" s="397"/>
      <c r="AP434" s="397"/>
      <c r="AQ434" s="397"/>
      <c r="AR434" s="397"/>
      <c r="AS434" s="397"/>
      <c r="AT434" s="397"/>
      <c r="AU434" s="397"/>
      <c r="AV434" s="397"/>
      <c r="AW434" s="397"/>
      <c r="AX434" s="397"/>
      <c r="AY434" s="397"/>
      <c r="AZ434" s="397"/>
      <c r="BA434" s="397"/>
      <c r="BB434" s="397"/>
      <c r="BC434" s="397"/>
      <c r="BD434" s="397"/>
      <c r="BE434" s="397"/>
      <c r="BF434" s="397"/>
      <c r="BG434" s="397"/>
      <c r="BH434" s="397"/>
      <c r="BI434" s="397"/>
      <c r="BJ434" s="397"/>
      <c r="BK434" s="397"/>
      <c r="BL434" s="397"/>
      <c r="BM434" s="397"/>
      <c r="BN434" s="397"/>
      <c r="BO434" s="397"/>
      <c r="BP434" s="397"/>
      <c r="BQ434" s="458">
        <v>2000</v>
      </c>
      <c r="BR434" s="468"/>
      <c r="BS434" s="490">
        <f t="shared" si="111"/>
        <v>0</v>
      </c>
    </row>
    <row r="435" spans="1:71" hidden="1" x14ac:dyDescent="0.3">
      <c r="A435" s="8">
        <f t="shared" si="110"/>
        <v>3222</v>
      </c>
      <c r="B435" s="9">
        <f t="shared" si="107"/>
        <v>49</v>
      </c>
      <c r="C435" s="45" t="str">
        <f t="shared" si="108"/>
        <v>091</v>
      </c>
      <c r="D435" s="45" t="str">
        <f t="shared" si="109"/>
        <v>0912</v>
      </c>
      <c r="E435" s="39" t="s">
        <v>137</v>
      </c>
      <c r="F435" s="40">
        <v>32</v>
      </c>
      <c r="G435" s="74">
        <v>49</v>
      </c>
      <c r="H435" s="42">
        <v>3222</v>
      </c>
      <c r="I435" s="46">
        <v>1189</v>
      </c>
      <c r="J435" s="46">
        <v>1189</v>
      </c>
      <c r="K435" s="44" t="s">
        <v>124</v>
      </c>
      <c r="L435" s="425"/>
      <c r="M435" s="425"/>
      <c r="N435" s="108">
        <f t="shared" si="118"/>
        <v>0</v>
      </c>
      <c r="O435" s="77">
        <v>4910</v>
      </c>
      <c r="P435" s="397"/>
      <c r="Q435" s="397"/>
      <c r="R435" s="397"/>
      <c r="S435" s="397"/>
      <c r="T435" s="397"/>
      <c r="U435" s="397"/>
      <c r="V435" s="397"/>
      <c r="W435" s="397"/>
      <c r="X435" s="397"/>
      <c r="Y435" s="397"/>
      <c r="Z435" s="397"/>
      <c r="AA435" s="397"/>
      <c r="AB435" s="397"/>
      <c r="AC435" s="397"/>
      <c r="AD435" s="397"/>
      <c r="AE435" s="397"/>
      <c r="AF435" s="397"/>
      <c r="AG435" s="397"/>
      <c r="AH435" s="397"/>
      <c r="AI435" s="397"/>
      <c r="AJ435" s="397"/>
      <c r="AK435" s="397"/>
      <c r="AL435" s="397"/>
      <c r="AM435" s="397"/>
      <c r="AN435" s="397"/>
      <c r="AO435" s="397"/>
      <c r="AP435" s="397"/>
      <c r="AQ435" s="397"/>
      <c r="AR435" s="397"/>
      <c r="AS435" s="397"/>
      <c r="AT435" s="397"/>
      <c r="AU435" s="397"/>
      <c r="AV435" s="397"/>
      <c r="AW435" s="397"/>
      <c r="AX435" s="397"/>
      <c r="AY435" s="397"/>
      <c r="AZ435" s="397"/>
      <c r="BA435" s="397"/>
      <c r="BB435" s="397"/>
      <c r="BC435" s="397"/>
      <c r="BD435" s="397"/>
      <c r="BE435" s="397"/>
      <c r="BF435" s="397"/>
      <c r="BG435" s="397"/>
      <c r="BH435" s="397"/>
      <c r="BI435" s="397"/>
      <c r="BJ435" s="397"/>
      <c r="BK435" s="397"/>
      <c r="BL435" s="397"/>
      <c r="BM435" s="397"/>
      <c r="BN435" s="397"/>
      <c r="BO435" s="397"/>
      <c r="BP435" s="397"/>
      <c r="BQ435" s="458">
        <v>3000</v>
      </c>
      <c r="BR435" s="468"/>
      <c r="BS435" s="490">
        <f t="shared" si="111"/>
        <v>0</v>
      </c>
    </row>
    <row r="436" spans="1:71" hidden="1" x14ac:dyDescent="0.3">
      <c r="A436" s="8">
        <f t="shared" si="110"/>
        <v>3222</v>
      </c>
      <c r="B436" s="9">
        <f t="shared" si="107"/>
        <v>54</v>
      </c>
      <c r="C436" s="45" t="str">
        <f>IF(I436&gt;0,LEFT(E436,3),"  ")</f>
        <v>091</v>
      </c>
      <c r="D436" s="45" t="str">
        <f>IF(I436&gt;0,LEFT(E436,4),"  ")</f>
        <v>0912</v>
      </c>
      <c r="E436" s="39" t="s">
        <v>137</v>
      </c>
      <c r="F436" s="40">
        <v>32</v>
      </c>
      <c r="G436" s="74">
        <v>54</v>
      </c>
      <c r="H436" s="42">
        <v>3222</v>
      </c>
      <c r="I436" s="46">
        <v>1190</v>
      </c>
      <c r="J436" s="46">
        <v>1190</v>
      </c>
      <c r="K436" s="44" t="s">
        <v>124</v>
      </c>
      <c r="L436" s="425"/>
      <c r="M436" s="425"/>
      <c r="N436" s="108">
        <f t="shared" si="118"/>
        <v>0</v>
      </c>
      <c r="O436" s="77">
        <v>5410</v>
      </c>
      <c r="P436" s="397"/>
      <c r="Q436" s="397"/>
      <c r="R436" s="397"/>
      <c r="S436" s="397"/>
      <c r="T436" s="397"/>
      <c r="U436" s="397"/>
      <c r="V436" s="397"/>
      <c r="W436" s="397"/>
      <c r="X436" s="397"/>
      <c r="Y436" s="397"/>
      <c r="Z436" s="397"/>
      <c r="AA436" s="397"/>
      <c r="AB436" s="397"/>
      <c r="AC436" s="397"/>
      <c r="AD436" s="397"/>
      <c r="AE436" s="397"/>
      <c r="AF436" s="397"/>
      <c r="AG436" s="397"/>
      <c r="AH436" s="397"/>
      <c r="AI436" s="397"/>
      <c r="AJ436" s="397"/>
      <c r="AK436" s="397"/>
      <c r="AL436" s="397"/>
      <c r="AM436" s="397"/>
      <c r="AN436" s="397"/>
      <c r="AO436" s="397"/>
      <c r="AP436" s="397"/>
      <c r="AQ436" s="397"/>
      <c r="AR436" s="397"/>
      <c r="AS436" s="397"/>
      <c r="AT436" s="397"/>
      <c r="AU436" s="397"/>
      <c r="AV436" s="397"/>
      <c r="AW436" s="397"/>
      <c r="AX436" s="397"/>
      <c r="AY436" s="397"/>
      <c r="AZ436" s="397"/>
      <c r="BA436" s="397"/>
      <c r="BB436" s="397"/>
      <c r="BC436" s="397"/>
      <c r="BD436" s="397"/>
      <c r="BE436" s="397"/>
      <c r="BF436" s="397"/>
      <c r="BG436" s="397"/>
      <c r="BH436" s="397"/>
      <c r="BI436" s="397"/>
      <c r="BJ436" s="397"/>
      <c r="BK436" s="397"/>
      <c r="BL436" s="397"/>
      <c r="BM436" s="397"/>
      <c r="BN436" s="397"/>
      <c r="BO436" s="397"/>
      <c r="BP436" s="397"/>
      <c r="BQ436" s="458"/>
      <c r="BR436" s="468"/>
      <c r="BS436" s="490">
        <f t="shared" si="111"/>
        <v>0</v>
      </c>
    </row>
    <row r="437" spans="1:71" hidden="1" x14ac:dyDescent="0.3">
      <c r="A437" s="8">
        <f t="shared" si="110"/>
        <v>3222</v>
      </c>
      <c r="B437" s="9">
        <f t="shared" si="107"/>
        <v>62</v>
      </c>
      <c r="C437" s="45" t="str">
        <f>IF(I437&gt;0,LEFT(E437,3),"  ")</f>
        <v>091</v>
      </c>
      <c r="D437" s="45" t="str">
        <f>IF(I437&gt;0,LEFT(E437,4),"  ")</f>
        <v>0912</v>
      </c>
      <c r="E437" s="39" t="s">
        <v>137</v>
      </c>
      <c r="F437" s="40">
        <v>32</v>
      </c>
      <c r="G437" s="74">
        <v>62</v>
      </c>
      <c r="H437" s="42">
        <v>3222</v>
      </c>
      <c r="I437" s="394">
        <v>1744</v>
      </c>
      <c r="J437" s="46">
        <v>1190</v>
      </c>
      <c r="K437" s="44" t="s">
        <v>124</v>
      </c>
      <c r="L437" s="425"/>
      <c r="M437" s="425"/>
      <c r="N437" s="108">
        <f t="shared" si="118"/>
        <v>0</v>
      </c>
      <c r="O437" s="77">
        <v>6210</v>
      </c>
      <c r="P437" s="397"/>
      <c r="Q437" s="397"/>
      <c r="R437" s="397"/>
      <c r="S437" s="397"/>
      <c r="T437" s="397"/>
      <c r="U437" s="397"/>
      <c r="V437" s="397"/>
      <c r="W437" s="397"/>
      <c r="X437" s="397"/>
      <c r="Y437" s="397"/>
      <c r="Z437" s="397"/>
      <c r="AA437" s="397"/>
      <c r="AB437" s="397"/>
      <c r="AC437" s="397"/>
      <c r="AD437" s="397"/>
      <c r="AE437" s="397"/>
      <c r="AF437" s="397"/>
      <c r="AG437" s="397"/>
      <c r="AH437" s="397"/>
      <c r="AI437" s="397"/>
      <c r="AJ437" s="397"/>
      <c r="AK437" s="397"/>
      <c r="AL437" s="397"/>
      <c r="AM437" s="397"/>
      <c r="AN437" s="397"/>
      <c r="AO437" s="397"/>
      <c r="AP437" s="397"/>
      <c r="AQ437" s="397"/>
      <c r="AR437" s="397"/>
      <c r="AS437" s="397"/>
      <c r="AT437" s="397"/>
      <c r="AU437" s="397"/>
      <c r="AV437" s="397"/>
      <c r="AW437" s="397"/>
      <c r="AX437" s="397"/>
      <c r="AY437" s="397"/>
      <c r="AZ437" s="397"/>
      <c r="BA437" s="397"/>
      <c r="BB437" s="397"/>
      <c r="BC437" s="397"/>
      <c r="BD437" s="397"/>
      <c r="BE437" s="397"/>
      <c r="BF437" s="397"/>
      <c r="BG437" s="397"/>
      <c r="BH437" s="397"/>
      <c r="BI437" s="397"/>
      <c r="BJ437" s="397"/>
      <c r="BK437" s="397"/>
      <c r="BL437" s="397"/>
      <c r="BM437" s="397"/>
      <c r="BN437" s="397"/>
      <c r="BO437" s="397"/>
      <c r="BP437" s="397"/>
      <c r="BQ437" s="458"/>
      <c r="BR437" s="468"/>
      <c r="BS437" s="490">
        <f t="shared" si="111"/>
        <v>0</v>
      </c>
    </row>
    <row r="438" spans="1:71" hidden="1" x14ac:dyDescent="0.3">
      <c r="A438" s="8">
        <f t="shared" si="110"/>
        <v>3223</v>
      </c>
      <c r="B438" s="9">
        <f t="shared" si="107"/>
        <v>32</v>
      </c>
      <c r="C438" s="45" t="str">
        <f t="shared" si="108"/>
        <v>092</v>
      </c>
      <c r="D438" s="45" t="str">
        <f t="shared" si="109"/>
        <v>0922</v>
      </c>
      <c r="E438" s="39" t="s">
        <v>143</v>
      </c>
      <c r="F438" s="40">
        <v>32</v>
      </c>
      <c r="G438" s="41">
        <v>32</v>
      </c>
      <c r="H438" s="42">
        <v>3223</v>
      </c>
      <c r="I438" s="46">
        <v>1191</v>
      </c>
      <c r="J438" s="46">
        <v>1191</v>
      </c>
      <c r="K438" s="44" t="s">
        <v>80</v>
      </c>
      <c r="L438" s="425"/>
      <c r="M438" s="425"/>
      <c r="N438" s="108">
        <f t="shared" si="118"/>
        <v>0</v>
      </c>
      <c r="O438" s="76">
        <v>3210</v>
      </c>
      <c r="P438" s="397"/>
      <c r="Q438" s="397"/>
      <c r="R438" s="397"/>
      <c r="S438" s="397"/>
      <c r="T438" s="397"/>
      <c r="U438" s="397"/>
      <c r="V438" s="397"/>
      <c r="W438" s="397"/>
      <c r="X438" s="397"/>
      <c r="Y438" s="397"/>
      <c r="Z438" s="397"/>
      <c r="AA438" s="397"/>
      <c r="AB438" s="397"/>
      <c r="AC438" s="397"/>
      <c r="AD438" s="397"/>
      <c r="AE438" s="397"/>
      <c r="AF438" s="397"/>
      <c r="AG438" s="397"/>
      <c r="AH438" s="397"/>
      <c r="AI438" s="397"/>
      <c r="AJ438" s="397"/>
      <c r="AK438" s="397"/>
      <c r="AL438" s="397"/>
      <c r="AM438" s="397"/>
      <c r="AN438" s="397"/>
      <c r="AO438" s="397"/>
      <c r="AP438" s="397"/>
      <c r="AQ438" s="397"/>
      <c r="AR438" s="397"/>
      <c r="AS438" s="397"/>
      <c r="AT438" s="397"/>
      <c r="AU438" s="397"/>
      <c r="AV438" s="397"/>
      <c r="AW438" s="397"/>
      <c r="AX438" s="397"/>
      <c r="AY438" s="397"/>
      <c r="AZ438" s="397"/>
      <c r="BA438" s="397"/>
      <c r="BB438" s="397"/>
      <c r="BC438" s="397"/>
      <c r="BD438" s="397"/>
      <c r="BE438" s="397"/>
      <c r="BF438" s="397"/>
      <c r="BG438" s="397"/>
      <c r="BH438" s="397"/>
      <c r="BI438" s="397"/>
      <c r="BJ438" s="397"/>
      <c r="BK438" s="397"/>
      <c r="BL438" s="397"/>
      <c r="BM438" s="397"/>
      <c r="BN438" s="397"/>
      <c r="BO438" s="397"/>
      <c r="BP438" s="397"/>
      <c r="BQ438" s="458">
        <v>1000</v>
      </c>
      <c r="BR438" s="468"/>
      <c r="BS438" s="490">
        <f t="shared" si="111"/>
        <v>0</v>
      </c>
    </row>
    <row r="439" spans="1:71" hidden="1" x14ac:dyDescent="0.3">
      <c r="A439" s="8">
        <f t="shared" si="110"/>
        <v>3223</v>
      </c>
      <c r="B439" s="9">
        <f t="shared" si="107"/>
        <v>49</v>
      </c>
      <c r="C439" s="45" t="str">
        <f t="shared" si="108"/>
        <v>091</v>
      </c>
      <c r="D439" s="45" t="str">
        <f t="shared" si="109"/>
        <v>0912</v>
      </c>
      <c r="E439" s="39" t="s">
        <v>137</v>
      </c>
      <c r="F439" s="40">
        <v>32</v>
      </c>
      <c r="G439" s="74">
        <v>49</v>
      </c>
      <c r="H439" s="42">
        <v>3223</v>
      </c>
      <c r="I439" s="46">
        <v>1192</v>
      </c>
      <c r="J439" s="46">
        <v>1192</v>
      </c>
      <c r="K439" s="44" t="s">
        <v>80</v>
      </c>
      <c r="L439" s="425"/>
      <c r="M439" s="425"/>
      <c r="N439" s="108">
        <f t="shared" si="118"/>
        <v>0</v>
      </c>
      <c r="O439" s="77">
        <v>4910</v>
      </c>
      <c r="P439" s="397"/>
      <c r="Q439" s="397"/>
      <c r="R439" s="397"/>
      <c r="S439" s="397"/>
      <c r="T439" s="397"/>
      <c r="U439" s="397"/>
      <c r="V439" s="397"/>
      <c r="W439" s="397"/>
      <c r="X439" s="397"/>
      <c r="Y439" s="397"/>
      <c r="Z439" s="397"/>
      <c r="AA439" s="397"/>
      <c r="AB439" s="397"/>
      <c r="AC439" s="397"/>
      <c r="AD439" s="397"/>
      <c r="AE439" s="397"/>
      <c r="AF439" s="397"/>
      <c r="AG439" s="397"/>
      <c r="AH439" s="397"/>
      <c r="AI439" s="397"/>
      <c r="AJ439" s="397"/>
      <c r="AK439" s="397"/>
      <c r="AL439" s="397"/>
      <c r="AM439" s="397"/>
      <c r="AN439" s="397"/>
      <c r="AO439" s="397"/>
      <c r="AP439" s="397"/>
      <c r="AQ439" s="397"/>
      <c r="AR439" s="397"/>
      <c r="AS439" s="397"/>
      <c r="AT439" s="397"/>
      <c r="AU439" s="397"/>
      <c r="AV439" s="397"/>
      <c r="AW439" s="397"/>
      <c r="AX439" s="397"/>
      <c r="AY439" s="397"/>
      <c r="AZ439" s="397"/>
      <c r="BA439" s="397"/>
      <c r="BB439" s="397"/>
      <c r="BC439" s="397"/>
      <c r="BD439" s="397"/>
      <c r="BE439" s="397"/>
      <c r="BF439" s="397"/>
      <c r="BG439" s="397"/>
      <c r="BH439" s="397"/>
      <c r="BI439" s="397"/>
      <c r="BJ439" s="397"/>
      <c r="BK439" s="397"/>
      <c r="BL439" s="397"/>
      <c r="BM439" s="397"/>
      <c r="BN439" s="397"/>
      <c r="BO439" s="397"/>
      <c r="BP439" s="397"/>
      <c r="BQ439" s="458"/>
      <c r="BR439" s="468"/>
      <c r="BS439" s="490">
        <f t="shared" si="111"/>
        <v>0</v>
      </c>
    </row>
    <row r="440" spans="1:71" hidden="1" x14ac:dyDescent="0.3">
      <c r="A440" s="8">
        <f t="shared" ref="A440" si="121">H440</f>
        <v>3223</v>
      </c>
      <c r="B440" s="9">
        <f t="shared" ref="B440" si="122">IF(J440&gt;0,G440," ")</f>
        <v>54</v>
      </c>
      <c r="C440" s="45" t="str">
        <f t="shared" ref="C440" si="123">IF(I440&gt;0,LEFT(E440,3),"  ")</f>
        <v>091</v>
      </c>
      <c r="D440" s="45" t="str">
        <f t="shared" ref="D440" si="124">IF(I440&gt;0,LEFT(E440,4),"  ")</f>
        <v>0912</v>
      </c>
      <c r="E440" s="39" t="s">
        <v>137</v>
      </c>
      <c r="F440" s="40">
        <v>32</v>
      </c>
      <c r="G440" s="74">
        <v>54</v>
      </c>
      <c r="H440" s="42">
        <v>3223</v>
      </c>
      <c r="I440" s="394">
        <v>7029</v>
      </c>
      <c r="J440" s="46">
        <v>1191</v>
      </c>
      <c r="K440" s="44" t="s">
        <v>80</v>
      </c>
      <c r="L440" s="425"/>
      <c r="M440" s="425"/>
      <c r="N440" s="108">
        <f t="shared" si="118"/>
        <v>0</v>
      </c>
      <c r="O440" s="77">
        <v>5410</v>
      </c>
      <c r="P440" s="397"/>
      <c r="Q440" s="397"/>
      <c r="R440" s="397"/>
      <c r="S440" s="397"/>
      <c r="T440" s="397"/>
      <c r="U440" s="397"/>
      <c r="V440" s="397"/>
      <c r="W440" s="397"/>
      <c r="X440" s="397"/>
      <c r="Y440" s="397"/>
      <c r="Z440" s="397"/>
      <c r="AA440" s="397"/>
      <c r="AB440" s="397"/>
      <c r="AC440" s="397"/>
      <c r="AD440" s="397"/>
      <c r="AE440" s="397"/>
      <c r="AF440" s="397"/>
      <c r="AG440" s="397"/>
      <c r="AH440" s="397"/>
      <c r="AI440" s="397"/>
      <c r="AJ440" s="397"/>
      <c r="AK440" s="397"/>
      <c r="AL440" s="397"/>
      <c r="AM440" s="397"/>
      <c r="AN440" s="397"/>
      <c r="AO440" s="397"/>
      <c r="AP440" s="397"/>
      <c r="AQ440" s="397"/>
      <c r="AR440" s="397"/>
      <c r="AS440" s="397"/>
      <c r="AT440" s="397"/>
      <c r="AU440" s="397"/>
      <c r="AV440" s="397"/>
      <c r="AW440" s="397"/>
      <c r="AX440" s="397"/>
      <c r="AY440" s="397"/>
      <c r="AZ440" s="397"/>
      <c r="BA440" s="397"/>
      <c r="BB440" s="397"/>
      <c r="BC440" s="397"/>
      <c r="BD440" s="397"/>
      <c r="BE440" s="397"/>
      <c r="BF440" s="397"/>
      <c r="BG440" s="397"/>
      <c r="BH440" s="397"/>
      <c r="BI440" s="397"/>
      <c r="BJ440" s="397"/>
      <c r="BK440" s="397"/>
      <c r="BL440" s="397"/>
      <c r="BM440" s="397"/>
      <c r="BN440" s="397"/>
      <c r="BO440" s="397"/>
      <c r="BP440" s="397"/>
      <c r="BQ440" s="458"/>
      <c r="BR440" s="468"/>
      <c r="BS440" s="490">
        <f t="shared" si="111"/>
        <v>0</v>
      </c>
    </row>
    <row r="441" spans="1:71" ht="26.4" hidden="1" x14ac:dyDescent="0.3">
      <c r="A441" s="8">
        <f t="shared" si="110"/>
        <v>3224</v>
      </c>
      <c r="B441" s="9">
        <f t="shared" si="107"/>
        <v>32</v>
      </c>
      <c r="C441" s="45" t="str">
        <f t="shared" si="108"/>
        <v>092</v>
      </c>
      <c r="D441" s="45" t="str">
        <f t="shared" si="109"/>
        <v>0922</v>
      </c>
      <c r="E441" s="39" t="s">
        <v>143</v>
      </c>
      <c r="F441" s="40">
        <v>32</v>
      </c>
      <c r="G441" s="41">
        <v>32</v>
      </c>
      <c r="H441" s="42">
        <v>3224</v>
      </c>
      <c r="I441" s="46">
        <v>1193</v>
      </c>
      <c r="J441" s="46">
        <v>1193</v>
      </c>
      <c r="K441" s="44" t="s">
        <v>91</v>
      </c>
      <c r="L441" s="425"/>
      <c r="M441" s="425"/>
      <c r="N441" s="108">
        <f t="shared" si="118"/>
        <v>0</v>
      </c>
      <c r="O441" s="76">
        <v>3210</v>
      </c>
      <c r="P441" s="397"/>
      <c r="Q441" s="397"/>
      <c r="R441" s="397"/>
      <c r="S441" s="397"/>
      <c r="T441" s="397"/>
      <c r="U441" s="397"/>
      <c r="V441" s="397"/>
      <c r="W441" s="397"/>
      <c r="X441" s="397"/>
      <c r="Y441" s="397"/>
      <c r="Z441" s="397"/>
      <c r="AA441" s="397"/>
      <c r="AB441" s="397"/>
      <c r="AC441" s="397"/>
      <c r="AD441" s="397"/>
      <c r="AE441" s="397"/>
      <c r="AF441" s="397"/>
      <c r="AG441" s="397"/>
      <c r="AH441" s="397"/>
      <c r="AI441" s="397"/>
      <c r="AJ441" s="397"/>
      <c r="AK441" s="397"/>
      <c r="AL441" s="397"/>
      <c r="AM441" s="397"/>
      <c r="AN441" s="397"/>
      <c r="AO441" s="397"/>
      <c r="AP441" s="397"/>
      <c r="AQ441" s="397"/>
      <c r="AR441" s="397"/>
      <c r="AS441" s="397"/>
      <c r="AT441" s="397"/>
      <c r="AU441" s="397"/>
      <c r="AV441" s="397"/>
      <c r="AW441" s="397"/>
      <c r="AX441" s="397"/>
      <c r="AY441" s="397"/>
      <c r="AZ441" s="397"/>
      <c r="BA441" s="397"/>
      <c r="BB441" s="397"/>
      <c r="BC441" s="397"/>
      <c r="BD441" s="397"/>
      <c r="BE441" s="397"/>
      <c r="BF441" s="397"/>
      <c r="BG441" s="397"/>
      <c r="BH441" s="397"/>
      <c r="BI441" s="397"/>
      <c r="BJ441" s="397"/>
      <c r="BK441" s="397"/>
      <c r="BL441" s="397"/>
      <c r="BM441" s="397"/>
      <c r="BN441" s="397"/>
      <c r="BO441" s="397"/>
      <c r="BP441" s="397"/>
      <c r="BQ441" s="458">
        <v>13600</v>
      </c>
      <c r="BR441" s="468"/>
      <c r="BS441" s="490">
        <f t="shared" si="111"/>
        <v>0</v>
      </c>
    </row>
    <row r="442" spans="1:71" ht="26.4" hidden="1" x14ac:dyDescent="0.3">
      <c r="A442" s="8">
        <f t="shared" si="110"/>
        <v>3224</v>
      </c>
      <c r="B442" s="9">
        <f t="shared" si="107"/>
        <v>49</v>
      </c>
      <c r="C442" s="45" t="str">
        <f t="shared" si="108"/>
        <v>091</v>
      </c>
      <c r="D442" s="45" t="str">
        <f t="shared" si="109"/>
        <v>0912</v>
      </c>
      <c r="E442" s="39" t="s">
        <v>137</v>
      </c>
      <c r="F442" s="40">
        <v>32</v>
      </c>
      <c r="G442" s="74">
        <v>49</v>
      </c>
      <c r="H442" s="42">
        <v>3224</v>
      </c>
      <c r="I442" s="46">
        <v>1194</v>
      </c>
      <c r="J442" s="46">
        <v>1194</v>
      </c>
      <c r="K442" s="44" t="s">
        <v>91</v>
      </c>
      <c r="L442" s="425"/>
      <c r="M442" s="425"/>
      <c r="N442" s="108">
        <f t="shared" si="118"/>
        <v>0</v>
      </c>
      <c r="O442" s="77">
        <v>4910</v>
      </c>
      <c r="P442" s="397"/>
      <c r="Q442" s="397"/>
      <c r="R442" s="397"/>
      <c r="S442" s="397"/>
      <c r="T442" s="397"/>
      <c r="U442" s="397"/>
      <c r="V442" s="397"/>
      <c r="W442" s="397"/>
      <c r="X442" s="397"/>
      <c r="Y442" s="397"/>
      <c r="Z442" s="397"/>
      <c r="AA442" s="397"/>
      <c r="AB442" s="397"/>
      <c r="AC442" s="397"/>
      <c r="AD442" s="397"/>
      <c r="AE442" s="397"/>
      <c r="AF442" s="397"/>
      <c r="AG442" s="397"/>
      <c r="AH442" s="397"/>
      <c r="AI442" s="397"/>
      <c r="AJ442" s="397"/>
      <c r="AK442" s="397"/>
      <c r="AL442" s="397"/>
      <c r="AM442" s="397"/>
      <c r="AN442" s="397"/>
      <c r="AO442" s="397"/>
      <c r="AP442" s="397"/>
      <c r="AQ442" s="397"/>
      <c r="AR442" s="397"/>
      <c r="AS442" s="397"/>
      <c r="AT442" s="397"/>
      <c r="AU442" s="397"/>
      <c r="AV442" s="397"/>
      <c r="AW442" s="397"/>
      <c r="AX442" s="397"/>
      <c r="AY442" s="397"/>
      <c r="AZ442" s="397"/>
      <c r="BA442" s="397"/>
      <c r="BB442" s="397"/>
      <c r="BC442" s="397"/>
      <c r="BD442" s="397"/>
      <c r="BE442" s="397"/>
      <c r="BF442" s="397"/>
      <c r="BG442" s="397"/>
      <c r="BH442" s="397"/>
      <c r="BI442" s="397"/>
      <c r="BJ442" s="397"/>
      <c r="BK442" s="397"/>
      <c r="BL442" s="397"/>
      <c r="BM442" s="397"/>
      <c r="BN442" s="397"/>
      <c r="BO442" s="397"/>
      <c r="BP442" s="397"/>
      <c r="BQ442" s="458">
        <v>1000</v>
      </c>
      <c r="BR442" s="468"/>
      <c r="BS442" s="490">
        <f t="shared" si="111"/>
        <v>0</v>
      </c>
    </row>
    <row r="443" spans="1:71" ht="26.4" hidden="1" x14ac:dyDescent="0.3">
      <c r="A443" s="8">
        <f t="shared" si="110"/>
        <v>3224</v>
      </c>
      <c r="B443" s="9">
        <f t="shared" si="107"/>
        <v>54</v>
      </c>
      <c r="C443" s="45" t="str">
        <f>IF(I443&gt;0,LEFT(E443,3),"  ")</f>
        <v>091</v>
      </c>
      <c r="D443" s="45" t="str">
        <f>IF(I443&gt;0,LEFT(E443,4),"  ")</f>
        <v>0912</v>
      </c>
      <c r="E443" s="39" t="s">
        <v>137</v>
      </c>
      <c r="F443" s="40">
        <v>32</v>
      </c>
      <c r="G443" s="74">
        <v>54</v>
      </c>
      <c r="H443" s="42">
        <v>3224</v>
      </c>
      <c r="I443" s="46">
        <v>1195</v>
      </c>
      <c r="J443" s="46">
        <v>1195</v>
      </c>
      <c r="K443" s="44" t="s">
        <v>91</v>
      </c>
      <c r="L443" s="425"/>
      <c r="M443" s="425"/>
      <c r="N443" s="108">
        <f t="shared" si="118"/>
        <v>0</v>
      </c>
      <c r="O443" s="77">
        <v>5410</v>
      </c>
      <c r="P443" s="397"/>
      <c r="Q443" s="397"/>
      <c r="R443" s="397"/>
      <c r="S443" s="397"/>
      <c r="T443" s="397"/>
      <c r="U443" s="397"/>
      <c r="V443" s="397"/>
      <c r="W443" s="397"/>
      <c r="X443" s="397"/>
      <c r="Y443" s="397"/>
      <c r="Z443" s="397"/>
      <c r="AA443" s="397"/>
      <c r="AB443" s="397"/>
      <c r="AC443" s="397"/>
      <c r="AD443" s="397"/>
      <c r="AE443" s="397"/>
      <c r="AF443" s="397"/>
      <c r="AG443" s="397"/>
      <c r="AH443" s="397"/>
      <c r="AI443" s="397"/>
      <c r="AJ443" s="397"/>
      <c r="AK443" s="397"/>
      <c r="AL443" s="397"/>
      <c r="AM443" s="397"/>
      <c r="AN443" s="397"/>
      <c r="AO443" s="397"/>
      <c r="AP443" s="397"/>
      <c r="AQ443" s="397"/>
      <c r="AR443" s="397"/>
      <c r="AS443" s="397"/>
      <c r="AT443" s="397"/>
      <c r="AU443" s="397"/>
      <c r="AV443" s="397"/>
      <c r="AW443" s="397"/>
      <c r="AX443" s="397"/>
      <c r="AY443" s="397"/>
      <c r="AZ443" s="397"/>
      <c r="BA443" s="397"/>
      <c r="BB443" s="397"/>
      <c r="BC443" s="397"/>
      <c r="BD443" s="397"/>
      <c r="BE443" s="397"/>
      <c r="BF443" s="397"/>
      <c r="BG443" s="397"/>
      <c r="BH443" s="397"/>
      <c r="BI443" s="397"/>
      <c r="BJ443" s="397"/>
      <c r="BK443" s="397"/>
      <c r="BL443" s="397"/>
      <c r="BM443" s="397"/>
      <c r="BN443" s="397"/>
      <c r="BO443" s="397"/>
      <c r="BP443" s="397"/>
      <c r="BQ443" s="458"/>
      <c r="BR443" s="468"/>
      <c r="BS443" s="490">
        <f t="shared" si="111"/>
        <v>0</v>
      </c>
    </row>
    <row r="444" spans="1:71" hidden="1" x14ac:dyDescent="0.3">
      <c r="A444" s="8">
        <f t="shared" si="110"/>
        <v>3225</v>
      </c>
      <c r="B444" s="9">
        <f t="shared" si="107"/>
        <v>32</v>
      </c>
      <c r="C444" s="45" t="str">
        <f t="shared" si="108"/>
        <v>092</v>
      </c>
      <c r="D444" s="45" t="str">
        <f t="shared" si="109"/>
        <v>0922</v>
      </c>
      <c r="E444" s="39" t="s">
        <v>143</v>
      </c>
      <c r="F444" s="40">
        <v>32</v>
      </c>
      <c r="G444" s="41">
        <v>32</v>
      </c>
      <c r="H444" s="42">
        <v>3225</v>
      </c>
      <c r="I444" s="46">
        <v>1196</v>
      </c>
      <c r="J444" s="46">
        <v>1196</v>
      </c>
      <c r="K444" s="44" t="s">
        <v>81</v>
      </c>
      <c r="L444" s="425"/>
      <c r="M444" s="425"/>
      <c r="N444" s="108">
        <f t="shared" si="118"/>
        <v>0</v>
      </c>
      <c r="O444" s="76">
        <v>3210</v>
      </c>
      <c r="P444" s="397"/>
      <c r="Q444" s="397"/>
      <c r="R444" s="397"/>
      <c r="S444" s="397"/>
      <c r="T444" s="397"/>
      <c r="U444" s="397"/>
      <c r="V444" s="397"/>
      <c r="W444" s="397"/>
      <c r="X444" s="397"/>
      <c r="Y444" s="397"/>
      <c r="Z444" s="397"/>
      <c r="AA444" s="397"/>
      <c r="AB444" s="397"/>
      <c r="AC444" s="397"/>
      <c r="AD444" s="397"/>
      <c r="AE444" s="397"/>
      <c r="AF444" s="397"/>
      <c r="AG444" s="397"/>
      <c r="AH444" s="397"/>
      <c r="AI444" s="397"/>
      <c r="AJ444" s="397"/>
      <c r="AK444" s="397"/>
      <c r="AL444" s="397"/>
      <c r="AM444" s="397"/>
      <c r="AN444" s="397"/>
      <c r="AO444" s="397"/>
      <c r="AP444" s="397"/>
      <c r="AQ444" s="397"/>
      <c r="AR444" s="397"/>
      <c r="AS444" s="397"/>
      <c r="AT444" s="397"/>
      <c r="AU444" s="397"/>
      <c r="AV444" s="397"/>
      <c r="AW444" s="397"/>
      <c r="AX444" s="397"/>
      <c r="AY444" s="397"/>
      <c r="AZ444" s="397"/>
      <c r="BA444" s="397"/>
      <c r="BB444" s="397"/>
      <c r="BC444" s="397"/>
      <c r="BD444" s="397"/>
      <c r="BE444" s="397"/>
      <c r="BF444" s="397"/>
      <c r="BG444" s="397"/>
      <c r="BH444" s="397"/>
      <c r="BI444" s="397"/>
      <c r="BJ444" s="397"/>
      <c r="BK444" s="397"/>
      <c r="BL444" s="397"/>
      <c r="BM444" s="397"/>
      <c r="BN444" s="397"/>
      <c r="BO444" s="397"/>
      <c r="BP444" s="397"/>
      <c r="BQ444" s="458">
        <v>400</v>
      </c>
      <c r="BR444" s="468"/>
      <c r="BS444" s="490">
        <f t="shared" si="111"/>
        <v>0</v>
      </c>
    </row>
    <row r="445" spans="1:71" hidden="1" x14ac:dyDescent="0.3">
      <c r="A445" s="8">
        <f t="shared" si="110"/>
        <v>3225</v>
      </c>
      <c r="B445" s="9">
        <f t="shared" si="107"/>
        <v>49</v>
      </c>
      <c r="C445" s="45" t="str">
        <f t="shared" si="108"/>
        <v>091</v>
      </c>
      <c r="D445" s="45" t="str">
        <f t="shared" si="109"/>
        <v>0912</v>
      </c>
      <c r="E445" s="39" t="s">
        <v>137</v>
      </c>
      <c r="F445" s="40">
        <v>32</v>
      </c>
      <c r="G445" s="74">
        <v>49</v>
      </c>
      <c r="H445" s="42">
        <v>3225</v>
      </c>
      <c r="I445" s="46">
        <v>1197</v>
      </c>
      <c r="J445" s="46">
        <v>1197</v>
      </c>
      <c r="K445" s="44" t="s">
        <v>81</v>
      </c>
      <c r="L445" s="425"/>
      <c r="M445" s="425"/>
      <c r="N445" s="108">
        <f t="shared" si="118"/>
        <v>0</v>
      </c>
      <c r="O445" s="77">
        <v>4910</v>
      </c>
      <c r="P445" s="397"/>
      <c r="Q445" s="397"/>
      <c r="R445" s="397"/>
      <c r="S445" s="397"/>
      <c r="T445" s="397"/>
      <c r="U445" s="397"/>
      <c r="V445" s="397"/>
      <c r="W445" s="397"/>
      <c r="X445" s="397"/>
      <c r="Y445" s="397"/>
      <c r="Z445" s="397"/>
      <c r="AA445" s="397"/>
      <c r="AB445" s="397"/>
      <c r="AC445" s="397"/>
      <c r="AD445" s="397"/>
      <c r="AE445" s="397"/>
      <c r="AF445" s="397"/>
      <c r="AG445" s="397"/>
      <c r="AH445" s="397"/>
      <c r="AI445" s="397"/>
      <c r="AJ445" s="397"/>
      <c r="AK445" s="397"/>
      <c r="AL445" s="397"/>
      <c r="AM445" s="397"/>
      <c r="AN445" s="397"/>
      <c r="AO445" s="397"/>
      <c r="AP445" s="397"/>
      <c r="AQ445" s="397"/>
      <c r="AR445" s="397"/>
      <c r="AS445" s="397"/>
      <c r="AT445" s="397"/>
      <c r="AU445" s="397"/>
      <c r="AV445" s="397"/>
      <c r="AW445" s="397"/>
      <c r="AX445" s="397"/>
      <c r="AY445" s="397"/>
      <c r="AZ445" s="397"/>
      <c r="BA445" s="397"/>
      <c r="BB445" s="397"/>
      <c r="BC445" s="397"/>
      <c r="BD445" s="397"/>
      <c r="BE445" s="397"/>
      <c r="BF445" s="397"/>
      <c r="BG445" s="397"/>
      <c r="BH445" s="397"/>
      <c r="BI445" s="397"/>
      <c r="BJ445" s="397"/>
      <c r="BK445" s="397"/>
      <c r="BL445" s="397"/>
      <c r="BM445" s="397"/>
      <c r="BN445" s="397"/>
      <c r="BO445" s="397"/>
      <c r="BP445" s="397"/>
      <c r="BQ445" s="458">
        <v>700</v>
      </c>
      <c r="BR445" s="468"/>
      <c r="BS445" s="490">
        <f t="shared" si="111"/>
        <v>0</v>
      </c>
    </row>
    <row r="446" spans="1:71" hidden="1" x14ac:dyDescent="0.3">
      <c r="A446" s="8">
        <f t="shared" si="110"/>
        <v>3225</v>
      </c>
      <c r="B446" s="9">
        <f t="shared" si="107"/>
        <v>54</v>
      </c>
      <c r="C446" s="45" t="str">
        <f>IF(I446&gt;0,LEFT(E446,3),"  ")</f>
        <v>091</v>
      </c>
      <c r="D446" s="45" t="str">
        <f>IF(I446&gt;0,LEFT(E446,4),"  ")</f>
        <v>0912</v>
      </c>
      <c r="E446" s="39" t="s">
        <v>137</v>
      </c>
      <c r="F446" s="40">
        <v>32</v>
      </c>
      <c r="G446" s="74">
        <v>54</v>
      </c>
      <c r="H446" s="42">
        <v>3225</v>
      </c>
      <c r="I446" s="46">
        <v>1198</v>
      </c>
      <c r="J446" s="46">
        <v>1198</v>
      </c>
      <c r="K446" s="44" t="s">
        <v>81</v>
      </c>
      <c r="L446" s="425"/>
      <c r="M446" s="425"/>
      <c r="N446" s="108">
        <f t="shared" si="118"/>
        <v>0</v>
      </c>
      <c r="O446" s="77">
        <v>5410</v>
      </c>
      <c r="P446" s="397"/>
      <c r="Q446" s="397"/>
      <c r="R446" s="397"/>
      <c r="S446" s="397"/>
      <c r="T446" s="397"/>
      <c r="U446" s="397"/>
      <c r="V446" s="397"/>
      <c r="W446" s="397"/>
      <c r="X446" s="397"/>
      <c r="Y446" s="397"/>
      <c r="Z446" s="397"/>
      <c r="AA446" s="397"/>
      <c r="AB446" s="397"/>
      <c r="AC446" s="397"/>
      <c r="AD446" s="397"/>
      <c r="AE446" s="397"/>
      <c r="AF446" s="397"/>
      <c r="AG446" s="397"/>
      <c r="AH446" s="397"/>
      <c r="AI446" s="397"/>
      <c r="AJ446" s="397"/>
      <c r="AK446" s="397"/>
      <c r="AL446" s="397"/>
      <c r="AM446" s="397"/>
      <c r="AN446" s="397"/>
      <c r="AO446" s="397"/>
      <c r="AP446" s="397"/>
      <c r="AQ446" s="397"/>
      <c r="AR446" s="397"/>
      <c r="AS446" s="397"/>
      <c r="AT446" s="397"/>
      <c r="AU446" s="397"/>
      <c r="AV446" s="397"/>
      <c r="AW446" s="397"/>
      <c r="AX446" s="397"/>
      <c r="AY446" s="397"/>
      <c r="AZ446" s="397"/>
      <c r="BA446" s="397"/>
      <c r="BB446" s="397"/>
      <c r="BC446" s="397"/>
      <c r="BD446" s="397"/>
      <c r="BE446" s="397"/>
      <c r="BF446" s="397"/>
      <c r="BG446" s="397"/>
      <c r="BH446" s="397"/>
      <c r="BI446" s="397"/>
      <c r="BJ446" s="397"/>
      <c r="BK446" s="397"/>
      <c r="BL446" s="397"/>
      <c r="BM446" s="397"/>
      <c r="BN446" s="397"/>
      <c r="BO446" s="397"/>
      <c r="BP446" s="397"/>
      <c r="BQ446" s="458"/>
      <c r="BR446" s="468"/>
      <c r="BS446" s="490">
        <f t="shared" si="111"/>
        <v>0</v>
      </c>
    </row>
    <row r="447" spans="1:71" hidden="1" x14ac:dyDescent="0.3">
      <c r="A447" s="8">
        <f t="shared" si="110"/>
        <v>3225</v>
      </c>
      <c r="B447" s="9">
        <f t="shared" si="107"/>
        <v>62</v>
      </c>
      <c r="C447" s="45" t="str">
        <f t="shared" ref="C447" si="125">IF(I447&gt;0,LEFT(E447,3),"  ")</f>
        <v>091</v>
      </c>
      <c r="D447" s="45" t="str">
        <f t="shared" ref="D447" si="126">IF(I447&gt;0,LEFT(E447,4),"  ")</f>
        <v>0912</v>
      </c>
      <c r="E447" s="39" t="s">
        <v>137</v>
      </c>
      <c r="F447" s="40">
        <v>32</v>
      </c>
      <c r="G447" s="74">
        <v>62</v>
      </c>
      <c r="H447" s="42">
        <v>3225</v>
      </c>
      <c r="I447" s="46">
        <v>1199</v>
      </c>
      <c r="J447" s="46">
        <v>1199</v>
      </c>
      <c r="K447" s="44" t="s">
        <v>81</v>
      </c>
      <c r="L447" s="425"/>
      <c r="M447" s="425"/>
      <c r="N447" s="108">
        <f t="shared" si="118"/>
        <v>0</v>
      </c>
      <c r="O447" s="77">
        <v>6210</v>
      </c>
      <c r="P447" s="397"/>
      <c r="Q447" s="397"/>
      <c r="R447" s="397"/>
      <c r="S447" s="397"/>
      <c r="T447" s="397"/>
      <c r="U447" s="397"/>
      <c r="V447" s="397"/>
      <c r="W447" s="397"/>
      <c r="X447" s="397"/>
      <c r="Y447" s="397"/>
      <c r="Z447" s="397"/>
      <c r="AA447" s="397"/>
      <c r="AB447" s="397"/>
      <c r="AC447" s="397"/>
      <c r="AD447" s="397"/>
      <c r="AE447" s="397"/>
      <c r="AF447" s="397"/>
      <c r="AG447" s="397"/>
      <c r="AH447" s="397"/>
      <c r="AI447" s="397"/>
      <c r="AJ447" s="397"/>
      <c r="AK447" s="397"/>
      <c r="AL447" s="397"/>
      <c r="AM447" s="397"/>
      <c r="AN447" s="397"/>
      <c r="AO447" s="397"/>
      <c r="AP447" s="397"/>
      <c r="AQ447" s="397"/>
      <c r="AR447" s="397"/>
      <c r="AS447" s="397"/>
      <c r="AT447" s="397"/>
      <c r="AU447" s="397"/>
      <c r="AV447" s="397"/>
      <c r="AW447" s="397"/>
      <c r="AX447" s="397"/>
      <c r="AY447" s="397"/>
      <c r="AZ447" s="397"/>
      <c r="BA447" s="397"/>
      <c r="BB447" s="397"/>
      <c r="BC447" s="397"/>
      <c r="BD447" s="397"/>
      <c r="BE447" s="397"/>
      <c r="BF447" s="397"/>
      <c r="BG447" s="397"/>
      <c r="BH447" s="397"/>
      <c r="BI447" s="397"/>
      <c r="BJ447" s="397"/>
      <c r="BK447" s="397"/>
      <c r="BL447" s="397"/>
      <c r="BM447" s="397"/>
      <c r="BN447" s="397"/>
      <c r="BO447" s="397"/>
      <c r="BP447" s="397"/>
      <c r="BQ447" s="458">
        <v>0</v>
      </c>
      <c r="BR447" s="468"/>
      <c r="BS447" s="490">
        <f t="shared" si="111"/>
        <v>0</v>
      </c>
    </row>
    <row r="448" spans="1:71" ht="26.4" hidden="1" x14ac:dyDescent="0.3">
      <c r="A448" s="8">
        <f t="shared" si="110"/>
        <v>3227</v>
      </c>
      <c r="B448" s="9">
        <f t="shared" si="107"/>
        <v>32</v>
      </c>
      <c r="C448" s="45" t="str">
        <f t="shared" si="108"/>
        <v>092</v>
      </c>
      <c r="D448" s="45" t="str">
        <f t="shared" si="109"/>
        <v>0922</v>
      </c>
      <c r="E448" s="39" t="s">
        <v>143</v>
      </c>
      <c r="F448" s="40">
        <v>32</v>
      </c>
      <c r="G448" s="41">
        <v>32</v>
      </c>
      <c r="H448" s="42">
        <v>3227</v>
      </c>
      <c r="I448" s="46">
        <v>1200</v>
      </c>
      <c r="J448" s="46">
        <v>1200</v>
      </c>
      <c r="K448" s="44" t="s">
        <v>109</v>
      </c>
      <c r="L448" s="425"/>
      <c r="M448" s="425"/>
      <c r="N448" s="108">
        <f t="shared" si="118"/>
        <v>0</v>
      </c>
      <c r="O448" s="76">
        <v>3210</v>
      </c>
      <c r="P448" s="397"/>
      <c r="Q448" s="397"/>
      <c r="R448" s="397"/>
      <c r="S448" s="397"/>
      <c r="T448" s="397"/>
      <c r="U448" s="397"/>
      <c r="V448" s="397"/>
      <c r="W448" s="397"/>
      <c r="X448" s="397"/>
      <c r="Y448" s="397"/>
      <c r="Z448" s="397"/>
      <c r="AA448" s="397"/>
      <c r="AB448" s="397"/>
      <c r="AC448" s="397"/>
      <c r="AD448" s="397"/>
      <c r="AE448" s="397"/>
      <c r="AF448" s="397"/>
      <c r="AG448" s="397"/>
      <c r="AH448" s="397"/>
      <c r="AI448" s="397"/>
      <c r="AJ448" s="397"/>
      <c r="AK448" s="397"/>
      <c r="AL448" s="397"/>
      <c r="AM448" s="397"/>
      <c r="AN448" s="397"/>
      <c r="AO448" s="397"/>
      <c r="AP448" s="397"/>
      <c r="AQ448" s="397"/>
      <c r="AR448" s="397"/>
      <c r="AS448" s="397"/>
      <c r="AT448" s="397"/>
      <c r="AU448" s="397"/>
      <c r="AV448" s="397"/>
      <c r="AW448" s="397"/>
      <c r="AX448" s="397"/>
      <c r="AY448" s="397"/>
      <c r="AZ448" s="397"/>
      <c r="BA448" s="397"/>
      <c r="BB448" s="397"/>
      <c r="BC448" s="397"/>
      <c r="BD448" s="397"/>
      <c r="BE448" s="397"/>
      <c r="BF448" s="397"/>
      <c r="BG448" s="397"/>
      <c r="BH448" s="397"/>
      <c r="BI448" s="397"/>
      <c r="BJ448" s="397"/>
      <c r="BK448" s="397"/>
      <c r="BL448" s="397"/>
      <c r="BM448" s="397"/>
      <c r="BN448" s="397"/>
      <c r="BO448" s="397"/>
      <c r="BP448" s="397"/>
      <c r="BQ448" s="458"/>
      <c r="BR448" s="468"/>
      <c r="BS448" s="490">
        <f t="shared" si="111"/>
        <v>0</v>
      </c>
    </row>
    <row r="449" spans="1:71" ht="26.4" hidden="1" x14ac:dyDescent="0.3">
      <c r="A449" s="8">
        <f>H449</f>
        <v>3227</v>
      </c>
      <c r="B449" s="9">
        <f t="shared" si="107"/>
        <v>49</v>
      </c>
      <c r="C449" s="45" t="str">
        <f t="shared" si="108"/>
        <v>091</v>
      </c>
      <c r="D449" s="45" t="str">
        <f t="shared" si="109"/>
        <v>0912</v>
      </c>
      <c r="E449" s="39" t="s">
        <v>137</v>
      </c>
      <c r="F449" s="40">
        <v>32</v>
      </c>
      <c r="G449" s="74">
        <v>49</v>
      </c>
      <c r="H449" s="42">
        <v>3227</v>
      </c>
      <c r="I449" s="46">
        <v>1201</v>
      </c>
      <c r="J449" s="46">
        <v>1201</v>
      </c>
      <c r="K449" s="44" t="s">
        <v>109</v>
      </c>
      <c r="L449" s="425"/>
      <c r="M449" s="425"/>
      <c r="N449" s="108">
        <f t="shared" si="118"/>
        <v>0</v>
      </c>
      <c r="O449" s="77">
        <v>4910</v>
      </c>
      <c r="P449" s="397"/>
      <c r="Q449" s="397"/>
      <c r="R449" s="397"/>
      <c r="S449" s="397"/>
      <c r="T449" s="397"/>
      <c r="U449" s="397"/>
      <c r="V449" s="397"/>
      <c r="W449" s="397"/>
      <c r="X449" s="397"/>
      <c r="Y449" s="397"/>
      <c r="Z449" s="397"/>
      <c r="AA449" s="397"/>
      <c r="AB449" s="397"/>
      <c r="AC449" s="397"/>
      <c r="AD449" s="397"/>
      <c r="AE449" s="397"/>
      <c r="AF449" s="397"/>
      <c r="AG449" s="397"/>
      <c r="AH449" s="397"/>
      <c r="AI449" s="397"/>
      <c r="AJ449" s="397"/>
      <c r="AK449" s="397"/>
      <c r="AL449" s="397"/>
      <c r="AM449" s="397"/>
      <c r="AN449" s="397"/>
      <c r="AO449" s="397"/>
      <c r="AP449" s="397"/>
      <c r="AQ449" s="397"/>
      <c r="AR449" s="397"/>
      <c r="AS449" s="397"/>
      <c r="AT449" s="397"/>
      <c r="AU449" s="397"/>
      <c r="AV449" s="397"/>
      <c r="AW449" s="397"/>
      <c r="AX449" s="397"/>
      <c r="AY449" s="397"/>
      <c r="AZ449" s="397"/>
      <c r="BA449" s="397"/>
      <c r="BB449" s="397"/>
      <c r="BC449" s="397"/>
      <c r="BD449" s="397"/>
      <c r="BE449" s="397"/>
      <c r="BF449" s="397"/>
      <c r="BG449" s="397"/>
      <c r="BH449" s="397"/>
      <c r="BI449" s="397"/>
      <c r="BJ449" s="397"/>
      <c r="BK449" s="397"/>
      <c r="BL449" s="397"/>
      <c r="BM449" s="397"/>
      <c r="BN449" s="397"/>
      <c r="BO449" s="397"/>
      <c r="BP449" s="397"/>
      <c r="BQ449" s="458"/>
      <c r="BR449" s="468"/>
      <c r="BS449" s="490">
        <f t="shared" si="111"/>
        <v>0</v>
      </c>
    </row>
    <row r="450" spans="1:71" ht="26.4" hidden="1" x14ac:dyDescent="0.3">
      <c r="A450" s="8">
        <f>H450</f>
        <v>3227</v>
      </c>
      <c r="B450" s="9">
        <f t="shared" ref="B450" si="127">IF(J450&gt;0,G450," ")</f>
        <v>54</v>
      </c>
      <c r="C450" s="45" t="str">
        <f t="shared" ref="C450" si="128">IF(I450&gt;0,LEFT(E450,3),"  ")</f>
        <v>091</v>
      </c>
      <c r="D450" s="45" t="str">
        <f t="shared" ref="D450" si="129">IF(I450&gt;0,LEFT(E450,4),"  ")</f>
        <v>0912</v>
      </c>
      <c r="E450" s="39" t="s">
        <v>137</v>
      </c>
      <c r="F450" s="40">
        <v>32</v>
      </c>
      <c r="G450" s="74">
        <v>54</v>
      </c>
      <c r="H450" s="42">
        <v>3227</v>
      </c>
      <c r="I450" s="394">
        <v>7030</v>
      </c>
      <c r="J450" s="46">
        <v>1191</v>
      </c>
      <c r="K450" s="44" t="s">
        <v>109</v>
      </c>
      <c r="L450" s="425"/>
      <c r="M450" s="425"/>
      <c r="N450" s="108">
        <f t="shared" si="118"/>
        <v>0</v>
      </c>
      <c r="O450" s="77">
        <v>5410</v>
      </c>
      <c r="P450" s="397"/>
      <c r="Q450" s="397"/>
      <c r="R450" s="397"/>
      <c r="S450" s="397"/>
      <c r="T450" s="397"/>
      <c r="U450" s="397"/>
      <c r="V450" s="397"/>
      <c r="W450" s="397"/>
      <c r="X450" s="397"/>
      <c r="Y450" s="397"/>
      <c r="Z450" s="397"/>
      <c r="AA450" s="397"/>
      <c r="AB450" s="397"/>
      <c r="AC450" s="397"/>
      <c r="AD450" s="397"/>
      <c r="AE450" s="397"/>
      <c r="AF450" s="397"/>
      <c r="AG450" s="397"/>
      <c r="AH450" s="397"/>
      <c r="AI450" s="397"/>
      <c r="AJ450" s="397"/>
      <c r="AK450" s="397"/>
      <c r="AL450" s="397"/>
      <c r="AM450" s="397"/>
      <c r="AN450" s="397"/>
      <c r="AO450" s="397"/>
      <c r="AP450" s="397"/>
      <c r="AQ450" s="397"/>
      <c r="AR450" s="397"/>
      <c r="AS450" s="397"/>
      <c r="AT450" s="397"/>
      <c r="AU450" s="397"/>
      <c r="AV450" s="397"/>
      <c r="AW450" s="397"/>
      <c r="AX450" s="397"/>
      <c r="AY450" s="397"/>
      <c r="AZ450" s="397"/>
      <c r="BA450" s="397"/>
      <c r="BB450" s="397"/>
      <c r="BC450" s="397"/>
      <c r="BD450" s="397"/>
      <c r="BE450" s="397"/>
      <c r="BF450" s="397"/>
      <c r="BG450" s="397"/>
      <c r="BH450" s="397"/>
      <c r="BI450" s="397"/>
      <c r="BJ450" s="397"/>
      <c r="BK450" s="397"/>
      <c r="BL450" s="397"/>
      <c r="BM450" s="397"/>
      <c r="BN450" s="397"/>
      <c r="BO450" s="397"/>
      <c r="BP450" s="397"/>
      <c r="BQ450" s="458"/>
      <c r="BR450" s="468"/>
      <c r="BS450" s="490">
        <f t="shared" si="111"/>
        <v>0</v>
      </c>
    </row>
    <row r="451" spans="1:71" ht="26.4" hidden="1" x14ac:dyDescent="0.3">
      <c r="A451" s="8">
        <f t="shared" si="110"/>
        <v>3227</v>
      </c>
      <c r="B451" s="9">
        <f t="shared" si="107"/>
        <v>62</v>
      </c>
      <c r="C451" s="45" t="str">
        <f>IF(I451&gt;0,LEFT(E451,3),"  ")</f>
        <v>091</v>
      </c>
      <c r="D451" s="45" t="str">
        <f>IF(I451&gt;0,LEFT(E451,4),"  ")</f>
        <v>0912</v>
      </c>
      <c r="E451" s="39" t="s">
        <v>137</v>
      </c>
      <c r="F451" s="40">
        <v>32</v>
      </c>
      <c r="G451" s="74">
        <v>62</v>
      </c>
      <c r="H451" s="42">
        <v>3227</v>
      </c>
      <c r="I451" s="46">
        <v>1202</v>
      </c>
      <c r="J451" s="46">
        <v>1202</v>
      </c>
      <c r="K451" s="44" t="s">
        <v>109</v>
      </c>
      <c r="L451" s="425"/>
      <c r="M451" s="425"/>
      <c r="N451" s="108">
        <f t="shared" si="118"/>
        <v>0</v>
      </c>
      <c r="O451" s="77">
        <v>6210</v>
      </c>
      <c r="P451" s="397"/>
      <c r="Q451" s="397"/>
      <c r="R451" s="397"/>
      <c r="S451" s="397"/>
      <c r="T451" s="397"/>
      <c r="U451" s="397"/>
      <c r="V451" s="397"/>
      <c r="W451" s="397"/>
      <c r="X451" s="397"/>
      <c r="Y451" s="397"/>
      <c r="Z451" s="397"/>
      <c r="AA451" s="397"/>
      <c r="AB451" s="397"/>
      <c r="AC451" s="397"/>
      <c r="AD451" s="397"/>
      <c r="AE451" s="397"/>
      <c r="AF451" s="397"/>
      <c r="AG451" s="397"/>
      <c r="AH451" s="397"/>
      <c r="AI451" s="397"/>
      <c r="AJ451" s="397"/>
      <c r="AK451" s="397"/>
      <c r="AL451" s="397"/>
      <c r="AM451" s="397"/>
      <c r="AN451" s="397"/>
      <c r="AO451" s="397"/>
      <c r="AP451" s="397"/>
      <c r="AQ451" s="397"/>
      <c r="AR451" s="397"/>
      <c r="AS451" s="397"/>
      <c r="AT451" s="397"/>
      <c r="AU451" s="397"/>
      <c r="AV451" s="397"/>
      <c r="AW451" s="397"/>
      <c r="AX451" s="397"/>
      <c r="AY451" s="397"/>
      <c r="AZ451" s="397"/>
      <c r="BA451" s="397"/>
      <c r="BB451" s="397"/>
      <c r="BC451" s="397"/>
      <c r="BD451" s="397"/>
      <c r="BE451" s="397"/>
      <c r="BF451" s="397"/>
      <c r="BG451" s="397"/>
      <c r="BH451" s="397"/>
      <c r="BI451" s="397"/>
      <c r="BJ451" s="397"/>
      <c r="BK451" s="397"/>
      <c r="BL451" s="397"/>
      <c r="BM451" s="397"/>
      <c r="BN451" s="397"/>
      <c r="BO451" s="397"/>
      <c r="BP451" s="397"/>
      <c r="BQ451" s="458"/>
      <c r="BR451" s="468"/>
      <c r="BS451" s="490">
        <f t="shared" si="111"/>
        <v>0</v>
      </c>
    </row>
    <row r="452" spans="1:71" x14ac:dyDescent="0.3">
      <c r="A452" s="8">
        <f t="shared" si="110"/>
        <v>323</v>
      </c>
      <c r="B452" s="9" t="str">
        <f t="shared" si="107"/>
        <v xml:space="preserve"> </v>
      </c>
      <c r="C452" s="45" t="str">
        <f t="shared" si="108"/>
        <v xml:space="preserve">  </v>
      </c>
      <c r="D452" s="45" t="str">
        <f t="shared" si="109"/>
        <v xml:space="preserve">  </v>
      </c>
      <c r="E452" s="39"/>
      <c r="F452" s="40"/>
      <c r="G452" s="41"/>
      <c r="H452" s="42">
        <v>323</v>
      </c>
      <c r="I452" s="43"/>
      <c r="J452" s="43"/>
      <c r="K452" s="44" t="s">
        <v>57</v>
      </c>
      <c r="L452" s="425">
        <v>288000</v>
      </c>
      <c r="M452" s="425">
        <v>-9650</v>
      </c>
      <c r="N452" s="108">
        <f t="shared" si="118"/>
        <v>278350</v>
      </c>
      <c r="O452" s="18"/>
      <c r="P452" s="108"/>
      <c r="Q452" s="108"/>
      <c r="R452" s="108"/>
      <c r="S452" s="108"/>
      <c r="T452" s="108"/>
      <c r="U452" s="108"/>
      <c r="V452" s="108"/>
      <c r="W452" s="108"/>
      <c r="X452" s="108"/>
      <c r="Y452" s="108"/>
      <c r="Z452" s="108"/>
      <c r="AA452" s="108"/>
      <c r="AB452" s="108"/>
      <c r="AC452" s="108"/>
      <c r="AD452" s="108"/>
      <c r="AE452" s="108"/>
      <c r="AF452" s="108"/>
      <c r="AG452" s="108"/>
      <c r="AH452" s="108"/>
      <c r="AI452" s="108"/>
      <c r="AJ452" s="108"/>
      <c r="AK452" s="108"/>
      <c r="AL452" s="108"/>
      <c r="AM452" s="108"/>
      <c r="AN452" s="108"/>
      <c r="AO452" s="108"/>
      <c r="AP452" s="108"/>
      <c r="AQ452" s="108"/>
      <c r="AR452" s="108"/>
      <c r="AS452" s="108"/>
      <c r="AT452" s="108"/>
      <c r="AU452" s="108"/>
      <c r="AV452" s="108"/>
      <c r="AW452" s="108"/>
      <c r="AX452" s="108"/>
      <c r="AY452" s="108"/>
      <c r="AZ452" s="108"/>
      <c r="BA452" s="108"/>
      <c r="BB452" s="108"/>
      <c r="BC452" s="108"/>
      <c r="BD452" s="108"/>
      <c r="BE452" s="108"/>
      <c r="BF452" s="108"/>
      <c r="BG452" s="108"/>
      <c r="BH452" s="108"/>
      <c r="BI452" s="108"/>
      <c r="BJ452" s="108"/>
      <c r="BK452" s="108"/>
      <c r="BL452" s="108"/>
      <c r="BM452" s="108"/>
      <c r="BN452" s="108"/>
      <c r="BO452" s="108"/>
      <c r="BP452" s="108"/>
      <c r="BQ452" s="453">
        <v>40810</v>
      </c>
      <c r="BR452" s="468"/>
      <c r="BS452" s="490">
        <f t="shared" si="111"/>
        <v>278350</v>
      </c>
    </row>
    <row r="453" spans="1:71" hidden="1" x14ac:dyDescent="0.3">
      <c r="A453" s="8">
        <f t="shared" si="110"/>
        <v>3231</v>
      </c>
      <c r="B453" s="9">
        <f t="shared" si="107"/>
        <v>32</v>
      </c>
      <c r="C453" s="45" t="str">
        <f t="shared" si="108"/>
        <v>092</v>
      </c>
      <c r="D453" s="45" t="str">
        <f t="shared" si="109"/>
        <v>0922</v>
      </c>
      <c r="E453" s="39" t="s">
        <v>143</v>
      </c>
      <c r="F453" s="40">
        <v>32</v>
      </c>
      <c r="G453" s="41">
        <v>32</v>
      </c>
      <c r="H453" s="42">
        <v>3231</v>
      </c>
      <c r="I453" s="46">
        <v>1203</v>
      </c>
      <c r="J453" s="46">
        <v>1203</v>
      </c>
      <c r="K453" s="44" t="s">
        <v>58</v>
      </c>
      <c r="L453" s="425"/>
      <c r="M453" s="425"/>
      <c r="N453" s="108">
        <f t="shared" si="118"/>
        <v>0</v>
      </c>
      <c r="O453" s="76">
        <v>3210</v>
      </c>
      <c r="P453" s="397"/>
      <c r="Q453" s="397"/>
      <c r="R453" s="397"/>
      <c r="S453" s="397"/>
      <c r="T453" s="397"/>
      <c r="U453" s="397"/>
      <c r="V453" s="397"/>
      <c r="W453" s="397"/>
      <c r="X453" s="397"/>
      <c r="Y453" s="397"/>
      <c r="Z453" s="397"/>
      <c r="AA453" s="397"/>
      <c r="AB453" s="397"/>
      <c r="AC453" s="397"/>
      <c r="AD453" s="397"/>
      <c r="AE453" s="397"/>
      <c r="AF453" s="397"/>
      <c r="AG453" s="397"/>
      <c r="AH453" s="397"/>
      <c r="AI453" s="397"/>
      <c r="AJ453" s="397"/>
      <c r="AK453" s="397"/>
      <c r="AL453" s="397"/>
      <c r="AM453" s="397"/>
      <c r="AN453" s="397"/>
      <c r="AO453" s="397"/>
      <c r="AP453" s="397"/>
      <c r="AQ453" s="397"/>
      <c r="AR453" s="397"/>
      <c r="AS453" s="397"/>
      <c r="AT453" s="397"/>
      <c r="AU453" s="397"/>
      <c r="AV453" s="397"/>
      <c r="AW453" s="397"/>
      <c r="AX453" s="397"/>
      <c r="AY453" s="397"/>
      <c r="AZ453" s="397"/>
      <c r="BA453" s="397"/>
      <c r="BB453" s="397"/>
      <c r="BC453" s="397"/>
      <c r="BD453" s="397"/>
      <c r="BE453" s="397"/>
      <c r="BF453" s="397"/>
      <c r="BG453" s="397"/>
      <c r="BH453" s="397"/>
      <c r="BI453" s="397"/>
      <c r="BJ453" s="397"/>
      <c r="BK453" s="397"/>
      <c r="BL453" s="397"/>
      <c r="BM453" s="397"/>
      <c r="BN453" s="397"/>
      <c r="BO453" s="397"/>
      <c r="BP453" s="397"/>
      <c r="BQ453" s="458">
        <v>300</v>
      </c>
      <c r="BR453" s="468"/>
      <c r="BS453" s="490">
        <f t="shared" si="111"/>
        <v>0</v>
      </c>
    </row>
    <row r="454" spans="1:71" hidden="1" x14ac:dyDescent="0.3">
      <c r="A454" s="8">
        <f t="shared" si="110"/>
        <v>3231</v>
      </c>
      <c r="B454" s="9">
        <f t="shared" si="107"/>
        <v>49</v>
      </c>
      <c r="C454" s="45" t="str">
        <f t="shared" si="108"/>
        <v>091</v>
      </c>
      <c r="D454" s="45" t="str">
        <f t="shared" si="109"/>
        <v>0912</v>
      </c>
      <c r="E454" s="39" t="s">
        <v>137</v>
      </c>
      <c r="F454" s="40">
        <v>32</v>
      </c>
      <c r="G454" s="74">
        <v>49</v>
      </c>
      <c r="H454" s="42">
        <v>3231</v>
      </c>
      <c r="I454" s="46">
        <v>1204</v>
      </c>
      <c r="J454" s="46">
        <v>1204</v>
      </c>
      <c r="K454" s="44" t="s">
        <v>58</v>
      </c>
      <c r="L454" s="425"/>
      <c r="M454" s="425"/>
      <c r="N454" s="108">
        <f t="shared" si="118"/>
        <v>0</v>
      </c>
      <c r="O454" s="77">
        <v>4910</v>
      </c>
      <c r="P454" s="397"/>
      <c r="Q454" s="397"/>
      <c r="R454" s="397"/>
      <c r="S454" s="397"/>
      <c r="T454" s="397"/>
      <c r="U454" s="397"/>
      <c r="V454" s="397"/>
      <c r="W454" s="397"/>
      <c r="X454" s="397"/>
      <c r="Y454" s="397"/>
      <c r="Z454" s="397"/>
      <c r="AA454" s="397"/>
      <c r="AB454" s="397"/>
      <c r="AC454" s="397"/>
      <c r="AD454" s="397"/>
      <c r="AE454" s="397"/>
      <c r="AF454" s="397"/>
      <c r="AG454" s="397"/>
      <c r="AH454" s="397"/>
      <c r="AI454" s="397"/>
      <c r="AJ454" s="397"/>
      <c r="AK454" s="397"/>
      <c r="AL454" s="397"/>
      <c r="AM454" s="397"/>
      <c r="AN454" s="397"/>
      <c r="AO454" s="397"/>
      <c r="AP454" s="397"/>
      <c r="AQ454" s="397"/>
      <c r="AR454" s="397"/>
      <c r="AS454" s="397"/>
      <c r="AT454" s="397"/>
      <c r="AU454" s="397"/>
      <c r="AV454" s="397"/>
      <c r="AW454" s="397"/>
      <c r="AX454" s="397"/>
      <c r="AY454" s="397"/>
      <c r="AZ454" s="397"/>
      <c r="BA454" s="397"/>
      <c r="BB454" s="397"/>
      <c r="BC454" s="397"/>
      <c r="BD454" s="397"/>
      <c r="BE454" s="397"/>
      <c r="BF454" s="397"/>
      <c r="BG454" s="397"/>
      <c r="BH454" s="397"/>
      <c r="BI454" s="397"/>
      <c r="BJ454" s="397"/>
      <c r="BK454" s="397"/>
      <c r="BL454" s="397"/>
      <c r="BM454" s="397"/>
      <c r="BN454" s="397"/>
      <c r="BO454" s="397"/>
      <c r="BP454" s="397"/>
      <c r="BQ454" s="458">
        <v>0</v>
      </c>
      <c r="BR454" s="468"/>
      <c r="BS454" s="490">
        <f t="shared" si="111"/>
        <v>0</v>
      </c>
    </row>
    <row r="455" spans="1:71" hidden="1" x14ac:dyDescent="0.3">
      <c r="A455" s="8">
        <f t="shared" si="110"/>
        <v>3231</v>
      </c>
      <c r="B455" s="9">
        <f t="shared" si="107"/>
        <v>54</v>
      </c>
      <c r="C455" s="45" t="str">
        <f>IF(I455&gt;0,LEFT(E455,3),"  ")</f>
        <v>091</v>
      </c>
      <c r="D455" s="45" t="str">
        <f>IF(I455&gt;0,LEFT(E455,4),"  ")</f>
        <v>0912</v>
      </c>
      <c r="E455" s="39" t="s">
        <v>137</v>
      </c>
      <c r="F455" s="40">
        <v>32</v>
      </c>
      <c r="G455" s="74">
        <v>54</v>
      </c>
      <c r="H455" s="42">
        <v>3231</v>
      </c>
      <c r="I455" s="46">
        <v>1205</v>
      </c>
      <c r="J455" s="46">
        <v>1205</v>
      </c>
      <c r="K455" s="44" t="s">
        <v>58</v>
      </c>
      <c r="L455" s="425"/>
      <c r="M455" s="425"/>
      <c r="N455" s="108">
        <f t="shared" si="118"/>
        <v>0</v>
      </c>
      <c r="O455" s="77">
        <v>5410</v>
      </c>
      <c r="P455" s="397"/>
      <c r="Q455" s="397"/>
      <c r="R455" s="397"/>
      <c r="S455" s="397"/>
      <c r="T455" s="397"/>
      <c r="U455" s="397"/>
      <c r="V455" s="397"/>
      <c r="W455" s="397"/>
      <c r="X455" s="397"/>
      <c r="Y455" s="397"/>
      <c r="Z455" s="397"/>
      <c r="AA455" s="397"/>
      <c r="AB455" s="397"/>
      <c r="AC455" s="397"/>
      <c r="AD455" s="397"/>
      <c r="AE455" s="397"/>
      <c r="AF455" s="397"/>
      <c r="AG455" s="397"/>
      <c r="AH455" s="397"/>
      <c r="AI455" s="397"/>
      <c r="AJ455" s="397"/>
      <c r="AK455" s="397"/>
      <c r="AL455" s="397"/>
      <c r="AM455" s="397"/>
      <c r="AN455" s="397"/>
      <c r="AO455" s="397"/>
      <c r="AP455" s="397"/>
      <c r="AQ455" s="397"/>
      <c r="AR455" s="397"/>
      <c r="AS455" s="397"/>
      <c r="AT455" s="397"/>
      <c r="AU455" s="397"/>
      <c r="AV455" s="397"/>
      <c r="AW455" s="397"/>
      <c r="AX455" s="397"/>
      <c r="AY455" s="397"/>
      <c r="AZ455" s="397"/>
      <c r="BA455" s="397"/>
      <c r="BB455" s="397"/>
      <c r="BC455" s="397"/>
      <c r="BD455" s="397"/>
      <c r="BE455" s="397"/>
      <c r="BF455" s="397"/>
      <c r="BG455" s="397"/>
      <c r="BH455" s="397"/>
      <c r="BI455" s="397"/>
      <c r="BJ455" s="397"/>
      <c r="BK455" s="397"/>
      <c r="BL455" s="397"/>
      <c r="BM455" s="397"/>
      <c r="BN455" s="397"/>
      <c r="BO455" s="397"/>
      <c r="BP455" s="397"/>
      <c r="BQ455" s="458"/>
      <c r="BR455" s="468"/>
      <c r="BS455" s="490">
        <f t="shared" si="111"/>
        <v>0</v>
      </c>
    </row>
    <row r="456" spans="1:71" ht="26.4" hidden="1" x14ac:dyDescent="0.3">
      <c r="A456" s="8">
        <f t="shared" si="110"/>
        <v>3232</v>
      </c>
      <c r="B456" s="9">
        <f t="shared" si="107"/>
        <v>32</v>
      </c>
      <c r="C456" s="45" t="str">
        <f t="shared" si="108"/>
        <v>092</v>
      </c>
      <c r="D456" s="45" t="str">
        <f t="shared" si="109"/>
        <v>0922</v>
      </c>
      <c r="E456" s="39" t="s">
        <v>143</v>
      </c>
      <c r="F456" s="40">
        <v>32</v>
      </c>
      <c r="G456" s="41">
        <v>32</v>
      </c>
      <c r="H456" s="42">
        <v>3232</v>
      </c>
      <c r="I456" s="46">
        <v>1206</v>
      </c>
      <c r="J456" s="46">
        <v>1206</v>
      </c>
      <c r="K456" s="44" t="s">
        <v>97</v>
      </c>
      <c r="L456" s="425"/>
      <c r="M456" s="425"/>
      <c r="N456" s="108">
        <f t="shared" si="118"/>
        <v>0</v>
      </c>
      <c r="O456" s="76">
        <v>3210</v>
      </c>
      <c r="P456" s="397"/>
      <c r="Q456" s="397"/>
      <c r="R456" s="397"/>
      <c r="S456" s="397"/>
      <c r="T456" s="397"/>
      <c r="U456" s="397"/>
      <c r="V456" s="397"/>
      <c r="W456" s="397"/>
      <c r="X456" s="397"/>
      <c r="Y456" s="397"/>
      <c r="Z456" s="397"/>
      <c r="AA456" s="397"/>
      <c r="AB456" s="397"/>
      <c r="AC456" s="397"/>
      <c r="AD456" s="397"/>
      <c r="AE456" s="397"/>
      <c r="AF456" s="397"/>
      <c r="AG456" s="397"/>
      <c r="AH456" s="397"/>
      <c r="AI456" s="397"/>
      <c r="AJ456" s="397"/>
      <c r="AK456" s="397"/>
      <c r="AL456" s="397"/>
      <c r="AM456" s="397"/>
      <c r="AN456" s="397"/>
      <c r="AO456" s="397"/>
      <c r="AP456" s="397"/>
      <c r="AQ456" s="397"/>
      <c r="AR456" s="397"/>
      <c r="AS456" s="397"/>
      <c r="AT456" s="397"/>
      <c r="AU456" s="397"/>
      <c r="AV456" s="397"/>
      <c r="AW456" s="397"/>
      <c r="AX456" s="397"/>
      <c r="AY456" s="397"/>
      <c r="AZ456" s="397"/>
      <c r="BA456" s="397"/>
      <c r="BB456" s="397"/>
      <c r="BC456" s="397"/>
      <c r="BD456" s="397"/>
      <c r="BE456" s="397"/>
      <c r="BF456" s="397"/>
      <c r="BG456" s="397"/>
      <c r="BH456" s="397"/>
      <c r="BI456" s="397"/>
      <c r="BJ456" s="397"/>
      <c r="BK456" s="397"/>
      <c r="BL456" s="397"/>
      <c r="BM456" s="397"/>
      <c r="BN456" s="397"/>
      <c r="BO456" s="397"/>
      <c r="BP456" s="397"/>
      <c r="BQ456" s="458">
        <v>510</v>
      </c>
      <c r="BR456" s="468"/>
      <c r="BS456" s="490">
        <f t="shared" si="111"/>
        <v>0</v>
      </c>
    </row>
    <row r="457" spans="1:71" ht="26.4" hidden="1" x14ac:dyDescent="0.3">
      <c r="A457" s="8">
        <f t="shared" si="110"/>
        <v>3232</v>
      </c>
      <c r="B457" s="9">
        <f t="shared" si="107"/>
        <v>49</v>
      </c>
      <c r="C457" s="45" t="str">
        <f t="shared" si="108"/>
        <v>091</v>
      </c>
      <c r="D457" s="45" t="str">
        <f t="shared" si="109"/>
        <v>0912</v>
      </c>
      <c r="E457" s="39" t="s">
        <v>137</v>
      </c>
      <c r="F457" s="40">
        <v>32</v>
      </c>
      <c r="G457" s="74">
        <v>49</v>
      </c>
      <c r="H457" s="42">
        <v>3232</v>
      </c>
      <c r="I457" s="46">
        <v>1207</v>
      </c>
      <c r="J457" s="46">
        <v>1207</v>
      </c>
      <c r="K457" s="44" t="s">
        <v>97</v>
      </c>
      <c r="L457" s="425"/>
      <c r="M457" s="425"/>
      <c r="N457" s="108">
        <f t="shared" si="118"/>
        <v>0</v>
      </c>
      <c r="O457" s="77">
        <v>4910</v>
      </c>
      <c r="P457" s="397"/>
      <c r="Q457" s="397"/>
      <c r="R457" s="397"/>
      <c r="S457" s="397"/>
      <c r="T457" s="397"/>
      <c r="U457" s="397"/>
      <c r="V457" s="397"/>
      <c r="W457" s="397"/>
      <c r="X457" s="397"/>
      <c r="Y457" s="397"/>
      <c r="Z457" s="397"/>
      <c r="AA457" s="397"/>
      <c r="AB457" s="397"/>
      <c r="AC457" s="397"/>
      <c r="AD457" s="397"/>
      <c r="AE457" s="397"/>
      <c r="AF457" s="397"/>
      <c r="AG457" s="397"/>
      <c r="AH457" s="397"/>
      <c r="AI457" s="397"/>
      <c r="AJ457" s="397"/>
      <c r="AK457" s="397"/>
      <c r="AL457" s="397"/>
      <c r="AM457" s="397"/>
      <c r="AN457" s="397"/>
      <c r="AO457" s="397"/>
      <c r="AP457" s="397"/>
      <c r="AQ457" s="397"/>
      <c r="AR457" s="397"/>
      <c r="AS457" s="397"/>
      <c r="AT457" s="397"/>
      <c r="AU457" s="397"/>
      <c r="AV457" s="397"/>
      <c r="AW457" s="397"/>
      <c r="AX457" s="397"/>
      <c r="AY457" s="397"/>
      <c r="AZ457" s="397"/>
      <c r="BA457" s="397"/>
      <c r="BB457" s="397"/>
      <c r="BC457" s="397"/>
      <c r="BD457" s="397"/>
      <c r="BE457" s="397"/>
      <c r="BF457" s="397"/>
      <c r="BG457" s="397"/>
      <c r="BH457" s="397"/>
      <c r="BI457" s="397"/>
      <c r="BJ457" s="397"/>
      <c r="BK457" s="397"/>
      <c r="BL457" s="397"/>
      <c r="BM457" s="397"/>
      <c r="BN457" s="397"/>
      <c r="BO457" s="397"/>
      <c r="BP457" s="397"/>
      <c r="BQ457" s="458">
        <v>0</v>
      </c>
      <c r="BR457" s="468"/>
      <c r="BS457" s="490">
        <f t="shared" si="111"/>
        <v>0</v>
      </c>
    </row>
    <row r="458" spans="1:71" ht="26.4" hidden="1" x14ac:dyDescent="0.3">
      <c r="A458" s="8">
        <f t="shared" ref="A458" si="130">H458</f>
        <v>3232</v>
      </c>
      <c r="B458" s="9">
        <f t="shared" ref="B458" si="131">IF(J458&gt;0,G458," ")</f>
        <v>54</v>
      </c>
      <c r="C458" s="45" t="str">
        <f t="shared" ref="C458" si="132">IF(I458&gt;0,LEFT(E458,3),"  ")</f>
        <v>091</v>
      </c>
      <c r="D458" s="45" t="str">
        <f t="shared" ref="D458" si="133">IF(I458&gt;0,LEFT(E458,4),"  ")</f>
        <v>0912</v>
      </c>
      <c r="E458" s="39" t="s">
        <v>137</v>
      </c>
      <c r="F458" s="40">
        <v>32</v>
      </c>
      <c r="G458" s="74">
        <v>54</v>
      </c>
      <c r="H458" s="42">
        <v>3232</v>
      </c>
      <c r="I458" s="394">
        <v>7016</v>
      </c>
      <c r="J458" s="46">
        <v>1207</v>
      </c>
      <c r="K458" s="44" t="s">
        <v>97</v>
      </c>
      <c r="L458" s="425"/>
      <c r="M458" s="425"/>
      <c r="N458" s="108">
        <f t="shared" si="118"/>
        <v>0</v>
      </c>
      <c r="O458" s="77">
        <v>5410</v>
      </c>
      <c r="P458" s="397"/>
      <c r="Q458" s="397"/>
      <c r="R458" s="397"/>
      <c r="S458" s="397"/>
      <c r="T458" s="397"/>
      <c r="U458" s="397"/>
      <c r="V458" s="397"/>
      <c r="W458" s="397"/>
      <c r="X458" s="397"/>
      <c r="Y458" s="397"/>
      <c r="Z458" s="397"/>
      <c r="AA458" s="397"/>
      <c r="AB458" s="397"/>
      <c r="AC458" s="397"/>
      <c r="AD458" s="397"/>
      <c r="AE458" s="397"/>
      <c r="AF458" s="397"/>
      <c r="AG458" s="397"/>
      <c r="AH458" s="397"/>
      <c r="AI458" s="397"/>
      <c r="AJ458" s="397"/>
      <c r="AK458" s="397"/>
      <c r="AL458" s="397"/>
      <c r="AM458" s="397"/>
      <c r="AN458" s="397"/>
      <c r="AO458" s="397"/>
      <c r="AP458" s="397"/>
      <c r="AQ458" s="397"/>
      <c r="AR458" s="397"/>
      <c r="AS458" s="397"/>
      <c r="AT458" s="397"/>
      <c r="AU458" s="397"/>
      <c r="AV458" s="397"/>
      <c r="AW458" s="397"/>
      <c r="AX458" s="397"/>
      <c r="AY458" s="397"/>
      <c r="AZ458" s="397"/>
      <c r="BA458" s="397"/>
      <c r="BB458" s="397"/>
      <c r="BC458" s="397"/>
      <c r="BD458" s="397"/>
      <c r="BE458" s="397"/>
      <c r="BF458" s="397"/>
      <c r="BG458" s="397"/>
      <c r="BH458" s="397"/>
      <c r="BI458" s="397"/>
      <c r="BJ458" s="397"/>
      <c r="BK458" s="397"/>
      <c r="BL458" s="397"/>
      <c r="BM458" s="397"/>
      <c r="BN458" s="397"/>
      <c r="BO458" s="397"/>
      <c r="BP458" s="397"/>
      <c r="BQ458" s="458"/>
      <c r="BR458" s="468"/>
      <c r="BS458" s="490">
        <f t="shared" si="111"/>
        <v>0</v>
      </c>
    </row>
    <row r="459" spans="1:71" hidden="1" x14ac:dyDescent="0.3">
      <c r="A459" s="8">
        <f t="shared" si="110"/>
        <v>3233</v>
      </c>
      <c r="B459" s="9">
        <f t="shared" ref="B459:B532" si="134">IF(J459&gt;0,G459," ")</f>
        <v>32</v>
      </c>
      <c r="C459" s="45" t="str">
        <f t="shared" si="108"/>
        <v>092</v>
      </c>
      <c r="D459" s="45" t="str">
        <f t="shared" si="109"/>
        <v>0922</v>
      </c>
      <c r="E459" s="39" t="s">
        <v>143</v>
      </c>
      <c r="F459" s="40">
        <v>32</v>
      </c>
      <c r="G459" s="41">
        <v>32</v>
      </c>
      <c r="H459" s="42">
        <v>3233</v>
      </c>
      <c r="I459" s="46">
        <v>1208</v>
      </c>
      <c r="J459" s="46">
        <v>1208</v>
      </c>
      <c r="K459" s="44" t="s">
        <v>59</v>
      </c>
      <c r="L459" s="425"/>
      <c r="M459" s="425"/>
      <c r="N459" s="108">
        <f t="shared" si="118"/>
        <v>0</v>
      </c>
      <c r="O459" s="76">
        <v>3210</v>
      </c>
      <c r="P459" s="397"/>
      <c r="Q459" s="397"/>
      <c r="R459" s="397"/>
      <c r="S459" s="397"/>
      <c r="T459" s="397"/>
      <c r="U459" s="397"/>
      <c r="V459" s="397"/>
      <c r="W459" s="397"/>
      <c r="X459" s="397"/>
      <c r="Y459" s="397"/>
      <c r="Z459" s="397"/>
      <c r="AA459" s="397"/>
      <c r="AB459" s="397"/>
      <c r="AC459" s="397"/>
      <c r="AD459" s="397"/>
      <c r="AE459" s="397"/>
      <c r="AF459" s="397"/>
      <c r="AG459" s="397"/>
      <c r="AH459" s="397"/>
      <c r="AI459" s="397"/>
      <c r="AJ459" s="397"/>
      <c r="AK459" s="397"/>
      <c r="AL459" s="397"/>
      <c r="AM459" s="397"/>
      <c r="AN459" s="397"/>
      <c r="AO459" s="397"/>
      <c r="AP459" s="397"/>
      <c r="AQ459" s="397"/>
      <c r="AR459" s="397"/>
      <c r="AS459" s="397"/>
      <c r="AT459" s="397"/>
      <c r="AU459" s="397"/>
      <c r="AV459" s="397"/>
      <c r="AW459" s="397"/>
      <c r="AX459" s="397"/>
      <c r="AY459" s="397"/>
      <c r="AZ459" s="397"/>
      <c r="BA459" s="397"/>
      <c r="BB459" s="397"/>
      <c r="BC459" s="397"/>
      <c r="BD459" s="397"/>
      <c r="BE459" s="397"/>
      <c r="BF459" s="397"/>
      <c r="BG459" s="397"/>
      <c r="BH459" s="397"/>
      <c r="BI459" s="397"/>
      <c r="BJ459" s="397"/>
      <c r="BK459" s="397"/>
      <c r="BL459" s="397"/>
      <c r="BM459" s="397"/>
      <c r="BN459" s="397"/>
      <c r="BO459" s="397"/>
      <c r="BP459" s="397"/>
      <c r="BQ459" s="458">
        <v>2000</v>
      </c>
      <c r="BR459" s="468"/>
      <c r="BS459" s="490">
        <f t="shared" si="111"/>
        <v>0</v>
      </c>
    </row>
    <row r="460" spans="1:71" hidden="1" x14ac:dyDescent="0.3">
      <c r="A460" s="8">
        <f t="shared" si="110"/>
        <v>3233</v>
      </c>
      <c r="B460" s="9">
        <f t="shared" si="134"/>
        <v>49</v>
      </c>
      <c r="C460" s="45" t="str">
        <f t="shared" si="108"/>
        <v>091</v>
      </c>
      <c r="D460" s="45" t="str">
        <f t="shared" si="109"/>
        <v>0912</v>
      </c>
      <c r="E460" s="39" t="s">
        <v>137</v>
      </c>
      <c r="F460" s="40">
        <v>32</v>
      </c>
      <c r="G460" s="74">
        <v>49</v>
      </c>
      <c r="H460" s="42">
        <v>3233</v>
      </c>
      <c r="I460" s="46">
        <v>1209</v>
      </c>
      <c r="J460" s="46">
        <v>1209</v>
      </c>
      <c r="K460" s="44" t="s">
        <v>59</v>
      </c>
      <c r="L460" s="425"/>
      <c r="M460" s="425"/>
      <c r="N460" s="108">
        <f t="shared" si="118"/>
        <v>0</v>
      </c>
      <c r="O460" s="77">
        <v>4910</v>
      </c>
      <c r="P460" s="397"/>
      <c r="Q460" s="397"/>
      <c r="R460" s="397"/>
      <c r="S460" s="397"/>
      <c r="T460" s="397"/>
      <c r="U460" s="397"/>
      <c r="V460" s="397"/>
      <c r="W460" s="397"/>
      <c r="X460" s="397"/>
      <c r="Y460" s="397"/>
      <c r="Z460" s="397"/>
      <c r="AA460" s="397"/>
      <c r="AB460" s="397"/>
      <c r="AC460" s="397"/>
      <c r="AD460" s="397"/>
      <c r="AE460" s="397"/>
      <c r="AF460" s="397"/>
      <c r="AG460" s="397"/>
      <c r="AH460" s="397"/>
      <c r="AI460" s="397"/>
      <c r="AJ460" s="397"/>
      <c r="AK460" s="397"/>
      <c r="AL460" s="397"/>
      <c r="AM460" s="397"/>
      <c r="AN460" s="397"/>
      <c r="AO460" s="397"/>
      <c r="AP460" s="397"/>
      <c r="AQ460" s="397"/>
      <c r="AR460" s="397"/>
      <c r="AS460" s="397"/>
      <c r="AT460" s="397"/>
      <c r="AU460" s="397"/>
      <c r="AV460" s="397"/>
      <c r="AW460" s="397"/>
      <c r="AX460" s="397"/>
      <c r="AY460" s="397"/>
      <c r="AZ460" s="397"/>
      <c r="BA460" s="397"/>
      <c r="BB460" s="397"/>
      <c r="BC460" s="397"/>
      <c r="BD460" s="397"/>
      <c r="BE460" s="397"/>
      <c r="BF460" s="397"/>
      <c r="BG460" s="397"/>
      <c r="BH460" s="397"/>
      <c r="BI460" s="397"/>
      <c r="BJ460" s="397"/>
      <c r="BK460" s="397"/>
      <c r="BL460" s="397"/>
      <c r="BM460" s="397"/>
      <c r="BN460" s="397"/>
      <c r="BO460" s="397"/>
      <c r="BP460" s="397"/>
      <c r="BQ460" s="458"/>
      <c r="BR460" s="468"/>
      <c r="BS460" s="490">
        <f t="shared" si="111"/>
        <v>0</v>
      </c>
    </row>
    <row r="461" spans="1:71" hidden="1" x14ac:dyDescent="0.3">
      <c r="A461" s="8">
        <f t="shared" si="110"/>
        <v>3233</v>
      </c>
      <c r="B461" s="9">
        <f t="shared" si="134"/>
        <v>54</v>
      </c>
      <c r="C461" s="45" t="str">
        <f>IF(I461&gt;0,LEFT(E461,3),"  ")</f>
        <v>091</v>
      </c>
      <c r="D461" s="45" t="str">
        <f>IF(I461&gt;0,LEFT(E461,4),"  ")</f>
        <v>0912</v>
      </c>
      <c r="E461" s="39" t="s">
        <v>137</v>
      </c>
      <c r="F461" s="40">
        <v>32</v>
      </c>
      <c r="G461" s="74">
        <v>54</v>
      </c>
      <c r="H461" s="42">
        <v>3233</v>
      </c>
      <c r="I461" s="46">
        <v>1210</v>
      </c>
      <c r="J461" s="46">
        <v>1210</v>
      </c>
      <c r="K461" s="44" t="s">
        <v>59</v>
      </c>
      <c r="L461" s="425"/>
      <c r="M461" s="425"/>
      <c r="N461" s="108">
        <f t="shared" si="118"/>
        <v>0</v>
      </c>
      <c r="O461" s="77">
        <v>5410</v>
      </c>
      <c r="P461" s="397"/>
      <c r="Q461" s="397"/>
      <c r="R461" s="397"/>
      <c r="S461" s="397"/>
      <c r="T461" s="397"/>
      <c r="U461" s="397"/>
      <c r="V461" s="397"/>
      <c r="W461" s="397"/>
      <c r="X461" s="397"/>
      <c r="Y461" s="397"/>
      <c r="Z461" s="397"/>
      <c r="AA461" s="397"/>
      <c r="AB461" s="397"/>
      <c r="AC461" s="397"/>
      <c r="AD461" s="397"/>
      <c r="AE461" s="397"/>
      <c r="AF461" s="397"/>
      <c r="AG461" s="397"/>
      <c r="AH461" s="397"/>
      <c r="AI461" s="397"/>
      <c r="AJ461" s="397"/>
      <c r="AK461" s="397"/>
      <c r="AL461" s="397"/>
      <c r="AM461" s="397"/>
      <c r="AN461" s="397"/>
      <c r="AO461" s="397"/>
      <c r="AP461" s="397"/>
      <c r="AQ461" s="397"/>
      <c r="AR461" s="397"/>
      <c r="AS461" s="397"/>
      <c r="AT461" s="397"/>
      <c r="AU461" s="397"/>
      <c r="AV461" s="397"/>
      <c r="AW461" s="397"/>
      <c r="AX461" s="397"/>
      <c r="AY461" s="397"/>
      <c r="AZ461" s="397"/>
      <c r="BA461" s="397"/>
      <c r="BB461" s="397"/>
      <c r="BC461" s="397"/>
      <c r="BD461" s="397"/>
      <c r="BE461" s="397"/>
      <c r="BF461" s="397"/>
      <c r="BG461" s="397"/>
      <c r="BH461" s="397"/>
      <c r="BI461" s="397"/>
      <c r="BJ461" s="397"/>
      <c r="BK461" s="397"/>
      <c r="BL461" s="397"/>
      <c r="BM461" s="397"/>
      <c r="BN461" s="397"/>
      <c r="BO461" s="397"/>
      <c r="BP461" s="397"/>
      <c r="BQ461" s="458"/>
      <c r="BR461" s="468"/>
      <c r="BS461" s="490">
        <f t="shared" si="111"/>
        <v>0</v>
      </c>
    </row>
    <row r="462" spans="1:71" hidden="1" x14ac:dyDescent="0.3">
      <c r="A462" s="8">
        <f t="shared" si="110"/>
        <v>3234</v>
      </c>
      <c r="B462" s="9">
        <f t="shared" si="134"/>
        <v>32</v>
      </c>
      <c r="C462" s="45" t="str">
        <f t="shared" si="108"/>
        <v>092</v>
      </c>
      <c r="D462" s="45" t="str">
        <f t="shared" si="109"/>
        <v>0922</v>
      </c>
      <c r="E462" s="39" t="s">
        <v>143</v>
      </c>
      <c r="F462" s="40">
        <v>32</v>
      </c>
      <c r="G462" s="41">
        <v>32</v>
      </c>
      <c r="H462" s="42">
        <v>3234</v>
      </c>
      <c r="I462" s="46">
        <v>1211</v>
      </c>
      <c r="J462" s="46">
        <v>1211</v>
      </c>
      <c r="K462" s="44" t="s">
        <v>82</v>
      </c>
      <c r="L462" s="425"/>
      <c r="M462" s="425"/>
      <c r="N462" s="108">
        <f t="shared" si="118"/>
        <v>0</v>
      </c>
      <c r="O462" s="76">
        <v>3210</v>
      </c>
      <c r="P462" s="397"/>
      <c r="Q462" s="397"/>
      <c r="R462" s="397"/>
      <c r="S462" s="397"/>
      <c r="T462" s="397"/>
      <c r="U462" s="397"/>
      <c r="V462" s="397"/>
      <c r="W462" s="397"/>
      <c r="X462" s="397"/>
      <c r="Y462" s="397"/>
      <c r="Z462" s="397"/>
      <c r="AA462" s="397"/>
      <c r="AB462" s="397"/>
      <c r="AC462" s="397"/>
      <c r="AD462" s="397"/>
      <c r="AE462" s="397"/>
      <c r="AF462" s="397"/>
      <c r="AG462" s="397"/>
      <c r="AH462" s="397"/>
      <c r="AI462" s="397"/>
      <c r="AJ462" s="397"/>
      <c r="AK462" s="397"/>
      <c r="AL462" s="397"/>
      <c r="AM462" s="397"/>
      <c r="AN462" s="397"/>
      <c r="AO462" s="397"/>
      <c r="AP462" s="397"/>
      <c r="AQ462" s="397"/>
      <c r="AR462" s="397"/>
      <c r="AS462" s="397"/>
      <c r="AT462" s="397"/>
      <c r="AU462" s="397"/>
      <c r="AV462" s="397"/>
      <c r="AW462" s="397"/>
      <c r="AX462" s="397"/>
      <c r="AY462" s="397"/>
      <c r="AZ462" s="397"/>
      <c r="BA462" s="397"/>
      <c r="BB462" s="397"/>
      <c r="BC462" s="397"/>
      <c r="BD462" s="397"/>
      <c r="BE462" s="397"/>
      <c r="BF462" s="397"/>
      <c r="BG462" s="397"/>
      <c r="BH462" s="397"/>
      <c r="BI462" s="397"/>
      <c r="BJ462" s="397"/>
      <c r="BK462" s="397"/>
      <c r="BL462" s="397"/>
      <c r="BM462" s="397"/>
      <c r="BN462" s="397"/>
      <c r="BO462" s="397"/>
      <c r="BP462" s="397"/>
      <c r="BQ462" s="458">
        <v>1000</v>
      </c>
      <c r="BR462" s="468"/>
      <c r="BS462" s="490">
        <f t="shared" ref="BS462:BS525" si="135">SUM(BR462+N462)</f>
        <v>0</v>
      </c>
    </row>
    <row r="463" spans="1:71" hidden="1" x14ac:dyDescent="0.3">
      <c r="A463" s="8">
        <f t="shared" ref="A463:A476" si="136">H463</f>
        <v>3234</v>
      </c>
      <c r="B463" s="9">
        <f t="shared" si="134"/>
        <v>49</v>
      </c>
      <c r="C463" s="45" t="str">
        <f t="shared" si="108"/>
        <v>091</v>
      </c>
      <c r="D463" s="45" t="str">
        <f t="shared" si="109"/>
        <v>0912</v>
      </c>
      <c r="E463" s="39" t="s">
        <v>137</v>
      </c>
      <c r="F463" s="40">
        <v>32</v>
      </c>
      <c r="G463" s="74">
        <v>49</v>
      </c>
      <c r="H463" s="42">
        <v>3234</v>
      </c>
      <c r="I463" s="46">
        <v>1212</v>
      </c>
      <c r="J463" s="46">
        <v>1212</v>
      </c>
      <c r="K463" s="44" t="s">
        <v>82</v>
      </c>
      <c r="L463" s="425"/>
      <c r="M463" s="425"/>
      <c r="N463" s="108">
        <f t="shared" si="118"/>
        <v>0</v>
      </c>
      <c r="O463" s="77">
        <v>4910</v>
      </c>
      <c r="P463" s="397"/>
      <c r="Q463" s="397"/>
      <c r="R463" s="397"/>
      <c r="S463" s="397"/>
      <c r="T463" s="397"/>
      <c r="U463" s="397"/>
      <c r="V463" s="397"/>
      <c r="W463" s="397"/>
      <c r="X463" s="397"/>
      <c r="Y463" s="397"/>
      <c r="Z463" s="397"/>
      <c r="AA463" s="397"/>
      <c r="AB463" s="397"/>
      <c r="AC463" s="397"/>
      <c r="AD463" s="397"/>
      <c r="AE463" s="397"/>
      <c r="AF463" s="397"/>
      <c r="AG463" s="397"/>
      <c r="AH463" s="397"/>
      <c r="AI463" s="397"/>
      <c r="AJ463" s="397"/>
      <c r="AK463" s="397"/>
      <c r="AL463" s="397"/>
      <c r="AM463" s="397"/>
      <c r="AN463" s="397"/>
      <c r="AO463" s="397"/>
      <c r="AP463" s="397"/>
      <c r="AQ463" s="397"/>
      <c r="AR463" s="397"/>
      <c r="AS463" s="397"/>
      <c r="AT463" s="397"/>
      <c r="AU463" s="397"/>
      <c r="AV463" s="397"/>
      <c r="AW463" s="397"/>
      <c r="AX463" s="397"/>
      <c r="AY463" s="397"/>
      <c r="AZ463" s="397"/>
      <c r="BA463" s="397"/>
      <c r="BB463" s="397"/>
      <c r="BC463" s="397"/>
      <c r="BD463" s="397"/>
      <c r="BE463" s="397"/>
      <c r="BF463" s="397"/>
      <c r="BG463" s="397"/>
      <c r="BH463" s="397"/>
      <c r="BI463" s="397"/>
      <c r="BJ463" s="397"/>
      <c r="BK463" s="397"/>
      <c r="BL463" s="397"/>
      <c r="BM463" s="397"/>
      <c r="BN463" s="397"/>
      <c r="BO463" s="397"/>
      <c r="BP463" s="397"/>
      <c r="BQ463" s="458"/>
      <c r="BR463" s="468"/>
      <c r="BS463" s="490">
        <f t="shared" si="135"/>
        <v>0</v>
      </c>
    </row>
    <row r="464" spans="1:71" hidden="1" x14ac:dyDescent="0.3">
      <c r="A464" s="8">
        <f t="shared" si="136"/>
        <v>3235</v>
      </c>
      <c r="B464" s="9">
        <f t="shared" si="134"/>
        <v>32</v>
      </c>
      <c r="C464" s="45" t="str">
        <f t="shared" si="108"/>
        <v>092</v>
      </c>
      <c r="D464" s="45" t="str">
        <f t="shared" si="109"/>
        <v>0922</v>
      </c>
      <c r="E464" s="39" t="s">
        <v>143</v>
      </c>
      <c r="F464" s="40">
        <v>32</v>
      </c>
      <c r="G464" s="41">
        <v>32</v>
      </c>
      <c r="H464" s="42">
        <v>3235</v>
      </c>
      <c r="I464" s="46">
        <v>1213</v>
      </c>
      <c r="J464" s="46">
        <v>1213</v>
      </c>
      <c r="K464" s="44" t="s">
        <v>60</v>
      </c>
      <c r="L464" s="425"/>
      <c r="M464" s="425"/>
      <c r="N464" s="108">
        <f t="shared" si="118"/>
        <v>0</v>
      </c>
      <c r="O464" s="76">
        <v>3210</v>
      </c>
      <c r="P464" s="397"/>
      <c r="Q464" s="397"/>
      <c r="R464" s="397"/>
      <c r="S464" s="397"/>
      <c r="T464" s="397"/>
      <c r="U464" s="397"/>
      <c r="V464" s="397"/>
      <c r="W464" s="397"/>
      <c r="X464" s="397"/>
      <c r="Y464" s="397"/>
      <c r="Z464" s="397"/>
      <c r="AA464" s="397"/>
      <c r="AB464" s="397"/>
      <c r="AC464" s="397"/>
      <c r="AD464" s="397"/>
      <c r="AE464" s="397"/>
      <c r="AF464" s="397"/>
      <c r="AG464" s="397"/>
      <c r="AH464" s="397"/>
      <c r="AI464" s="397"/>
      <c r="AJ464" s="397"/>
      <c r="AK464" s="397"/>
      <c r="AL464" s="397"/>
      <c r="AM464" s="397"/>
      <c r="AN464" s="397"/>
      <c r="AO464" s="397"/>
      <c r="AP464" s="397"/>
      <c r="AQ464" s="397"/>
      <c r="AR464" s="397"/>
      <c r="AS464" s="397"/>
      <c r="AT464" s="397"/>
      <c r="AU464" s="397"/>
      <c r="AV464" s="397"/>
      <c r="AW464" s="397"/>
      <c r="AX464" s="397"/>
      <c r="AY464" s="397"/>
      <c r="AZ464" s="397"/>
      <c r="BA464" s="397"/>
      <c r="BB464" s="397"/>
      <c r="BC464" s="397"/>
      <c r="BD464" s="397"/>
      <c r="BE464" s="397"/>
      <c r="BF464" s="397"/>
      <c r="BG464" s="397"/>
      <c r="BH464" s="397"/>
      <c r="BI464" s="397"/>
      <c r="BJ464" s="397"/>
      <c r="BK464" s="397"/>
      <c r="BL464" s="397"/>
      <c r="BM464" s="397"/>
      <c r="BN464" s="397"/>
      <c r="BO464" s="397"/>
      <c r="BP464" s="397"/>
      <c r="BQ464" s="458">
        <v>10000</v>
      </c>
      <c r="BR464" s="468"/>
      <c r="BS464" s="490">
        <f t="shared" si="135"/>
        <v>0</v>
      </c>
    </row>
    <row r="465" spans="1:71" hidden="1" x14ac:dyDescent="0.3">
      <c r="A465" s="8">
        <f t="shared" si="136"/>
        <v>3235</v>
      </c>
      <c r="B465" s="9">
        <f t="shared" si="134"/>
        <v>49</v>
      </c>
      <c r="C465" s="45" t="str">
        <f t="shared" si="108"/>
        <v>091</v>
      </c>
      <c r="D465" s="45" t="str">
        <f t="shared" si="109"/>
        <v>0912</v>
      </c>
      <c r="E465" s="39" t="s">
        <v>137</v>
      </c>
      <c r="F465" s="40">
        <v>32</v>
      </c>
      <c r="G465" s="74">
        <v>49</v>
      </c>
      <c r="H465" s="42">
        <v>3235</v>
      </c>
      <c r="I465" s="46">
        <v>1214</v>
      </c>
      <c r="J465" s="46">
        <v>1214</v>
      </c>
      <c r="K465" s="44" t="s">
        <v>60</v>
      </c>
      <c r="L465" s="425"/>
      <c r="M465" s="425"/>
      <c r="N465" s="108">
        <f t="shared" si="118"/>
        <v>0</v>
      </c>
      <c r="O465" s="77">
        <v>4910</v>
      </c>
      <c r="P465" s="397"/>
      <c r="Q465" s="397"/>
      <c r="R465" s="397"/>
      <c r="S465" s="397"/>
      <c r="T465" s="397"/>
      <c r="U465" s="397"/>
      <c r="V465" s="397"/>
      <c r="W465" s="397"/>
      <c r="X465" s="397"/>
      <c r="Y465" s="397"/>
      <c r="Z465" s="397"/>
      <c r="AA465" s="397"/>
      <c r="AB465" s="397"/>
      <c r="AC465" s="397"/>
      <c r="AD465" s="397"/>
      <c r="AE465" s="397"/>
      <c r="AF465" s="397"/>
      <c r="AG465" s="397"/>
      <c r="AH465" s="397"/>
      <c r="AI465" s="397"/>
      <c r="AJ465" s="397"/>
      <c r="AK465" s="397"/>
      <c r="AL465" s="397"/>
      <c r="AM465" s="397"/>
      <c r="AN465" s="397"/>
      <c r="AO465" s="397"/>
      <c r="AP465" s="397"/>
      <c r="AQ465" s="397"/>
      <c r="AR465" s="397"/>
      <c r="AS465" s="397"/>
      <c r="AT465" s="397"/>
      <c r="AU465" s="397"/>
      <c r="AV465" s="397"/>
      <c r="AW465" s="397"/>
      <c r="AX465" s="397"/>
      <c r="AY465" s="397"/>
      <c r="AZ465" s="397"/>
      <c r="BA465" s="397"/>
      <c r="BB465" s="397"/>
      <c r="BC465" s="397"/>
      <c r="BD465" s="397"/>
      <c r="BE465" s="397"/>
      <c r="BF465" s="397"/>
      <c r="BG465" s="397"/>
      <c r="BH465" s="397"/>
      <c r="BI465" s="397"/>
      <c r="BJ465" s="397"/>
      <c r="BK465" s="397"/>
      <c r="BL465" s="397"/>
      <c r="BM465" s="397"/>
      <c r="BN465" s="397"/>
      <c r="BO465" s="397"/>
      <c r="BP465" s="397"/>
      <c r="BQ465" s="458"/>
      <c r="BR465" s="468"/>
      <c r="BS465" s="490">
        <f t="shared" si="135"/>
        <v>0</v>
      </c>
    </row>
    <row r="466" spans="1:71" hidden="1" x14ac:dyDescent="0.3">
      <c r="A466" s="8">
        <f t="shared" si="136"/>
        <v>3235</v>
      </c>
      <c r="B466" s="9">
        <f t="shared" si="134"/>
        <v>54</v>
      </c>
      <c r="C466" s="45" t="str">
        <f>IF(I466&gt;0,LEFT(E466,3),"  ")</f>
        <v>091</v>
      </c>
      <c r="D466" s="45" t="str">
        <f>IF(I466&gt;0,LEFT(E466,4),"  ")</f>
        <v>0912</v>
      </c>
      <c r="E466" s="39" t="s">
        <v>137</v>
      </c>
      <c r="F466" s="40">
        <v>32</v>
      </c>
      <c r="G466" s="74">
        <v>54</v>
      </c>
      <c r="H466" s="42">
        <v>3235</v>
      </c>
      <c r="I466" s="46">
        <v>1215</v>
      </c>
      <c r="J466" s="46">
        <v>1215</v>
      </c>
      <c r="K466" s="44" t="s">
        <v>60</v>
      </c>
      <c r="L466" s="425"/>
      <c r="M466" s="425"/>
      <c r="N466" s="108">
        <f t="shared" si="118"/>
        <v>0</v>
      </c>
      <c r="O466" s="77">
        <v>5410</v>
      </c>
      <c r="P466" s="397"/>
      <c r="Q466" s="397"/>
      <c r="R466" s="397"/>
      <c r="S466" s="397"/>
      <c r="T466" s="397"/>
      <c r="U466" s="397"/>
      <c r="V466" s="397"/>
      <c r="W466" s="397"/>
      <c r="X466" s="397"/>
      <c r="Y466" s="397"/>
      <c r="Z466" s="397"/>
      <c r="AA466" s="397"/>
      <c r="AB466" s="397"/>
      <c r="AC466" s="397"/>
      <c r="AD466" s="397"/>
      <c r="AE466" s="397"/>
      <c r="AF466" s="397"/>
      <c r="AG466" s="397"/>
      <c r="AH466" s="397"/>
      <c r="AI466" s="397"/>
      <c r="AJ466" s="397"/>
      <c r="AK466" s="397"/>
      <c r="AL466" s="397"/>
      <c r="AM466" s="397"/>
      <c r="AN466" s="397"/>
      <c r="AO466" s="397"/>
      <c r="AP466" s="397"/>
      <c r="AQ466" s="397"/>
      <c r="AR466" s="397"/>
      <c r="AS466" s="397"/>
      <c r="AT466" s="397"/>
      <c r="AU466" s="397"/>
      <c r="AV466" s="397"/>
      <c r="AW466" s="397"/>
      <c r="AX466" s="397"/>
      <c r="AY466" s="397"/>
      <c r="AZ466" s="397"/>
      <c r="BA466" s="397"/>
      <c r="BB466" s="397"/>
      <c r="BC466" s="397"/>
      <c r="BD466" s="397"/>
      <c r="BE466" s="397"/>
      <c r="BF466" s="397"/>
      <c r="BG466" s="397"/>
      <c r="BH466" s="397"/>
      <c r="BI466" s="397"/>
      <c r="BJ466" s="397"/>
      <c r="BK466" s="397"/>
      <c r="BL466" s="397"/>
      <c r="BM466" s="397"/>
      <c r="BN466" s="397"/>
      <c r="BO466" s="397"/>
      <c r="BP466" s="397"/>
      <c r="BQ466" s="458">
        <v>2000</v>
      </c>
      <c r="BR466" s="468"/>
      <c r="BS466" s="490">
        <f t="shared" si="135"/>
        <v>0</v>
      </c>
    </row>
    <row r="467" spans="1:71" hidden="1" x14ac:dyDescent="0.3">
      <c r="A467" s="8">
        <f t="shared" si="136"/>
        <v>3236</v>
      </c>
      <c r="B467" s="9">
        <f t="shared" si="134"/>
        <v>32</v>
      </c>
      <c r="C467" s="45" t="str">
        <f t="shared" si="108"/>
        <v>092</v>
      </c>
      <c r="D467" s="45" t="str">
        <f t="shared" si="109"/>
        <v>0922</v>
      </c>
      <c r="E467" s="39" t="s">
        <v>143</v>
      </c>
      <c r="F467" s="40">
        <v>32</v>
      </c>
      <c r="G467" s="41">
        <v>32</v>
      </c>
      <c r="H467" s="42">
        <v>3236</v>
      </c>
      <c r="I467" s="46">
        <v>1216</v>
      </c>
      <c r="J467" s="46">
        <v>1216</v>
      </c>
      <c r="K467" s="44" t="s">
        <v>110</v>
      </c>
      <c r="L467" s="425"/>
      <c r="M467" s="425"/>
      <c r="N467" s="108">
        <f t="shared" si="118"/>
        <v>0</v>
      </c>
      <c r="O467" s="76">
        <v>3210</v>
      </c>
      <c r="P467" s="397"/>
      <c r="Q467" s="397"/>
      <c r="R467" s="397"/>
      <c r="S467" s="397"/>
      <c r="T467" s="397"/>
      <c r="U467" s="397"/>
      <c r="V467" s="397"/>
      <c r="W467" s="397"/>
      <c r="X467" s="397"/>
      <c r="Y467" s="397"/>
      <c r="Z467" s="397"/>
      <c r="AA467" s="397"/>
      <c r="AB467" s="397"/>
      <c r="AC467" s="397"/>
      <c r="AD467" s="397"/>
      <c r="AE467" s="397"/>
      <c r="AF467" s="397"/>
      <c r="AG467" s="397"/>
      <c r="AH467" s="397"/>
      <c r="AI467" s="397"/>
      <c r="AJ467" s="397"/>
      <c r="AK467" s="397"/>
      <c r="AL467" s="397"/>
      <c r="AM467" s="397"/>
      <c r="AN467" s="397"/>
      <c r="AO467" s="397"/>
      <c r="AP467" s="397"/>
      <c r="AQ467" s="397"/>
      <c r="AR467" s="397"/>
      <c r="AS467" s="397"/>
      <c r="AT467" s="397"/>
      <c r="AU467" s="397"/>
      <c r="AV467" s="397"/>
      <c r="AW467" s="397"/>
      <c r="AX467" s="397"/>
      <c r="AY467" s="397"/>
      <c r="AZ467" s="397"/>
      <c r="BA467" s="397"/>
      <c r="BB467" s="397"/>
      <c r="BC467" s="397"/>
      <c r="BD467" s="397"/>
      <c r="BE467" s="397"/>
      <c r="BF467" s="397"/>
      <c r="BG467" s="397"/>
      <c r="BH467" s="397"/>
      <c r="BI467" s="397"/>
      <c r="BJ467" s="397"/>
      <c r="BK467" s="397"/>
      <c r="BL467" s="397"/>
      <c r="BM467" s="397"/>
      <c r="BN467" s="397"/>
      <c r="BO467" s="397"/>
      <c r="BP467" s="397"/>
      <c r="BQ467" s="458">
        <v>0</v>
      </c>
      <c r="BR467" s="468"/>
      <c r="BS467" s="490">
        <f t="shared" si="135"/>
        <v>0</v>
      </c>
    </row>
    <row r="468" spans="1:71" hidden="1" x14ac:dyDescent="0.3">
      <c r="A468" s="8">
        <f t="shared" si="136"/>
        <v>3236</v>
      </c>
      <c r="B468" s="9">
        <f t="shared" si="134"/>
        <v>49</v>
      </c>
      <c r="C468" s="45" t="str">
        <f t="shared" si="108"/>
        <v>091</v>
      </c>
      <c r="D468" s="45" t="str">
        <f t="shared" si="109"/>
        <v>0912</v>
      </c>
      <c r="E468" s="39" t="s">
        <v>137</v>
      </c>
      <c r="F468" s="40">
        <v>32</v>
      </c>
      <c r="G468" s="74">
        <v>49</v>
      </c>
      <c r="H468" s="42">
        <v>3236</v>
      </c>
      <c r="I468" s="46">
        <v>1217</v>
      </c>
      <c r="J468" s="46">
        <v>1217</v>
      </c>
      <c r="K468" s="44" t="s">
        <v>110</v>
      </c>
      <c r="L468" s="425"/>
      <c r="M468" s="425"/>
      <c r="N468" s="108">
        <f t="shared" si="118"/>
        <v>0</v>
      </c>
      <c r="O468" s="77">
        <v>4910</v>
      </c>
      <c r="P468" s="397"/>
      <c r="Q468" s="397"/>
      <c r="R468" s="397"/>
      <c r="S468" s="397"/>
      <c r="T468" s="397"/>
      <c r="U468" s="397"/>
      <c r="V468" s="397"/>
      <c r="W468" s="397"/>
      <c r="X468" s="397"/>
      <c r="Y468" s="397"/>
      <c r="Z468" s="397"/>
      <c r="AA468" s="397"/>
      <c r="AB468" s="397"/>
      <c r="AC468" s="397"/>
      <c r="AD468" s="397"/>
      <c r="AE468" s="397"/>
      <c r="AF468" s="397"/>
      <c r="AG468" s="397"/>
      <c r="AH468" s="397"/>
      <c r="AI468" s="397"/>
      <c r="AJ468" s="397"/>
      <c r="AK468" s="397"/>
      <c r="AL468" s="397"/>
      <c r="AM468" s="397"/>
      <c r="AN468" s="397"/>
      <c r="AO468" s="397"/>
      <c r="AP468" s="397"/>
      <c r="AQ468" s="397"/>
      <c r="AR468" s="397"/>
      <c r="AS468" s="397"/>
      <c r="AT468" s="397"/>
      <c r="AU468" s="397"/>
      <c r="AV468" s="397"/>
      <c r="AW468" s="397"/>
      <c r="AX468" s="397"/>
      <c r="AY468" s="397"/>
      <c r="AZ468" s="397"/>
      <c r="BA468" s="397"/>
      <c r="BB468" s="397"/>
      <c r="BC468" s="397"/>
      <c r="BD468" s="397"/>
      <c r="BE468" s="397"/>
      <c r="BF468" s="397"/>
      <c r="BG468" s="397"/>
      <c r="BH468" s="397"/>
      <c r="BI468" s="397"/>
      <c r="BJ468" s="397"/>
      <c r="BK468" s="397"/>
      <c r="BL468" s="397"/>
      <c r="BM468" s="397"/>
      <c r="BN468" s="397"/>
      <c r="BO468" s="397"/>
      <c r="BP468" s="397"/>
      <c r="BQ468" s="458"/>
      <c r="BR468" s="468"/>
      <c r="BS468" s="490">
        <f t="shared" si="135"/>
        <v>0</v>
      </c>
    </row>
    <row r="469" spans="1:71" hidden="1" x14ac:dyDescent="0.3">
      <c r="A469" s="8">
        <f t="shared" si="136"/>
        <v>3237</v>
      </c>
      <c r="B469" s="9">
        <f t="shared" si="134"/>
        <v>32</v>
      </c>
      <c r="C469" s="45" t="str">
        <f t="shared" si="108"/>
        <v>092</v>
      </c>
      <c r="D469" s="45" t="str">
        <f t="shared" si="109"/>
        <v>0922</v>
      </c>
      <c r="E469" s="39" t="s">
        <v>143</v>
      </c>
      <c r="F469" s="40">
        <v>32</v>
      </c>
      <c r="G469" s="41">
        <v>32</v>
      </c>
      <c r="H469" s="42">
        <v>3237</v>
      </c>
      <c r="I469" s="46">
        <v>1218</v>
      </c>
      <c r="J469" s="46">
        <v>1218</v>
      </c>
      <c r="K469" s="44" t="s">
        <v>61</v>
      </c>
      <c r="L469" s="425"/>
      <c r="M469" s="425"/>
      <c r="N469" s="108">
        <f t="shared" si="118"/>
        <v>0</v>
      </c>
      <c r="O469" s="76">
        <v>3210</v>
      </c>
      <c r="P469" s="397"/>
      <c r="Q469" s="397"/>
      <c r="R469" s="397"/>
      <c r="S469" s="397"/>
      <c r="T469" s="397"/>
      <c r="U469" s="397"/>
      <c r="V469" s="397"/>
      <c r="W469" s="397"/>
      <c r="X469" s="397"/>
      <c r="Y469" s="397"/>
      <c r="Z469" s="397"/>
      <c r="AA469" s="397"/>
      <c r="AB469" s="397"/>
      <c r="AC469" s="397"/>
      <c r="AD469" s="397"/>
      <c r="AE469" s="397"/>
      <c r="AF469" s="397"/>
      <c r="AG469" s="397"/>
      <c r="AH469" s="397"/>
      <c r="AI469" s="397"/>
      <c r="AJ469" s="397"/>
      <c r="AK469" s="397"/>
      <c r="AL469" s="397"/>
      <c r="AM469" s="397"/>
      <c r="AN469" s="397"/>
      <c r="AO469" s="397"/>
      <c r="AP469" s="397"/>
      <c r="AQ469" s="397"/>
      <c r="AR469" s="397"/>
      <c r="AS469" s="397"/>
      <c r="AT469" s="397"/>
      <c r="AU469" s="397"/>
      <c r="AV469" s="397"/>
      <c r="AW469" s="397"/>
      <c r="AX469" s="397"/>
      <c r="AY469" s="397"/>
      <c r="AZ469" s="397"/>
      <c r="BA469" s="397"/>
      <c r="BB469" s="397"/>
      <c r="BC469" s="397"/>
      <c r="BD469" s="397"/>
      <c r="BE469" s="397"/>
      <c r="BF469" s="397"/>
      <c r="BG469" s="397"/>
      <c r="BH469" s="397"/>
      <c r="BI469" s="397"/>
      <c r="BJ469" s="397"/>
      <c r="BK469" s="397"/>
      <c r="BL469" s="397"/>
      <c r="BM469" s="397"/>
      <c r="BN469" s="397"/>
      <c r="BO469" s="397"/>
      <c r="BP469" s="397"/>
      <c r="BQ469" s="458">
        <v>20000</v>
      </c>
      <c r="BR469" s="468"/>
      <c r="BS469" s="490">
        <f t="shared" si="135"/>
        <v>0</v>
      </c>
    </row>
    <row r="470" spans="1:71" hidden="1" x14ac:dyDescent="0.3">
      <c r="A470" s="8">
        <f t="shared" si="136"/>
        <v>3237</v>
      </c>
      <c r="B470" s="9">
        <f t="shared" si="134"/>
        <v>49</v>
      </c>
      <c r="C470" s="45" t="str">
        <f t="shared" si="108"/>
        <v>091</v>
      </c>
      <c r="D470" s="45" t="str">
        <f t="shared" si="109"/>
        <v>0912</v>
      </c>
      <c r="E470" s="39" t="s">
        <v>137</v>
      </c>
      <c r="F470" s="40">
        <v>32</v>
      </c>
      <c r="G470" s="74">
        <v>49</v>
      </c>
      <c r="H470" s="42">
        <v>3237</v>
      </c>
      <c r="I470" s="46">
        <v>1219</v>
      </c>
      <c r="J470" s="46">
        <v>1219</v>
      </c>
      <c r="K470" s="44" t="s">
        <v>61</v>
      </c>
      <c r="L470" s="425"/>
      <c r="M470" s="425"/>
      <c r="N470" s="108">
        <f t="shared" si="118"/>
        <v>0</v>
      </c>
      <c r="O470" s="77">
        <v>4910</v>
      </c>
      <c r="P470" s="397"/>
      <c r="Q470" s="397"/>
      <c r="R470" s="397"/>
      <c r="S470" s="397"/>
      <c r="T470" s="397"/>
      <c r="U470" s="397"/>
      <c r="V470" s="397"/>
      <c r="W470" s="397"/>
      <c r="X470" s="397"/>
      <c r="Y470" s="397"/>
      <c r="Z470" s="397"/>
      <c r="AA470" s="397"/>
      <c r="AB470" s="397"/>
      <c r="AC470" s="397"/>
      <c r="AD470" s="397"/>
      <c r="AE470" s="397"/>
      <c r="AF470" s="397"/>
      <c r="AG470" s="397"/>
      <c r="AH470" s="397"/>
      <c r="AI470" s="397"/>
      <c r="AJ470" s="397"/>
      <c r="AK470" s="397"/>
      <c r="AL470" s="397"/>
      <c r="AM470" s="397"/>
      <c r="AN470" s="397"/>
      <c r="AO470" s="397"/>
      <c r="AP470" s="397"/>
      <c r="AQ470" s="397"/>
      <c r="AR470" s="397"/>
      <c r="AS470" s="397"/>
      <c r="AT470" s="397"/>
      <c r="AU470" s="397"/>
      <c r="AV470" s="397"/>
      <c r="AW470" s="397"/>
      <c r="AX470" s="397"/>
      <c r="AY470" s="397"/>
      <c r="AZ470" s="397"/>
      <c r="BA470" s="397"/>
      <c r="BB470" s="397"/>
      <c r="BC470" s="397"/>
      <c r="BD470" s="397"/>
      <c r="BE470" s="397"/>
      <c r="BF470" s="397"/>
      <c r="BG470" s="397"/>
      <c r="BH470" s="397"/>
      <c r="BI470" s="397"/>
      <c r="BJ470" s="397"/>
      <c r="BK470" s="397"/>
      <c r="BL470" s="397"/>
      <c r="BM470" s="397"/>
      <c r="BN470" s="397"/>
      <c r="BO470" s="397"/>
      <c r="BP470" s="397"/>
      <c r="BQ470" s="458">
        <v>0</v>
      </c>
      <c r="BR470" s="468"/>
      <c r="BS470" s="490">
        <f t="shared" si="135"/>
        <v>0</v>
      </c>
    </row>
    <row r="471" spans="1:71" hidden="1" x14ac:dyDescent="0.3">
      <c r="A471" s="8">
        <f t="shared" si="136"/>
        <v>3237</v>
      </c>
      <c r="B471" s="9">
        <f t="shared" si="134"/>
        <v>54</v>
      </c>
      <c r="C471" s="45" t="str">
        <f>IF(I471&gt;0,LEFT(E471,3),"  ")</f>
        <v>091</v>
      </c>
      <c r="D471" s="45" t="str">
        <f>IF(I471&gt;0,LEFT(E471,4),"  ")</f>
        <v>0912</v>
      </c>
      <c r="E471" s="39" t="s">
        <v>137</v>
      </c>
      <c r="F471" s="40">
        <v>32</v>
      </c>
      <c r="G471" s="74">
        <v>54</v>
      </c>
      <c r="H471" s="42">
        <v>3237</v>
      </c>
      <c r="I471" s="46">
        <v>1220</v>
      </c>
      <c r="J471" s="46">
        <v>1220</v>
      </c>
      <c r="K471" s="44" t="s">
        <v>61</v>
      </c>
      <c r="L471" s="425"/>
      <c r="M471" s="425"/>
      <c r="N471" s="108">
        <f t="shared" si="118"/>
        <v>0</v>
      </c>
      <c r="O471" s="77">
        <v>5410</v>
      </c>
      <c r="P471" s="397"/>
      <c r="Q471" s="397"/>
      <c r="R471" s="397"/>
      <c r="S471" s="397"/>
      <c r="T471" s="397"/>
      <c r="U471" s="397"/>
      <c r="V471" s="397"/>
      <c r="W471" s="397"/>
      <c r="X471" s="397"/>
      <c r="Y471" s="397"/>
      <c r="Z471" s="397"/>
      <c r="AA471" s="397"/>
      <c r="AB471" s="397"/>
      <c r="AC471" s="397"/>
      <c r="AD471" s="397"/>
      <c r="AE471" s="397"/>
      <c r="AF471" s="397"/>
      <c r="AG471" s="397"/>
      <c r="AH471" s="397"/>
      <c r="AI471" s="397"/>
      <c r="AJ471" s="397"/>
      <c r="AK471" s="397"/>
      <c r="AL471" s="397"/>
      <c r="AM471" s="397"/>
      <c r="AN471" s="397"/>
      <c r="AO471" s="397"/>
      <c r="AP471" s="397"/>
      <c r="AQ471" s="397"/>
      <c r="AR471" s="397"/>
      <c r="AS471" s="397"/>
      <c r="AT471" s="397"/>
      <c r="AU471" s="397"/>
      <c r="AV471" s="397"/>
      <c r="AW471" s="397"/>
      <c r="AX471" s="397"/>
      <c r="AY471" s="397"/>
      <c r="AZ471" s="397"/>
      <c r="BA471" s="397"/>
      <c r="BB471" s="397"/>
      <c r="BC471" s="397"/>
      <c r="BD471" s="397"/>
      <c r="BE471" s="397"/>
      <c r="BF471" s="397"/>
      <c r="BG471" s="397"/>
      <c r="BH471" s="397"/>
      <c r="BI471" s="397"/>
      <c r="BJ471" s="397"/>
      <c r="BK471" s="397"/>
      <c r="BL471" s="397"/>
      <c r="BM471" s="397"/>
      <c r="BN471" s="397"/>
      <c r="BO471" s="397"/>
      <c r="BP471" s="397"/>
      <c r="BQ471" s="458"/>
      <c r="BR471" s="468"/>
      <c r="BS471" s="490">
        <f t="shared" si="135"/>
        <v>0</v>
      </c>
    </row>
    <row r="472" spans="1:71" hidden="1" x14ac:dyDescent="0.3">
      <c r="A472" s="8">
        <f t="shared" si="136"/>
        <v>3237</v>
      </c>
      <c r="B472" s="9">
        <f t="shared" si="134"/>
        <v>62</v>
      </c>
      <c r="C472" s="45" t="str">
        <f t="shared" ref="C472" si="137">IF(I472&gt;0,LEFT(E472,3),"  ")</f>
        <v>091</v>
      </c>
      <c r="D472" s="45" t="str">
        <f t="shared" ref="D472" si="138">IF(I472&gt;0,LEFT(E472,4),"  ")</f>
        <v>0912</v>
      </c>
      <c r="E472" s="39" t="s">
        <v>137</v>
      </c>
      <c r="F472" s="40">
        <v>32</v>
      </c>
      <c r="G472" s="74">
        <v>62</v>
      </c>
      <c r="H472" s="42">
        <v>3237</v>
      </c>
      <c r="I472" s="46">
        <v>1221</v>
      </c>
      <c r="J472" s="46">
        <v>1221</v>
      </c>
      <c r="K472" s="44" t="s">
        <v>61</v>
      </c>
      <c r="L472" s="425"/>
      <c r="M472" s="425"/>
      <c r="N472" s="108">
        <f t="shared" si="118"/>
        <v>0</v>
      </c>
      <c r="O472" s="77">
        <v>6210</v>
      </c>
      <c r="P472" s="397"/>
      <c r="Q472" s="397"/>
      <c r="R472" s="397"/>
      <c r="S472" s="397"/>
      <c r="T472" s="397"/>
      <c r="U472" s="397"/>
      <c r="V472" s="397"/>
      <c r="W472" s="397"/>
      <c r="X472" s="397"/>
      <c r="Y472" s="397"/>
      <c r="Z472" s="397"/>
      <c r="AA472" s="397"/>
      <c r="AB472" s="397"/>
      <c r="AC472" s="397"/>
      <c r="AD472" s="397"/>
      <c r="AE472" s="397"/>
      <c r="AF472" s="397"/>
      <c r="AG472" s="397"/>
      <c r="AH472" s="397"/>
      <c r="AI472" s="397"/>
      <c r="AJ472" s="397"/>
      <c r="AK472" s="397"/>
      <c r="AL472" s="397"/>
      <c r="AM472" s="397"/>
      <c r="AN472" s="397"/>
      <c r="AO472" s="397"/>
      <c r="AP472" s="397"/>
      <c r="AQ472" s="397"/>
      <c r="AR472" s="397"/>
      <c r="AS472" s="397"/>
      <c r="AT472" s="397"/>
      <c r="AU472" s="397"/>
      <c r="AV472" s="397"/>
      <c r="AW472" s="397"/>
      <c r="AX472" s="397"/>
      <c r="AY472" s="397"/>
      <c r="AZ472" s="397"/>
      <c r="BA472" s="397"/>
      <c r="BB472" s="397"/>
      <c r="BC472" s="397"/>
      <c r="BD472" s="397"/>
      <c r="BE472" s="397"/>
      <c r="BF472" s="397"/>
      <c r="BG472" s="397"/>
      <c r="BH472" s="397"/>
      <c r="BI472" s="397"/>
      <c r="BJ472" s="397"/>
      <c r="BK472" s="397"/>
      <c r="BL472" s="397"/>
      <c r="BM472" s="397"/>
      <c r="BN472" s="397"/>
      <c r="BO472" s="397"/>
      <c r="BP472" s="397"/>
      <c r="BQ472" s="458"/>
      <c r="BR472" s="468"/>
      <c r="BS472" s="490">
        <f t="shared" si="135"/>
        <v>0</v>
      </c>
    </row>
    <row r="473" spans="1:71" hidden="1" x14ac:dyDescent="0.3">
      <c r="A473" s="8">
        <f t="shared" si="136"/>
        <v>3238</v>
      </c>
      <c r="B473" s="9">
        <f t="shared" si="134"/>
        <v>32</v>
      </c>
      <c r="C473" s="45" t="str">
        <f t="shared" si="108"/>
        <v>092</v>
      </c>
      <c r="D473" s="45" t="str">
        <f t="shared" si="109"/>
        <v>0922</v>
      </c>
      <c r="E473" s="39" t="s">
        <v>143</v>
      </c>
      <c r="F473" s="40">
        <v>32</v>
      </c>
      <c r="G473" s="41">
        <v>32</v>
      </c>
      <c r="H473" s="42">
        <v>3238</v>
      </c>
      <c r="I473" s="46">
        <v>1222</v>
      </c>
      <c r="J473" s="46">
        <v>1222</v>
      </c>
      <c r="K473" s="44" t="s">
        <v>115</v>
      </c>
      <c r="L473" s="425"/>
      <c r="M473" s="425"/>
      <c r="N473" s="108">
        <f t="shared" si="118"/>
        <v>0</v>
      </c>
      <c r="O473" s="76">
        <v>3210</v>
      </c>
      <c r="P473" s="397"/>
      <c r="Q473" s="397"/>
      <c r="R473" s="397"/>
      <c r="S473" s="397"/>
      <c r="T473" s="397"/>
      <c r="U473" s="397"/>
      <c r="V473" s="397"/>
      <c r="W473" s="397"/>
      <c r="X473" s="397"/>
      <c r="Y473" s="397"/>
      <c r="Z473" s="397"/>
      <c r="AA473" s="397"/>
      <c r="AB473" s="397"/>
      <c r="AC473" s="397"/>
      <c r="AD473" s="397"/>
      <c r="AE473" s="397"/>
      <c r="AF473" s="397"/>
      <c r="AG473" s="397"/>
      <c r="AH473" s="397"/>
      <c r="AI473" s="397"/>
      <c r="AJ473" s="397"/>
      <c r="AK473" s="397"/>
      <c r="AL473" s="397"/>
      <c r="AM473" s="397"/>
      <c r="AN473" s="397"/>
      <c r="AO473" s="397"/>
      <c r="AP473" s="397"/>
      <c r="AQ473" s="397"/>
      <c r="AR473" s="397"/>
      <c r="AS473" s="397"/>
      <c r="AT473" s="397"/>
      <c r="AU473" s="397"/>
      <c r="AV473" s="397"/>
      <c r="AW473" s="397"/>
      <c r="AX473" s="397"/>
      <c r="AY473" s="397"/>
      <c r="AZ473" s="397"/>
      <c r="BA473" s="397"/>
      <c r="BB473" s="397"/>
      <c r="BC473" s="397"/>
      <c r="BD473" s="397"/>
      <c r="BE473" s="397"/>
      <c r="BF473" s="397"/>
      <c r="BG473" s="397"/>
      <c r="BH473" s="397"/>
      <c r="BI473" s="397"/>
      <c r="BJ473" s="397"/>
      <c r="BK473" s="397"/>
      <c r="BL473" s="397"/>
      <c r="BM473" s="397"/>
      <c r="BN473" s="397"/>
      <c r="BO473" s="397"/>
      <c r="BP473" s="397"/>
      <c r="BQ473" s="458">
        <v>3000</v>
      </c>
      <c r="BR473" s="468"/>
      <c r="BS473" s="490">
        <f t="shared" si="135"/>
        <v>0</v>
      </c>
    </row>
    <row r="474" spans="1:71" hidden="1" x14ac:dyDescent="0.3">
      <c r="A474" s="8">
        <f t="shared" si="136"/>
        <v>3238</v>
      </c>
      <c r="B474" s="9">
        <f t="shared" si="134"/>
        <v>49</v>
      </c>
      <c r="C474" s="45" t="str">
        <f t="shared" si="108"/>
        <v>091</v>
      </c>
      <c r="D474" s="45" t="str">
        <f t="shared" si="109"/>
        <v>0912</v>
      </c>
      <c r="E474" s="39" t="s">
        <v>137</v>
      </c>
      <c r="F474" s="40">
        <v>32</v>
      </c>
      <c r="G474" s="74">
        <v>49</v>
      </c>
      <c r="H474" s="42">
        <v>3238</v>
      </c>
      <c r="I474" s="46">
        <v>1223</v>
      </c>
      <c r="J474" s="46">
        <v>1223</v>
      </c>
      <c r="K474" s="44" t="s">
        <v>115</v>
      </c>
      <c r="L474" s="425"/>
      <c r="M474" s="425"/>
      <c r="N474" s="108">
        <f t="shared" si="118"/>
        <v>0</v>
      </c>
      <c r="O474" s="77">
        <v>4910</v>
      </c>
      <c r="P474" s="397"/>
      <c r="Q474" s="397"/>
      <c r="R474" s="397"/>
      <c r="S474" s="397"/>
      <c r="T474" s="397"/>
      <c r="U474" s="397"/>
      <c r="V474" s="397"/>
      <c r="W474" s="397"/>
      <c r="X474" s="397"/>
      <c r="Y474" s="397"/>
      <c r="Z474" s="397"/>
      <c r="AA474" s="397"/>
      <c r="AB474" s="397"/>
      <c r="AC474" s="397"/>
      <c r="AD474" s="397"/>
      <c r="AE474" s="397"/>
      <c r="AF474" s="397"/>
      <c r="AG474" s="397"/>
      <c r="AH474" s="397"/>
      <c r="AI474" s="397"/>
      <c r="AJ474" s="397"/>
      <c r="AK474" s="397"/>
      <c r="AL474" s="397"/>
      <c r="AM474" s="397"/>
      <c r="AN474" s="397"/>
      <c r="AO474" s="397"/>
      <c r="AP474" s="397"/>
      <c r="AQ474" s="397"/>
      <c r="AR474" s="397"/>
      <c r="AS474" s="397"/>
      <c r="AT474" s="397"/>
      <c r="AU474" s="397"/>
      <c r="AV474" s="397"/>
      <c r="AW474" s="397"/>
      <c r="AX474" s="397"/>
      <c r="AY474" s="397"/>
      <c r="AZ474" s="397"/>
      <c r="BA474" s="397"/>
      <c r="BB474" s="397"/>
      <c r="BC474" s="397"/>
      <c r="BD474" s="397"/>
      <c r="BE474" s="397"/>
      <c r="BF474" s="397"/>
      <c r="BG474" s="397"/>
      <c r="BH474" s="397"/>
      <c r="BI474" s="397"/>
      <c r="BJ474" s="397"/>
      <c r="BK474" s="397"/>
      <c r="BL474" s="397"/>
      <c r="BM474" s="397"/>
      <c r="BN474" s="397"/>
      <c r="BO474" s="397"/>
      <c r="BP474" s="397"/>
      <c r="BQ474" s="458"/>
      <c r="BR474" s="468"/>
      <c r="BS474" s="490">
        <f t="shared" si="135"/>
        <v>0</v>
      </c>
    </row>
    <row r="475" spans="1:71" hidden="1" x14ac:dyDescent="0.3">
      <c r="A475" s="8">
        <f t="shared" si="136"/>
        <v>3239</v>
      </c>
      <c r="B475" s="9">
        <f t="shared" si="134"/>
        <v>32</v>
      </c>
      <c r="C475" s="45" t="str">
        <f t="shared" si="108"/>
        <v>092</v>
      </c>
      <c r="D475" s="45" t="str">
        <f t="shared" si="109"/>
        <v>0922</v>
      </c>
      <c r="E475" s="39" t="s">
        <v>143</v>
      </c>
      <c r="F475" s="40">
        <v>32</v>
      </c>
      <c r="G475" s="41">
        <v>32</v>
      </c>
      <c r="H475" s="42">
        <v>3239</v>
      </c>
      <c r="I475" s="46">
        <v>1224</v>
      </c>
      <c r="J475" s="46">
        <v>1224</v>
      </c>
      <c r="K475" s="44" t="s">
        <v>62</v>
      </c>
      <c r="L475" s="425"/>
      <c r="M475" s="425"/>
      <c r="N475" s="108">
        <f t="shared" si="118"/>
        <v>0</v>
      </c>
      <c r="O475" s="76">
        <v>3210</v>
      </c>
      <c r="P475" s="397"/>
      <c r="Q475" s="397"/>
      <c r="R475" s="397"/>
      <c r="S475" s="397"/>
      <c r="T475" s="397"/>
      <c r="U475" s="397"/>
      <c r="V475" s="397"/>
      <c r="W475" s="397"/>
      <c r="X475" s="397"/>
      <c r="Y475" s="397"/>
      <c r="Z475" s="397"/>
      <c r="AA475" s="397"/>
      <c r="AB475" s="397"/>
      <c r="AC475" s="397"/>
      <c r="AD475" s="397"/>
      <c r="AE475" s="397"/>
      <c r="AF475" s="397"/>
      <c r="AG475" s="397"/>
      <c r="AH475" s="397"/>
      <c r="AI475" s="397"/>
      <c r="AJ475" s="397"/>
      <c r="AK475" s="397"/>
      <c r="AL475" s="397"/>
      <c r="AM475" s="397"/>
      <c r="AN475" s="397"/>
      <c r="AO475" s="397"/>
      <c r="AP475" s="397"/>
      <c r="AQ475" s="397"/>
      <c r="AR475" s="397"/>
      <c r="AS475" s="397"/>
      <c r="AT475" s="397"/>
      <c r="AU475" s="397"/>
      <c r="AV475" s="397"/>
      <c r="AW475" s="397"/>
      <c r="AX475" s="397"/>
      <c r="AY475" s="397"/>
      <c r="AZ475" s="397"/>
      <c r="BA475" s="397"/>
      <c r="BB475" s="397"/>
      <c r="BC475" s="397"/>
      <c r="BD475" s="397"/>
      <c r="BE475" s="397"/>
      <c r="BF475" s="397"/>
      <c r="BG475" s="397"/>
      <c r="BH475" s="397"/>
      <c r="BI475" s="397"/>
      <c r="BJ475" s="397"/>
      <c r="BK475" s="397"/>
      <c r="BL475" s="397"/>
      <c r="BM475" s="397"/>
      <c r="BN475" s="397"/>
      <c r="BO475" s="397"/>
      <c r="BP475" s="397"/>
      <c r="BQ475" s="458">
        <v>1000</v>
      </c>
      <c r="BR475" s="468"/>
      <c r="BS475" s="490">
        <f t="shared" si="135"/>
        <v>0</v>
      </c>
    </row>
    <row r="476" spans="1:71" hidden="1" x14ac:dyDescent="0.3">
      <c r="A476" s="8">
        <f t="shared" si="136"/>
        <v>3239</v>
      </c>
      <c r="B476" s="9">
        <f t="shared" si="134"/>
        <v>49</v>
      </c>
      <c r="C476" s="45" t="str">
        <f t="shared" si="108"/>
        <v>091</v>
      </c>
      <c r="D476" s="45" t="str">
        <f t="shared" si="109"/>
        <v>0912</v>
      </c>
      <c r="E476" s="39" t="s">
        <v>137</v>
      </c>
      <c r="F476" s="40">
        <v>32</v>
      </c>
      <c r="G476" s="74">
        <v>49</v>
      </c>
      <c r="H476" s="42">
        <v>3239</v>
      </c>
      <c r="I476" s="46">
        <v>1225</v>
      </c>
      <c r="J476" s="46">
        <v>1225</v>
      </c>
      <c r="K476" s="44" t="s">
        <v>62</v>
      </c>
      <c r="L476" s="425"/>
      <c r="M476" s="425"/>
      <c r="N476" s="108">
        <f t="shared" si="118"/>
        <v>0</v>
      </c>
      <c r="O476" s="77">
        <v>4910</v>
      </c>
      <c r="P476" s="397"/>
      <c r="Q476" s="397"/>
      <c r="R476" s="397"/>
      <c r="S476" s="397"/>
      <c r="T476" s="397"/>
      <c r="U476" s="397"/>
      <c r="V476" s="397"/>
      <c r="W476" s="397"/>
      <c r="X476" s="397"/>
      <c r="Y476" s="397"/>
      <c r="Z476" s="397"/>
      <c r="AA476" s="397"/>
      <c r="AB476" s="397"/>
      <c r="AC476" s="397"/>
      <c r="AD476" s="397"/>
      <c r="AE476" s="397"/>
      <c r="AF476" s="397"/>
      <c r="AG476" s="397"/>
      <c r="AH476" s="397"/>
      <c r="AI476" s="397"/>
      <c r="AJ476" s="397"/>
      <c r="AK476" s="397"/>
      <c r="AL476" s="397"/>
      <c r="AM476" s="397"/>
      <c r="AN476" s="397"/>
      <c r="AO476" s="397"/>
      <c r="AP476" s="397"/>
      <c r="AQ476" s="397"/>
      <c r="AR476" s="397"/>
      <c r="AS476" s="397"/>
      <c r="AT476" s="397"/>
      <c r="AU476" s="397"/>
      <c r="AV476" s="397"/>
      <c r="AW476" s="397"/>
      <c r="AX476" s="397"/>
      <c r="AY476" s="397"/>
      <c r="AZ476" s="397"/>
      <c r="BA476" s="397"/>
      <c r="BB476" s="397"/>
      <c r="BC476" s="397"/>
      <c r="BD476" s="397"/>
      <c r="BE476" s="397"/>
      <c r="BF476" s="397"/>
      <c r="BG476" s="397"/>
      <c r="BH476" s="397"/>
      <c r="BI476" s="397"/>
      <c r="BJ476" s="397"/>
      <c r="BK476" s="397"/>
      <c r="BL476" s="397"/>
      <c r="BM476" s="397"/>
      <c r="BN476" s="397"/>
      <c r="BO476" s="397"/>
      <c r="BP476" s="397"/>
      <c r="BQ476" s="458">
        <v>1000</v>
      </c>
      <c r="BR476" s="468"/>
      <c r="BS476" s="490">
        <f t="shared" si="135"/>
        <v>0</v>
      </c>
    </row>
    <row r="477" spans="1:71" hidden="1" x14ac:dyDescent="0.3">
      <c r="A477" s="8">
        <f>H477</f>
        <v>3239</v>
      </c>
      <c r="B477" s="9">
        <f t="shared" si="134"/>
        <v>54</v>
      </c>
      <c r="C477" s="45" t="str">
        <f t="shared" si="108"/>
        <v>091</v>
      </c>
      <c r="D477" s="45" t="str">
        <f t="shared" si="109"/>
        <v>0912</v>
      </c>
      <c r="E477" s="39" t="s">
        <v>137</v>
      </c>
      <c r="F477" s="40">
        <v>32</v>
      </c>
      <c r="G477" s="74">
        <v>54</v>
      </c>
      <c r="H477" s="42">
        <v>3239</v>
      </c>
      <c r="I477" s="46">
        <v>1226</v>
      </c>
      <c r="J477" s="46">
        <v>1226</v>
      </c>
      <c r="K477" s="44" t="s">
        <v>62</v>
      </c>
      <c r="L477" s="425"/>
      <c r="M477" s="425"/>
      <c r="N477" s="108">
        <f t="shared" si="118"/>
        <v>0</v>
      </c>
      <c r="O477" s="77">
        <v>5410</v>
      </c>
      <c r="P477" s="397"/>
      <c r="Q477" s="397"/>
      <c r="R477" s="397"/>
      <c r="S477" s="397"/>
      <c r="T477" s="397"/>
      <c r="U477" s="397"/>
      <c r="V477" s="397"/>
      <c r="W477" s="397"/>
      <c r="X477" s="397"/>
      <c r="Y477" s="397"/>
      <c r="Z477" s="397"/>
      <c r="AA477" s="397"/>
      <c r="AB477" s="397"/>
      <c r="AC477" s="397"/>
      <c r="AD477" s="397"/>
      <c r="AE477" s="397"/>
      <c r="AF477" s="397"/>
      <c r="AG477" s="397"/>
      <c r="AH477" s="397"/>
      <c r="AI477" s="397"/>
      <c r="AJ477" s="397"/>
      <c r="AK477" s="397"/>
      <c r="AL477" s="397"/>
      <c r="AM477" s="397"/>
      <c r="AN477" s="397"/>
      <c r="AO477" s="397"/>
      <c r="AP477" s="397"/>
      <c r="AQ477" s="397"/>
      <c r="AR477" s="397"/>
      <c r="AS477" s="397"/>
      <c r="AT477" s="397"/>
      <c r="AU477" s="397"/>
      <c r="AV477" s="397"/>
      <c r="AW477" s="397"/>
      <c r="AX477" s="397"/>
      <c r="AY477" s="397"/>
      <c r="AZ477" s="397"/>
      <c r="BA477" s="397"/>
      <c r="BB477" s="397"/>
      <c r="BC477" s="397"/>
      <c r="BD477" s="397"/>
      <c r="BE477" s="397"/>
      <c r="BF477" s="397"/>
      <c r="BG477" s="397"/>
      <c r="BH477" s="397"/>
      <c r="BI477" s="397"/>
      <c r="BJ477" s="397"/>
      <c r="BK477" s="397"/>
      <c r="BL477" s="397"/>
      <c r="BM477" s="397"/>
      <c r="BN477" s="397"/>
      <c r="BO477" s="397"/>
      <c r="BP477" s="397"/>
      <c r="BQ477" s="458"/>
      <c r="BR477" s="468"/>
      <c r="BS477" s="490">
        <f t="shared" si="135"/>
        <v>0</v>
      </c>
    </row>
    <row r="478" spans="1:71" hidden="1" x14ac:dyDescent="0.3">
      <c r="A478" s="8">
        <f t="shared" ref="A478:A554" si="139">H478</f>
        <v>3239</v>
      </c>
      <c r="B478" s="9">
        <f t="shared" si="134"/>
        <v>62</v>
      </c>
      <c r="C478" s="45" t="str">
        <f t="shared" si="108"/>
        <v>091</v>
      </c>
      <c r="D478" s="45" t="str">
        <f t="shared" si="109"/>
        <v>0912</v>
      </c>
      <c r="E478" s="39" t="s">
        <v>137</v>
      </c>
      <c r="F478" s="40">
        <v>32</v>
      </c>
      <c r="G478" s="74">
        <v>62</v>
      </c>
      <c r="H478" s="42">
        <v>3239</v>
      </c>
      <c r="I478" s="46">
        <v>1227</v>
      </c>
      <c r="J478" s="46">
        <v>1227</v>
      </c>
      <c r="K478" s="44" t="s">
        <v>62</v>
      </c>
      <c r="L478" s="425"/>
      <c r="M478" s="425"/>
      <c r="N478" s="108">
        <f t="shared" si="118"/>
        <v>0</v>
      </c>
      <c r="O478" s="77">
        <v>6210</v>
      </c>
      <c r="P478" s="397"/>
      <c r="Q478" s="397"/>
      <c r="R478" s="397"/>
      <c r="S478" s="397"/>
      <c r="T478" s="397"/>
      <c r="U478" s="397"/>
      <c r="V478" s="397"/>
      <c r="W478" s="397"/>
      <c r="X478" s="397"/>
      <c r="Y478" s="397"/>
      <c r="Z478" s="397"/>
      <c r="AA478" s="397"/>
      <c r="AB478" s="397"/>
      <c r="AC478" s="397"/>
      <c r="AD478" s="397"/>
      <c r="AE478" s="397"/>
      <c r="AF478" s="397"/>
      <c r="AG478" s="397"/>
      <c r="AH478" s="397"/>
      <c r="AI478" s="397"/>
      <c r="AJ478" s="397"/>
      <c r="AK478" s="397"/>
      <c r="AL478" s="397"/>
      <c r="AM478" s="397"/>
      <c r="AN478" s="397"/>
      <c r="AO478" s="397"/>
      <c r="AP478" s="397"/>
      <c r="AQ478" s="397"/>
      <c r="AR478" s="397"/>
      <c r="AS478" s="397"/>
      <c r="AT478" s="397"/>
      <c r="AU478" s="397"/>
      <c r="AV478" s="397"/>
      <c r="AW478" s="397"/>
      <c r="AX478" s="397"/>
      <c r="AY478" s="397"/>
      <c r="AZ478" s="397"/>
      <c r="BA478" s="397"/>
      <c r="BB478" s="397"/>
      <c r="BC478" s="397"/>
      <c r="BD478" s="397"/>
      <c r="BE478" s="397"/>
      <c r="BF478" s="397"/>
      <c r="BG478" s="397"/>
      <c r="BH478" s="397"/>
      <c r="BI478" s="397"/>
      <c r="BJ478" s="397"/>
      <c r="BK478" s="397"/>
      <c r="BL478" s="397"/>
      <c r="BM478" s="397"/>
      <c r="BN478" s="397"/>
      <c r="BO478" s="397"/>
      <c r="BP478" s="397"/>
      <c r="BQ478" s="458"/>
      <c r="BR478" s="468"/>
      <c r="BS478" s="490">
        <f t="shared" si="135"/>
        <v>0</v>
      </c>
    </row>
    <row r="479" spans="1:71" hidden="1" x14ac:dyDescent="0.3">
      <c r="A479" s="8">
        <f t="shared" si="139"/>
        <v>3239</v>
      </c>
      <c r="B479" s="9">
        <f t="shared" si="134"/>
        <v>72</v>
      </c>
      <c r="C479" s="45" t="str">
        <f>IF(I479&gt;0,LEFT(E479,3),"  ")</f>
        <v>091</v>
      </c>
      <c r="D479" s="45" t="str">
        <f>IF(I479&gt;0,LEFT(E479,4),"  ")</f>
        <v>0912</v>
      </c>
      <c r="E479" s="39" t="s">
        <v>137</v>
      </c>
      <c r="F479" s="40">
        <v>32</v>
      </c>
      <c r="G479" s="74">
        <v>72</v>
      </c>
      <c r="H479" s="42">
        <v>3239</v>
      </c>
      <c r="I479" s="46">
        <v>1228</v>
      </c>
      <c r="J479" s="46">
        <v>1228</v>
      </c>
      <c r="K479" s="44" t="s">
        <v>62</v>
      </c>
      <c r="L479" s="425"/>
      <c r="M479" s="425"/>
      <c r="N479" s="108">
        <f t="shared" si="118"/>
        <v>0</v>
      </c>
      <c r="O479" s="77">
        <v>7210</v>
      </c>
      <c r="P479" s="397"/>
      <c r="Q479" s="397"/>
      <c r="R479" s="397"/>
      <c r="S479" s="397"/>
      <c r="T479" s="397"/>
      <c r="U479" s="397"/>
      <c r="V479" s="397"/>
      <c r="W479" s="397"/>
      <c r="X479" s="397"/>
      <c r="Y479" s="397"/>
      <c r="Z479" s="397"/>
      <c r="AA479" s="397"/>
      <c r="AB479" s="397"/>
      <c r="AC479" s="397"/>
      <c r="AD479" s="397"/>
      <c r="AE479" s="397"/>
      <c r="AF479" s="397"/>
      <c r="AG479" s="397"/>
      <c r="AH479" s="397"/>
      <c r="AI479" s="397"/>
      <c r="AJ479" s="397"/>
      <c r="AK479" s="397"/>
      <c r="AL479" s="397"/>
      <c r="AM479" s="397"/>
      <c r="AN479" s="397"/>
      <c r="AO479" s="397"/>
      <c r="AP479" s="397"/>
      <c r="AQ479" s="397"/>
      <c r="AR479" s="397"/>
      <c r="AS479" s="397"/>
      <c r="AT479" s="397"/>
      <c r="AU479" s="397"/>
      <c r="AV479" s="397"/>
      <c r="AW479" s="397"/>
      <c r="AX479" s="397"/>
      <c r="AY479" s="397"/>
      <c r="AZ479" s="397"/>
      <c r="BA479" s="397"/>
      <c r="BB479" s="397"/>
      <c r="BC479" s="397"/>
      <c r="BD479" s="397"/>
      <c r="BE479" s="397"/>
      <c r="BF479" s="397"/>
      <c r="BG479" s="397"/>
      <c r="BH479" s="397"/>
      <c r="BI479" s="397"/>
      <c r="BJ479" s="397"/>
      <c r="BK479" s="397"/>
      <c r="BL479" s="397"/>
      <c r="BM479" s="397"/>
      <c r="BN479" s="397"/>
      <c r="BO479" s="397"/>
      <c r="BP479" s="397"/>
      <c r="BQ479" s="458"/>
      <c r="BR479" s="468"/>
      <c r="BS479" s="490">
        <f t="shared" si="135"/>
        <v>0</v>
      </c>
    </row>
    <row r="480" spans="1:71" ht="26.4" x14ac:dyDescent="0.3">
      <c r="A480" s="8">
        <f t="shared" si="139"/>
        <v>324</v>
      </c>
      <c r="B480" s="9" t="str">
        <f t="shared" si="134"/>
        <v xml:space="preserve"> </v>
      </c>
      <c r="C480" s="45" t="str">
        <f t="shared" si="108"/>
        <v xml:space="preserve">  </v>
      </c>
      <c r="D480" s="45" t="str">
        <f t="shared" si="109"/>
        <v xml:space="preserve">  </v>
      </c>
      <c r="E480" s="39"/>
      <c r="F480" s="40"/>
      <c r="G480" s="41"/>
      <c r="H480" s="42">
        <v>324</v>
      </c>
      <c r="I480" s="43"/>
      <c r="J480" s="43"/>
      <c r="K480" s="44" t="s">
        <v>92</v>
      </c>
      <c r="L480" s="425">
        <v>0</v>
      </c>
      <c r="M480" s="425">
        <v>0</v>
      </c>
      <c r="N480" s="108">
        <f t="shared" si="118"/>
        <v>0</v>
      </c>
      <c r="O480" s="18"/>
      <c r="P480" s="108"/>
      <c r="Q480" s="108"/>
      <c r="R480" s="108"/>
      <c r="S480" s="108"/>
      <c r="T480" s="108"/>
      <c r="U480" s="108"/>
      <c r="V480" s="108"/>
      <c r="W480" s="108"/>
      <c r="X480" s="108"/>
      <c r="Y480" s="108"/>
      <c r="Z480" s="108"/>
      <c r="AA480" s="108"/>
      <c r="AB480" s="108"/>
      <c r="AC480" s="108"/>
      <c r="AD480" s="108"/>
      <c r="AE480" s="108"/>
      <c r="AF480" s="108"/>
      <c r="AG480" s="108"/>
      <c r="AH480" s="108"/>
      <c r="AI480" s="108"/>
      <c r="AJ480" s="108"/>
      <c r="AK480" s="108"/>
      <c r="AL480" s="108"/>
      <c r="AM480" s="108"/>
      <c r="AN480" s="108"/>
      <c r="AO480" s="108"/>
      <c r="AP480" s="108"/>
      <c r="AQ480" s="108"/>
      <c r="AR480" s="108"/>
      <c r="AS480" s="108"/>
      <c r="AT480" s="108"/>
      <c r="AU480" s="108"/>
      <c r="AV480" s="108"/>
      <c r="AW480" s="108"/>
      <c r="AX480" s="108"/>
      <c r="AY480" s="108"/>
      <c r="AZ480" s="108"/>
      <c r="BA480" s="108"/>
      <c r="BB480" s="108"/>
      <c r="BC480" s="108"/>
      <c r="BD480" s="108"/>
      <c r="BE480" s="108"/>
      <c r="BF480" s="108"/>
      <c r="BG480" s="108"/>
      <c r="BH480" s="108"/>
      <c r="BI480" s="108"/>
      <c r="BJ480" s="108"/>
      <c r="BK480" s="108"/>
      <c r="BL480" s="108"/>
      <c r="BM480" s="108"/>
      <c r="BN480" s="108"/>
      <c r="BO480" s="108"/>
      <c r="BP480" s="108"/>
      <c r="BQ480" s="453">
        <v>126</v>
      </c>
      <c r="BR480" s="468"/>
      <c r="BS480" s="490">
        <f t="shared" si="135"/>
        <v>0</v>
      </c>
    </row>
    <row r="481" spans="1:71" ht="26.4" hidden="1" x14ac:dyDescent="0.3">
      <c r="A481" s="8">
        <f t="shared" si="139"/>
        <v>3241</v>
      </c>
      <c r="B481" s="9">
        <f t="shared" si="134"/>
        <v>32</v>
      </c>
      <c r="C481" s="45" t="str">
        <f t="shared" si="108"/>
        <v>092</v>
      </c>
      <c r="D481" s="45" t="str">
        <f t="shared" si="109"/>
        <v>0922</v>
      </c>
      <c r="E481" s="39" t="s">
        <v>143</v>
      </c>
      <c r="F481" s="40">
        <v>32</v>
      </c>
      <c r="G481" s="41">
        <v>32</v>
      </c>
      <c r="H481" s="42">
        <v>3241</v>
      </c>
      <c r="I481" s="46">
        <v>1229</v>
      </c>
      <c r="J481" s="46">
        <v>1229</v>
      </c>
      <c r="K481" s="44" t="s">
        <v>92</v>
      </c>
      <c r="L481" s="425"/>
      <c r="M481" s="425"/>
      <c r="N481" s="108">
        <f t="shared" si="118"/>
        <v>0</v>
      </c>
      <c r="O481" s="76">
        <v>3210</v>
      </c>
      <c r="P481" s="397"/>
      <c r="Q481" s="397"/>
      <c r="R481" s="397"/>
      <c r="S481" s="397"/>
      <c r="T481" s="397"/>
      <c r="U481" s="397"/>
      <c r="V481" s="397"/>
      <c r="W481" s="397"/>
      <c r="X481" s="397"/>
      <c r="Y481" s="397"/>
      <c r="Z481" s="397"/>
      <c r="AA481" s="397"/>
      <c r="AB481" s="397"/>
      <c r="AC481" s="397"/>
      <c r="AD481" s="397"/>
      <c r="AE481" s="397"/>
      <c r="AF481" s="397"/>
      <c r="AG481" s="397"/>
      <c r="AH481" s="397"/>
      <c r="AI481" s="397"/>
      <c r="AJ481" s="397"/>
      <c r="AK481" s="397"/>
      <c r="AL481" s="397"/>
      <c r="AM481" s="397"/>
      <c r="AN481" s="397"/>
      <c r="AO481" s="397"/>
      <c r="AP481" s="397"/>
      <c r="AQ481" s="397"/>
      <c r="AR481" s="397"/>
      <c r="AS481" s="397"/>
      <c r="AT481" s="397"/>
      <c r="AU481" s="397"/>
      <c r="AV481" s="397"/>
      <c r="AW481" s="397"/>
      <c r="AX481" s="397"/>
      <c r="AY481" s="397"/>
      <c r="AZ481" s="397"/>
      <c r="BA481" s="397"/>
      <c r="BB481" s="397"/>
      <c r="BC481" s="397"/>
      <c r="BD481" s="397"/>
      <c r="BE481" s="397"/>
      <c r="BF481" s="397"/>
      <c r="BG481" s="397"/>
      <c r="BH481" s="397"/>
      <c r="BI481" s="397"/>
      <c r="BJ481" s="397"/>
      <c r="BK481" s="397"/>
      <c r="BL481" s="397"/>
      <c r="BM481" s="397"/>
      <c r="BN481" s="397"/>
      <c r="BO481" s="397"/>
      <c r="BP481" s="397"/>
      <c r="BQ481" s="458">
        <v>126</v>
      </c>
      <c r="BR481" s="468"/>
      <c r="BS481" s="490">
        <f t="shared" si="135"/>
        <v>0</v>
      </c>
    </row>
    <row r="482" spans="1:71" ht="26.4" hidden="1" x14ac:dyDescent="0.3">
      <c r="A482" s="8">
        <f t="shared" si="139"/>
        <v>3241</v>
      </c>
      <c r="B482" s="9">
        <f t="shared" si="134"/>
        <v>49</v>
      </c>
      <c r="C482" s="45" t="str">
        <f t="shared" si="108"/>
        <v>091</v>
      </c>
      <c r="D482" s="45" t="str">
        <f t="shared" si="109"/>
        <v>0912</v>
      </c>
      <c r="E482" s="39" t="s">
        <v>137</v>
      </c>
      <c r="F482" s="40">
        <v>32</v>
      </c>
      <c r="G482" s="74">
        <v>49</v>
      </c>
      <c r="H482" s="42">
        <v>3241</v>
      </c>
      <c r="I482" s="46">
        <v>1230</v>
      </c>
      <c r="J482" s="46">
        <v>1230</v>
      </c>
      <c r="K482" s="44" t="s">
        <v>92</v>
      </c>
      <c r="L482" s="425"/>
      <c r="M482" s="425"/>
      <c r="N482" s="108">
        <f t="shared" si="118"/>
        <v>0</v>
      </c>
      <c r="O482" s="77">
        <v>4910</v>
      </c>
      <c r="P482" s="397"/>
      <c r="Q482" s="397"/>
      <c r="R482" s="397"/>
      <c r="S482" s="397"/>
      <c r="T482" s="397"/>
      <c r="U482" s="397"/>
      <c r="V482" s="397"/>
      <c r="W482" s="397"/>
      <c r="X482" s="397"/>
      <c r="Y482" s="397"/>
      <c r="Z482" s="397"/>
      <c r="AA482" s="397"/>
      <c r="AB482" s="397"/>
      <c r="AC482" s="397"/>
      <c r="AD482" s="397"/>
      <c r="AE482" s="397"/>
      <c r="AF482" s="397"/>
      <c r="AG482" s="397"/>
      <c r="AH482" s="397"/>
      <c r="AI482" s="397"/>
      <c r="AJ482" s="397"/>
      <c r="AK482" s="397"/>
      <c r="AL482" s="397"/>
      <c r="AM482" s="397"/>
      <c r="AN482" s="397"/>
      <c r="AO482" s="397"/>
      <c r="AP482" s="397"/>
      <c r="AQ482" s="397"/>
      <c r="AR482" s="397"/>
      <c r="AS482" s="397"/>
      <c r="AT482" s="397"/>
      <c r="AU482" s="397"/>
      <c r="AV482" s="397"/>
      <c r="AW482" s="397"/>
      <c r="AX482" s="397"/>
      <c r="AY482" s="397"/>
      <c r="AZ482" s="397"/>
      <c r="BA482" s="397"/>
      <c r="BB482" s="397"/>
      <c r="BC482" s="397"/>
      <c r="BD482" s="397"/>
      <c r="BE482" s="397"/>
      <c r="BF482" s="397"/>
      <c r="BG482" s="397"/>
      <c r="BH482" s="397"/>
      <c r="BI482" s="397"/>
      <c r="BJ482" s="397"/>
      <c r="BK482" s="397"/>
      <c r="BL482" s="397"/>
      <c r="BM482" s="397"/>
      <c r="BN482" s="397"/>
      <c r="BO482" s="397"/>
      <c r="BP482" s="397"/>
      <c r="BQ482" s="458"/>
      <c r="BR482" s="468"/>
      <c r="BS482" s="490">
        <f t="shared" si="135"/>
        <v>0</v>
      </c>
    </row>
    <row r="483" spans="1:71" ht="26.4" hidden="1" x14ac:dyDescent="0.3">
      <c r="A483" s="8">
        <f t="shared" si="139"/>
        <v>3241</v>
      </c>
      <c r="B483" s="9">
        <f t="shared" si="134"/>
        <v>54</v>
      </c>
      <c r="C483" s="45" t="str">
        <f>IF(I483&gt;0,LEFT(E483,3),"  ")</f>
        <v>091</v>
      </c>
      <c r="D483" s="45" t="str">
        <f>IF(I483&gt;0,LEFT(E483,4),"  ")</f>
        <v>0912</v>
      </c>
      <c r="E483" s="39" t="s">
        <v>137</v>
      </c>
      <c r="F483" s="40">
        <v>32</v>
      </c>
      <c r="G483" s="74">
        <v>54</v>
      </c>
      <c r="H483" s="42">
        <v>3241</v>
      </c>
      <c r="I483" s="46">
        <v>1231</v>
      </c>
      <c r="J483" s="46">
        <v>1231</v>
      </c>
      <c r="K483" s="44" t="s">
        <v>92</v>
      </c>
      <c r="L483" s="425"/>
      <c r="M483" s="425"/>
      <c r="N483" s="108">
        <f t="shared" si="118"/>
        <v>0</v>
      </c>
      <c r="O483" s="77">
        <v>5410</v>
      </c>
      <c r="P483" s="397"/>
      <c r="Q483" s="397"/>
      <c r="R483" s="397"/>
      <c r="S483" s="397"/>
      <c r="T483" s="397"/>
      <c r="U483" s="397"/>
      <c r="V483" s="397"/>
      <c r="W483" s="397"/>
      <c r="X483" s="397"/>
      <c r="Y483" s="397"/>
      <c r="Z483" s="397"/>
      <c r="AA483" s="397"/>
      <c r="AB483" s="397"/>
      <c r="AC483" s="397"/>
      <c r="AD483" s="397"/>
      <c r="AE483" s="397"/>
      <c r="AF483" s="397"/>
      <c r="AG483" s="397"/>
      <c r="AH483" s="397"/>
      <c r="AI483" s="397"/>
      <c r="AJ483" s="397"/>
      <c r="AK483" s="397"/>
      <c r="AL483" s="397"/>
      <c r="AM483" s="397"/>
      <c r="AN483" s="397"/>
      <c r="AO483" s="397"/>
      <c r="AP483" s="397"/>
      <c r="AQ483" s="397"/>
      <c r="AR483" s="397"/>
      <c r="AS483" s="397"/>
      <c r="AT483" s="397"/>
      <c r="AU483" s="397"/>
      <c r="AV483" s="397"/>
      <c r="AW483" s="397"/>
      <c r="AX483" s="397"/>
      <c r="AY483" s="397"/>
      <c r="AZ483" s="397"/>
      <c r="BA483" s="397"/>
      <c r="BB483" s="397"/>
      <c r="BC483" s="397"/>
      <c r="BD483" s="397"/>
      <c r="BE483" s="397"/>
      <c r="BF483" s="397"/>
      <c r="BG483" s="397"/>
      <c r="BH483" s="397"/>
      <c r="BI483" s="397"/>
      <c r="BJ483" s="397"/>
      <c r="BK483" s="397"/>
      <c r="BL483" s="397"/>
      <c r="BM483" s="397"/>
      <c r="BN483" s="397"/>
      <c r="BO483" s="397"/>
      <c r="BP483" s="397"/>
      <c r="BQ483" s="458"/>
      <c r="BR483" s="468"/>
      <c r="BS483" s="490">
        <f t="shared" si="135"/>
        <v>0</v>
      </c>
    </row>
    <row r="484" spans="1:71" ht="26.4" hidden="1" x14ac:dyDescent="0.3">
      <c r="A484" s="8">
        <f t="shared" si="139"/>
        <v>3241</v>
      </c>
      <c r="B484" s="9">
        <f t="shared" si="134"/>
        <v>62</v>
      </c>
      <c r="C484" s="45" t="str">
        <f>IF(I484&gt;0,LEFT(E484,3),"  ")</f>
        <v>091</v>
      </c>
      <c r="D484" s="45" t="str">
        <f>IF(I484&gt;0,LEFT(E484,4),"  ")</f>
        <v>0912</v>
      </c>
      <c r="E484" s="39" t="s">
        <v>137</v>
      </c>
      <c r="F484" s="40">
        <v>32</v>
      </c>
      <c r="G484" s="74">
        <v>62</v>
      </c>
      <c r="H484" s="42">
        <v>3241</v>
      </c>
      <c r="I484" s="394">
        <v>1740</v>
      </c>
      <c r="J484" s="46">
        <v>1231</v>
      </c>
      <c r="K484" s="44" t="s">
        <v>92</v>
      </c>
      <c r="L484" s="425"/>
      <c r="M484" s="425"/>
      <c r="N484" s="108">
        <f t="shared" ref="N484:N547" si="140">SUM(L484:M484)</f>
        <v>0</v>
      </c>
      <c r="O484" s="77">
        <v>6210</v>
      </c>
      <c r="P484" s="397"/>
      <c r="Q484" s="397"/>
      <c r="R484" s="397"/>
      <c r="S484" s="397"/>
      <c r="T484" s="397"/>
      <c r="U484" s="397"/>
      <c r="V484" s="397"/>
      <c r="W484" s="397"/>
      <c r="X484" s="397"/>
      <c r="Y484" s="397"/>
      <c r="Z484" s="397"/>
      <c r="AA484" s="397"/>
      <c r="AB484" s="397"/>
      <c r="AC484" s="397"/>
      <c r="AD484" s="397"/>
      <c r="AE484" s="397"/>
      <c r="AF484" s="397"/>
      <c r="AG484" s="397"/>
      <c r="AH484" s="397"/>
      <c r="AI484" s="397"/>
      <c r="AJ484" s="397"/>
      <c r="AK484" s="397"/>
      <c r="AL484" s="397"/>
      <c r="AM484" s="397"/>
      <c r="AN484" s="397"/>
      <c r="AO484" s="397"/>
      <c r="AP484" s="397"/>
      <c r="AQ484" s="397"/>
      <c r="AR484" s="397"/>
      <c r="AS484" s="397"/>
      <c r="AT484" s="397"/>
      <c r="AU484" s="397"/>
      <c r="AV484" s="397"/>
      <c r="AW484" s="397"/>
      <c r="AX484" s="397"/>
      <c r="AY484" s="397"/>
      <c r="AZ484" s="397"/>
      <c r="BA484" s="397"/>
      <c r="BB484" s="397"/>
      <c r="BC484" s="397"/>
      <c r="BD484" s="397"/>
      <c r="BE484" s="397"/>
      <c r="BF484" s="397"/>
      <c r="BG484" s="397"/>
      <c r="BH484" s="397"/>
      <c r="BI484" s="397"/>
      <c r="BJ484" s="397"/>
      <c r="BK484" s="397"/>
      <c r="BL484" s="397"/>
      <c r="BM484" s="397"/>
      <c r="BN484" s="397"/>
      <c r="BO484" s="397"/>
      <c r="BP484" s="397"/>
      <c r="BQ484" s="458"/>
      <c r="BR484" s="468"/>
      <c r="BS484" s="490">
        <f t="shared" si="135"/>
        <v>0</v>
      </c>
    </row>
    <row r="485" spans="1:71" ht="26.4" x14ac:dyDescent="0.3">
      <c r="A485" s="8">
        <f t="shared" si="139"/>
        <v>329</v>
      </c>
      <c r="B485" s="9" t="str">
        <f t="shared" si="134"/>
        <v xml:space="preserve"> </v>
      </c>
      <c r="C485" s="45" t="str">
        <f t="shared" si="108"/>
        <v xml:space="preserve">  </v>
      </c>
      <c r="D485" s="45" t="str">
        <f t="shared" si="109"/>
        <v xml:space="preserve">  </v>
      </c>
      <c r="E485" s="39"/>
      <c r="F485" s="40"/>
      <c r="G485" s="41"/>
      <c r="H485" s="42">
        <v>329</v>
      </c>
      <c r="I485" s="43"/>
      <c r="J485" s="43"/>
      <c r="K485" s="44" t="s">
        <v>63</v>
      </c>
      <c r="L485" s="425">
        <v>128000</v>
      </c>
      <c r="M485" s="425">
        <v>-9063</v>
      </c>
      <c r="N485" s="108">
        <f t="shared" si="140"/>
        <v>118937</v>
      </c>
      <c r="O485" s="18"/>
      <c r="P485" s="108"/>
      <c r="Q485" s="108"/>
      <c r="R485" s="108"/>
      <c r="S485" s="108"/>
      <c r="T485" s="108"/>
      <c r="U485" s="108"/>
      <c r="V485" s="108"/>
      <c r="W485" s="108"/>
      <c r="X485" s="108"/>
      <c r="Y485" s="108"/>
      <c r="Z485" s="108"/>
      <c r="AA485" s="108"/>
      <c r="AB485" s="108"/>
      <c r="AC485" s="108"/>
      <c r="AD485" s="108"/>
      <c r="AE485" s="108"/>
      <c r="AF485" s="108"/>
      <c r="AG485" s="108"/>
      <c r="AH485" s="108"/>
      <c r="AI485" s="108"/>
      <c r="AJ485" s="108"/>
      <c r="AK485" s="108"/>
      <c r="AL485" s="108"/>
      <c r="AM485" s="108"/>
      <c r="AN485" s="108"/>
      <c r="AO485" s="108"/>
      <c r="AP485" s="108"/>
      <c r="AQ485" s="108"/>
      <c r="AR485" s="108"/>
      <c r="AS485" s="108"/>
      <c r="AT485" s="108"/>
      <c r="AU485" s="108"/>
      <c r="AV485" s="108"/>
      <c r="AW485" s="108"/>
      <c r="AX485" s="108"/>
      <c r="AY485" s="108"/>
      <c r="AZ485" s="108"/>
      <c r="BA485" s="108"/>
      <c r="BB485" s="108"/>
      <c r="BC485" s="108"/>
      <c r="BD485" s="108"/>
      <c r="BE485" s="108"/>
      <c r="BF485" s="108"/>
      <c r="BG485" s="108"/>
      <c r="BH485" s="108"/>
      <c r="BI485" s="108"/>
      <c r="BJ485" s="108"/>
      <c r="BK485" s="108"/>
      <c r="BL485" s="108"/>
      <c r="BM485" s="108"/>
      <c r="BN485" s="108"/>
      <c r="BO485" s="108"/>
      <c r="BP485" s="108"/>
      <c r="BQ485" s="453">
        <v>50200</v>
      </c>
      <c r="BR485" s="468"/>
      <c r="BS485" s="490">
        <f t="shared" si="135"/>
        <v>118937</v>
      </c>
    </row>
    <row r="486" spans="1:71" ht="26.4" hidden="1" x14ac:dyDescent="0.3">
      <c r="A486" s="8">
        <f t="shared" si="139"/>
        <v>3291</v>
      </c>
      <c r="B486" s="9">
        <f t="shared" si="134"/>
        <v>54</v>
      </c>
      <c r="C486" s="45" t="str">
        <f>IF(I486&gt;0,LEFT(E486,3),"  ")</f>
        <v>091</v>
      </c>
      <c r="D486" s="45" t="str">
        <f>IF(I486&gt;0,LEFT(E486,4),"  ")</f>
        <v>0912</v>
      </c>
      <c r="E486" s="39" t="s">
        <v>137</v>
      </c>
      <c r="F486" s="40">
        <v>32</v>
      </c>
      <c r="G486" s="74">
        <v>54</v>
      </c>
      <c r="H486" s="42">
        <v>3291</v>
      </c>
      <c r="I486" s="46">
        <v>1232</v>
      </c>
      <c r="J486" s="46">
        <v>1232</v>
      </c>
      <c r="K486" s="6" t="s">
        <v>64</v>
      </c>
      <c r="L486" s="429"/>
      <c r="M486" s="429"/>
      <c r="N486" s="108">
        <f t="shared" si="140"/>
        <v>0</v>
      </c>
      <c r="O486" s="77">
        <v>5410</v>
      </c>
      <c r="P486" s="397"/>
      <c r="Q486" s="397"/>
      <c r="R486" s="397"/>
      <c r="S486" s="397"/>
      <c r="T486" s="397"/>
      <c r="U486" s="397"/>
      <c r="V486" s="397"/>
      <c r="W486" s="397"/>
      <c r="X486" s="397"/>
      <c r="Y486" s="397"/>
      <c r="Z486" s="397"/>
      <c r="AA486" s="397"/>
      <c r="AB486" s="397"/>
      <c r="AC486" s="397"/>
      <c r="AD486" s="397"/>
      <c r="AE486" s="397"/>
      <c r="AF486" s="397"/>
      <c r="AG486" s="397"/>
      <c r="AH486" s="397"/>
      <c r="AI486" s="397"/>
      <c r="AJ486" s="397"/>
      <c r="AK486" s="397"/>
      <c r="AL486" s="397"/>
      <c r="AM486" s="397"/>
      <c r="AN486" s="397"/>
      <c r="AO486" s="397"/>
      <c r="AP486" s="397"/>
      <c r="AQ486" s="397"/>
      <c r="AR486" s="397"/>
      <c r="AS486" s="397"/>
      <c r="AT486" s="397"/>
      <c r="AU486" s="397"/>
      <c r="AV486" s="397"/>
      <c r="AW486" s="397"/>
      <c r="AX486" s="397"/>
      <c r="AY486" s="397"/>
      <c r="AZ486" s="397"/>
      <c r="BA486" s="397"/>
      <c r="BB486" s="397"/>
      <c r="BC486" s="397"/>
      <c r="BD486" s="397"/>
      <c r="BE486" s="397"/>
      <c r="BF486" s="397"/>
      <c r="BG486" s="397"/>
      <c r="BH486" s="397"/>
      <c r="BI486" s="397"/>
      <c r="BJ486" s="397"/>
      <c r="BK486" s="397"/>
      <c r="BL486" s="397"/>
      <c r="BM486" s="397"/>
      <c r="BN486" s="397"/>
      <c r="BO486" s="397"/>
      <c r="BP486" s="397"/>
      <c r="BQ486" s="458"/>
      <c r="BR486" s="468"/>
      <c r="BS486" s="490">
        <f t="shared" si="135"/>
        <v>0</v>
      </c>
    </row>
    <row r="487" spans="1:71" hidden="1" x14ac:dyDescent="0.3">
      <c r="A487" s="8">
        <f t="shared" si="139"/>
        <v>3292</v>
      </c>
      <c r="B487" s="9">
        <f t="shared" si="134"/>
        <v>32</v>
      </c>
      <c r="C487" s="45" t="str">
        <f>IF(I487&gt;0,LEFT(E487,3),"  ")</f>
        <v>092</v>
      </c>
      <c r="D487" s="45" t="str">
        <f>IF(I487&gt;0,LEFT(E487,4),"  ")</f>
        <v>0922</v>
      </c>
      <c r="E487" s="39" t="s">
        <v>143</v>
      </c>
      <c r="F487" s="40">
        <v>32</v>
      </c>
      <c r="G487" s="41">
        <v>32</v>
      </c>
      <c r="H487" s="42">
        <v>3292</v>
      </c>
      <c r="I487" s="46">
        <v>1233</v>
      </c>
      <c r="J487" s="46">
        <v>1233</v>
      </c>
      <c r="K487" s="44" t="s">
        <v>93</v>
      </c>
      <c r="L487" s="425"/>
      <c r="M487" s="425"/>
      <c r="N487" s="108">
        <f t="shared" si="140"/>
        <v>0</v>
      </c>
      <c r="O487" s="76">
        <v>3210</v>
      </c>
      <c r="P487" s="397"/>
      <c r="Q487" s="397"/>
      <c r="R487" s="397"/>
      <c r="S487" s="397"/>
      <c r="T487" s="397"/>
      <c r="U487" s="397"/>
      <c r="V487" s="397"/>
      <c r="W487" s="397"/>
      <c r="X487" s="397"/>
      <c r="Y487" s="397"/>
      <c r="Z487" s="397"/>
      <c r="AA487" s="397"/>
      <c r="AB487" s="397"/>
      <c r="AC487" s="397"/>
      <c r="AD487" s="397"/>
      <c r="AE487" s="397"/>
      <c r="AF487" s="397"/>
      <c r="AG487" s="397"/>
      <c r="AH487" s="397"/>
      <c r="AI487" s="397"/>
      <c r="AJ487" s="397"/>
      <c r="AK487" s="397"/>
      <c r="AL487" s="397"/>
      <c r="AM487" s="397"/>
      <c r="AN487" s="397"/>
      <c r="AO487" s="397"/>
      <c r="AP487" s="397"/>
      <c r="AQ487" s="397"/>
      <c r="AR487" s="397"/>
      <c r="AS487" s="397"/>
      <c r="AT487" s="397"/>
      <c r="AU487" s="397"/>
      <c r="AV487" s="397"/>
      <c r="AW487" s="397"/>
      <c r="AX487" s="397"/>
      <c r="AY487" s="397"/>
      <c r="AZ487" s="397"/>
      <c r="BA487" s="397"/>
      <c r="BB487" s="397"/>
      <c r="BC487" s="397"/>
      <c r="BD487" s="397"/>
      <c r="BE487" s="397"/>
      <c r="BF487" s="397"/>
      <c r="BG487" s="397"/>
      <c r="BH487" s="397"/>
      <c r="BI487" s="397"/>
      <c r="BJ487" s="397"/>
      <c r="BK487" s="397"/>
      <c r="BL487" s="397"/>
      <c r="BM487" s="397"/>
      <c r="BN487" s="397"/>
      <c r="BO487" s="397"/>
      <c r="BP487" s="397"/>
      <c r="BQ487" s="458"/>
      <c r="BR487" s="468"/>
      <c r="BS487" s="490">
        <f t="shared" si="135"/>
        <v>0</v>
      </c>
    </row>
    <row r="488" spans="1:71" hidden="1" x14ac:dyDescent="0.3">
      <c r="A488" s="8">
        <f t="shared" si="139"/>
        <v>3292</v>
      </c>
      <c r="B488" s="9">
        <f t="shared" si="134"/>
        <v>49</v>
      </c>
      <c r="C488" s="45" t="str">
        <f t="shared" ref="C488" si="141">IF(I488&gt;0,LEFT(E488,3),"  ")</f>
        <v>091</v>
      </c>
      <c r="D488" s="45" t="str">
        <f t="shared" ref="D488" si="142">IF(I488&gt;0,LEFT(E488,4),"  ")</f>
        <v>0912</v>
      </c>
      <c r="E488" s="39" t="s">
        <v>137</v>
      </c>
      <c r="F488" s="40">
        <v>32</v>
      </c>
      <c r="G488" s="74">
        <v>49</v>
      </c>
      <c r="H488" s="42">
        <v>3292</v>
      </c>
      <c r="I488" s="46">
        <v>1234</v>
      </c>
      <c r="J488" s="46">
        <v>1234</v>
      </c>
      <c r="K488" s="44" t="s">
        <v>93</v>
      </c>
      <c r="L488" s="425"/>
      <c r="M488" s="425"/>
      <c r="N488" s="108">
        <f t="shared" si="140"/>
        <v>0</v>
      </c>
      <c r="O488" s="77">
        <v>4910</v>
      </c>
      <c r="P488" s="397"/>
      <c r="Q488" s="397"/>
      <c r="R488" s="397"/>
      <c r="S488" s="397"/>
      <c r="T488" s="397"/>
      <c r="U488" s="397"/>
      <c r="V488" s="397"/>
      <c r="W488" s="397"/>
      <c r="X488" s="397"/>
      <c r="Y488" s="397"/>
      <c r="Z488" s="397"/>
      <c r="AA488" s="397"/>
      <c r="AB488" s="397"/>
      <c r="AC488" s="397"/>
      <c r="AD488" s="397"/>
      <c r="AE488" s="397"/>
      <c r="AF488" s="397"/>
      <c r="AG488" s="397"/>
      <c r="AH488" s="397"/>
      <c r="AI488" s="397"/>
      <c r="AJ488" s="397"/>
      <c r="AK488" s="397"/>
      <c r="AL488" s="397"/>
      <c r="AM488" s="397"/>
      <c r="AN488" s="397"/>
      <c r="AO488" s="397"/>
      <c r="AP488" s="397"/>
      <c r="AQ488" s="397"/>
      <c r="AR488" s="397"/>
      <c r="AS488" s="397"/>
      <c r="AT488" s="397"/>
      <c r="AU488" s="397"/>
      <c r="AV488" s="397"/>
      <c r="AW488" s="397"/>
      <c r="AX488" s="397"/>
      <c r="AY488" s="397"/>
      <c r="AZ488" s="397"/>
      <c r="BA488" s="397"/>
      <c r="BB488" s="397"/>
      <c r="BC488" s="397"/>
      <c r="BD488" s="397"/>
      <c r="BE488" s="397"/>
      <c r="BF488" s="397"/>
      <c r="BG488" s="397"/>
      <c r="BH488" s="397"/>
      <c r="BI488" s="397"/>
      <c r="BJ488" s="397"/>
      <c r="BK488" s="397"/>
      <c r="BL488" s="397"/>
      <c r="BM488" s="397"/>
      <c r="BN488" s="397"/>
      <c r="BO488" s="397"/>
      <c r="BP488" s="397"/>
      <c r="BQ488" s="458"/>
      <c r="BR488" s="468"/>
      <c r="BS488" s="490">
        <f t="shared" si="135"/>
        <v>0</v>
      </c>
    </row>
    <row r="489" spans="1:71" hidden="1" x14ac:dyDescent="0.3">
      <c r="A489" s="8">
        <f t="shared" si="139"/>
        <v>3292</v>
      </c>
      <c r="B489" s="9">
        <f t="shared" si="134"/>
        <v>54</v>
      </c>
      <c r="C489" s="45" t="str">
        <f>IF(I489&gt;0,LEFT(E489,3),"  ")</f>
        <v>091</v>
      </c>
      <c r="D489" s="45" t="str">
        <f>IF(I489&gt;0,LEFT(E489,4),"  ")</f>
        <v>0912</v>
      </c>
      <c r="E489" s="39" t="s">
        <v>137</v>
      </c>
      <c r="F489" s="40">
        <v>32</v>
      </c>
      <c r="G489" s="74">
        <v>54</v>
      </c>
      <c r="H489" s="42">
        <v>3292</v>
      </c>
      <c r="I489" s="46">
        <v>1235</v>
      </c>
      <c r="J489" s="46">
        <v>1235</v>
      </c>
      <c r="K489" s="44" t="s">
        <v>93</v>
      </c>
      <c r="L489" s="425"/>
      <c r="M489" s="425"/>
      <c r="N489" s="108">
        <f t="shared" si="140"/>
        <v>0</v>
      </c>
      <c r="O489" s="77">
        <v>5410</v>
      </c>
      <c r="P489" s="397"/>
      <c r="Q489" s="397"/>
      <c r="R489" s="397"/>
      <c r="S489" s="397"/>
      <c r="T489" s="397"/>
      <c r="U489" s="397"/>
      <c r="V489" s="397"/>
      <c r="W489" s="397"/>
      <c r="X489" s="397"/>
      <c r="Y489" s="397"/>
      <c r="Z489" s="397"/>
      <c r="AA489" s="397"/>
      <c r="AB489" s="397"/>
      <c r="AC489" s="397"/>
      <c r="AD489" s="397"/>
      <c r="AE489" s="397"/>
      <c r="AF489" s="397"/>
      <c r="AG489" s="397"/>
      <c r="AH489" s="397"/>
      <c r="AI489" s="397"/>
      <c r="AJ489" s="397"/>
      <c r="AK489" s="397"/>
      <c r="AL489" s="397"/>
      <c r="AM489" s="397"/>
      <c r="AN489" s="397"/>
      <c r="AO489" s="397"/>
      <c r="AP489" s="397"/>
      <c r="AQ489" s="397"/>
      <c r="AR489" s="397"/>
      <c r="AS489" s="397"/>
      <c r="AT489" s="397"/>
      <c r="AU489" s="397"/>
      <c r="AV489" s="397"/>
      <c r="AW489" s="397"/>
      <c r="AX489" s="397"/>
      <c r="AY489" s="397"/>
      <c r="AZ489" s="397"/>
      <c r="BA489" s="397"/>
      <c r="BB489" s="397"/>
      <c r="BC489" s="397"/>
      <c r="BD489" s="397"/>
      <c r="BE489" s="397"/>
      <c r="BF489" s="397"/>
      <c r="BG489" s="397"/>
      <c r="BH489" s="397"/>
      <c r="BI489" s="397"/>
      <c r="BJ489" s="397"/>
      <c r="BK489" s="397"/>
      <c r="BL489" s="397"/>
      <c r="BM489" s="397"/>
      <c r="BN489" s="397"/>
      <c r="BO489" s="397"/>
      <c r="BP489" s="397"/>
      <c r="BQ489" s="458"/>
      <c r="BR489" s="468"/>
      <c r="BS489" s="490">
        <f t="shared" si="135"/>
        <v>0</v>
      </c>
    </row>
    <row r="490" spans="1:71" hidden="1" x14ac:dyDescent="0.3">
      <c r="A490" s="8">
        <f t="shared" si="139"/>
        <v>3293</v>
      </c>
      <c r="B490" s="9">
        <f t="shared" si="134"/>
        <v>32</v>
      </c>
      <c r="C490" s="45" t="str">
        <f t="shared" si="108"/>
        <v>092</v>
      </c>
      <c r="D490" s="45" t="str">
        <f t="shared" si="109"/>
        <v>0922</v>
      </c>
      <c r="E490" s="39" t="s">
        <v>143</v>
      </c>
      <c r="F490" s="40">
        <v>32</v>
      </c>
      <c r="G490" s="41">
        <v>32</v>
      </c>
      <c r="H490" s="42">
        <v>3293</v>
      </c>
      <c r="I490" s="46">
        <v>1236</v>
      </c>
      <c r="J490" s="46">
        <v>1236</v>
      </c>
      <c r="K490" s="44" t="s">
        <v>65</v>
      </c>
      <c r="L490" s="425"/>
      <c r="M490" s="425"/>
      <c r="N490" s="108">
        <f t="shared" si="140"/>
        <v>0</v>
      </c>
      <c r="O490" s="76">
        <v>3210</v>
      </c>
      <c r="P490" s="397"/>
      <c r="Q490" s="397"/>
      <c r="R490" s="397"/>
      <c r="S490" s="397"/>
      <c r="T490" s="397"/>
      <c r="U490" s="397"/>
      <c r="V490" s="397"/>
      <c r="W490" s="397"/>
      <c r="X490" s="397"/>
      <c r="Y490" s="397"/>
      <c r="Z490" s="397"/>
      <c r="AA490" s="397"/>
      <c r="AB490" s="397"/>
      <c r="AC490" s="397"/>
      <c r="AD490" s="397"/>
      <c r="AE490" s="397"/>
      <c r="AF490" s="397"/>
      <c r="AG490" s="397"/>
      <c r="AH490" s="397"/>
      <c r="AI490" s="397"/>
      <c r="AJ490" s="397"/>
      <c r="AK490" s="397"/>
      <c r="AL490" s="397"/>
      <c r="AM490" s="397"/>
      <c r="AN490" s="397"/>
      <c r="AO490" s="397"/>
      <c r="AP490" s="397"/>
      <c r="AQ490" s="397"/>
      <c r="AR490" s="397"/>
      <c r="AS490" s="397"/>
      <c r="AT490" s="397"/>
      <c r="AU490" s="397"/>
      <c r="AV490" s="397"/>
      <c r="AW490" s="397"/>
      <c r="AX490" s="397"/>
      <c r="AY490" s="397"/>
      <c r="AZ490" s="397"/>
      <c r="BA490" s="397"/>
      <c r="BB490" s="397"/>
      <c r="BC490" s="397"/>
      <c r="BD490" s="397"/>
      <c r="BE490" s="397"/>
      <c r="BF490" s="397"/>
      <c r="BG490" s="397"/>
      <c r="BH490" s="397"/>
      <c r="BI490" s="397"/>
      <c r="BJ490" s="397"/>
      <c r="BK490" s="397"/>
      <c r="BL490" s="397"/>
      <c r="BM490" s="397"/>
      <c r="BN490" s="397"/>
      <c r="BO490" s="397"/>
      <c r="BP490" s="397"/>
      <c r="BQ490" s="458">
        <v>500</v>
      </c>
      <c r="BR490" s="468"/>
      <c r="BS490" s="490">
        <f t="shared" si="135"/>
        <v>0</v>
      </c>
    </row>
    <row r="491" spans="1:71" hidden="1" x14ac:dyDescent="0.3">
      <c r="A491" s="8">
        <f t="shared" si="139"/>
        <v>3293</v>
      </c>
      <c r="B491" s="9">
        <f t="shared" si="134"/>
        <v>49</v>
      </c>
      <c r="C491" s="45" t="str">
        <f t="shared" si="108"/>
        <v>091</v>
      </c>
      <c r="D491" s="45" t="str">
        <f t="shared" si="109"/>
        <v>0912</v>
      </c>
      <c r="E491" s="39" t="s">
        <v>137</v>
      </c>
      <c r="F491" s="40">
        <v>32</v>
      </c>
      <c r="G491" s="74">
        <v>49</v>
      </c>
      <c r="H491" s="42">
        <v>3293</v>
      </c>
      <c r="I491" s="46">
        <v>1237</v>
      </c>
      <c r="J491" s="46">
        <v>1237</v>
      </c>
      <c r="K491" s="44" t="s">
        <v>65</v>
      </c>
      <c r="L491" s="425"/>
      <c r="M491" s="425"/>
      <c r="N491" s="108">
        <f t="shared" si="140"/>
        <v>0</v>
      </c>
      <c r="O491" s="77">
        <v>4910</v>
      </c>
      <c r="P491" s="397"/>
      <c r="Q491" s="397"/>
      <c r="R491" s="397"/>
      <c r="S491" s="397"/>
      <c r="T491" s="397"/>
      <c r="U491" s="397"/>
      <c r="V491" s="397"/>
      <c r="W491" s="397"/>
      <c r="X491" s="397"/>
      <c r="Y491" s="397"/>
      <c r="Z491" s="397"/>
      <c r="AA491" s="397"/>
      <c r="AB491" s="397"/>
      <c r="AC491" s="397"/>
      <c r="AD491" s="397"/>
      <c r="AE491" s="397"/>
      <c r="AF491" s="397"/>
      <c r="AG491" s="397"/>
      <c r="AH491" s="397"/>
      <c r="AI491" s="397"/>
      <c r="AJ491" s="397"/>
      <c r="AK491" s="397"/>
      <c r="AL491" s="397"/>
      <c r="AM491" s="397"/>
      <c r="AN491" s="397"/>
      <c r="AO491" s="397"/>
      <c r="AP491" s="397"/>
      <c r="AQ491" s="397"/>
      <c r="AR491" s="397"/>
      <c r="AS491" s="397"/>
      <c r="AT491" s="397"/>
      <c r="AU491" s="397"/>
      <c r="AV491" s="397"/>
      <c r="AW491" s="397"/>
      <c r="AX491" s="397"/>
      <c r="AY491" s="397"/>
      <c r="AZ491" s="397"/>
      <c r="BA491" s="397"/>
      <c r="BB491" s="397"/>
      <c r="BC491" s="397"/>
      <c r="BD491" s="397"/>
      <c r="BE491" s="397"/>
      <c r="BF491" s="397"/>
      <c r="BG491" s="397"/>
      <c r="BH491" s="397"/>
      <c r="BI491" s="397"/>
      <c r="BJ491" s="397"/>
      <c r="BK491" s="397"/>
      <c r="BL491" s="397"/>
      <c r="BM491" s="397"/>
      <c r="BN491" s="397"/>
      <c r="BO491" s="397"/>
      <c r="BP491" s="397"/>
      <c r="BQ491" s="458"/>
      <c r="BR491" s="468"/>
      <c r="BS491" s="490">
        <f t="shared" si="135"/>
        <v>0</v>
      </c>
    </row>
    <row r="492" spans="1:71" hidden="1" x14ac:dyDescent="0.3">
      <c r="A492" s="8">
        <f t="shared" si="139"/>
        <v>3293</v>
      </c>
      <c r="B492" s="9">
        <f t="shared" si="134"/>
        <v>54</v>
      </c>
      <c r="C492" s="45" t="str">
        <f>IF(I492&gt;0,LEFT(E492,3),"  ")</f>
        <v>091</v>
      </c>
      <c r="D492" s="45" t="str">
        <f>IF(I492&gt;0,LEFT(E492,4),"  ")</f>
        <v>0912</v>
      </c>
      <c r="E492" s="39" t="s">
        <v>137</v>
      </c>
      <c r="F492" s="40">
        <v>32</v>
      </c>
      <c r="G492" s="74">
        <v>54</v>
      </c>
      <c r="H492" s="42">
        <v>3293</v>
      </c>
      <c r="I492" s="46">
        <v>1238</v>
      </c>
      <c r="J492" s="46">
        <v>1238</v>
      </c>
      <c r="K492" s="44" t="s">
        <v>65</v>
      </c>
      <c r="L492" s="425"/>
      <c r="M492" s="425"/>
      <c r="N492" s="108">
        <f t="shared" si="140"/>
        <v>0</v>
      </c>
      <c r="O492" s="77">
        <v>5410</v>
      </c>
      <c r="P492" s="397"/>
      <c r="Q492" s="397"/>
      <c r="R492" s="397"/>
      <c r="S492" s="397"/>
      <c r="T492" s="397"/>
      <c r="U492" s="397"/>
      <c r="V492" s="397"/>
      <c r="W492" s="397"/>
      <c r="X492" s="397"/>
      <c r="Y492" s="397"/>
      <c r="Z492" s="397"/>
      <c r="AA492" s="397"/>
      <c r="AB492" s="397"/>
      <c r="AC492" s="397"/>
      <c r="AD492" s="397"/>
      <c r="AE492" s="397"/>
      <c r="AF492" s="397"/>
      <c r="AG492" s="397"/>
      <c r="AH492" s="397"/>
      <c r="AI492" s="397"/>
      <c r="AJ492" s="397"/>
      <c r="AK492" s="397"/>
      <c r="AL492" s="397"/>
      <c r="AM492" s="397"/>
      <c r="AN492" s="397"/>
      <c r="AO492" s="397"/>
      <c r="AP492" s="397"/>
      <c r="AQ492" s="397"/>
      <c r="AR492" s="397"/>
      <c r="AS492" s="397"/>
      <c r="AT492" s="397"/>
      <c r="AU492" s="397"/>
      <c r="AV492" s="397"/>
      <c r="AW492" s="397"/>
      <c r="AX492" s="397"/>
      <c r="AY492" s="397"/>
      <c r="AZ492" s="397"/>
      <c r="BA492" s="397"/>
      <c r="BB492" s="397"/>
      <c r="BC492" s="397"/>
      <c r="BD492" s="397"/>
      <c r="BE492" s="397"/>
      <c r="BF492" s="397"/>
      <c r="BG492" s="397"/>
      <c r="BH492" s="397"/>
      <c r="BI492" s="397"/>
      <c r="BJ492" s="397"/>
      <c r="BK492" s="397"/>
      <c r="BL492" s="397"/>
      <c r="BM492" s="397"/>
      <c r="BN492" s="397"/>
      <c r="BO492" s="397"/>
      <c r="BP492" s="397"/>
      <c r="BQ492" s="458"/>
      <c r="BR492" s="468"/>
      <c r="BS492" s="490">
        <f t="shared" si="135"/>
        <v>0</v>
      </c>
    </row>
    <row r="493" spans="1:71" hidden="1" x14ac:dyDescent="0.3">
      <c r="A493" s="8">
        <f t="shared" si="139"/>
        <v>3293</v>
      </c>
      <c r="B493" s="9">
        <f t="shared" si="134"/>
        <v>62</v>
      </c>
      <c r="C493" s="45" t="str">
        <f t="shared" ref="C493" si="143">IF(I493&gt;0,LEFT(E493,3),"  ")</f>
        <v>091</v>
      </c>
      <c r="D493" s="45" t="str">
        <f t="shared" ref="D493" si="144">IF(I493&gt;0,LEFT(E493,4),"  ")</f>
        <v>0912</v>
      </c>
      <c r="E493" s="39" t="s">
        <v>137</v>
      </c>
      <c r="F493" s="40">
        <v>32</v>
      </c>
      <c r="G493" s="74">
        <v>62</v>
      </c>
      <c r="H493" s="42">
        <v>3293</v>
      </c>
      <c r="I493" s="46">
        <v>1239</v>
      </c>
      <c r="J493" s="46">
        <v>1239</v>
      </c>
      <c r="K493" s="44" t="s">
        <v>65</v>
      </c>
      <c r="L493" s="425"/>
      <c r="M493" s="425"/>
      <c r="N493" s="108">
        <f t="shared" si="140"/>
        <v>0</v>
      </c>
      <c r="O493" s="77">
        <v>6210</v>
      </c>
      <c r="P493" s="397"/>
      <c r="Q493" s="397"/>
      <c r="R493" s="397"/>
      <c r="S493" s="397"/>
      <c r="T493" s="397"/>
      <c r="U493" s="397"/>
      <c r="V493" s="397"/>
      <c r="W493" s="397"/>
      <c r="X493" s="397"/>
      <c r="Y493" s="397"/>
      <c r="Z493" s="397"/>
      <c r="AA493" s="397"/>
      <c r="AB493" s="397"/>
      <c r="AC493" s="397"/>
      <c r="AD493" s="397"/>
      <c r="AE493" s="397"/>
      <c r="AF493" s="397"/>
      <c r="AG493" s="397"/>
      <c r="AH493" s="397"/>
      <c r="AI493" s="397"/>
      <c r="AJ493" s="397"/>
      <c r="AK493" s="397"/>
      <c r="AL493" s="397"/>
      <c r="AM493" s="397"/>
      <c r="AN493" s="397"/>
      <c r="AO493" s="397"/>
      <c r="AP493" s="397"/>
      <c r="AQ493" s="397"/>
      <c r="AR493" s="397"/>
      <c r="AS493" s="397"/>
      <c r="AT493" s="397"/>
      <c r="AU493" s="397"/>
      <c r="AV493" s="397"/>
      <c r="AW493" s="397"/>
      <c r="AX493" s="397"/>
      <c r="AY493" s="397"/>
      <c r="AZ493" s="397"/>
      <c r="BA493" s="397"/>
      <c r="BB493" s="397"/>
      <c r="BC493" s="397"/>
      <c r="BD493" s="397"/>
      <c r="BE493" s="397"/>
      <c r="BF493" s="397"/>
      <c r="BG493" s="397"/>
      <c r="BH493" s="397"/>
      <c r="BI493" s="397"/>
      <c r="BJ493" s="397"/>
      <c r="BK493" s="397"/>
      <c r="BL493" s="397"/>
      <c r="BM493" s="397"/>
      <c r="BN493" s="397"/>
      <c r="BO493" s="397"/>
      <c r="BP493" s="397"/>
      <c r="BQ493" s="458"/>
      <c r="BR493" s="468"/>
      <c r="BS493" s="490">
        <f t="shared" si="135"/>
        <v>0</v>
      </c>
    </row>
    <row r="494" spans="1:71" hidden="1" x14ac:dyDescent="0.3">
      <c r="A494" s="8">
        <f t="shared" si="139"/>
        <v>3294</v>
      </c>
      <c r="B494" s="9">
        <f t="shared" si="134"/>
        <v>32</v>
      </c>
      <c r="C494" s="45" t="str">
        <f t="shared" si="108"/>
        <v>092</v>
      </c>
      <c r="D494" s="45" t="str">
        <f t="shared" si="109"/>
        <v>0922</v>
      </c>
      <c r="E494" s="39" t="s">
        <v>143</v>
      </c>
      <c r="F494" s="40">
        <v>32</v>
      </c>
      <c r="G494" s="41">
        <v>32</v>
      </c>
      <c r="H494" s="42">
        <v>3294</v>
      </c>
      <c r="I494" s="46">
        <v>1240</v>
      </c>
      <c r="J494" s="46">
        <v>1240</v>
      </c>
      <c r="K494" s="5" t="s">
        <v>94</v>
      </c>
      <c r="L494" s="428"/>
      <c r="M494" s="428"/>
      <c r="N494" s="108">
        <f t="shared" si="140"/>
        <v>0</v>
      </c>
      <c r="O494" s="76">
        <v>3210</v>
      </c>
      <c r="P494" s="397"/>
      <c r="Q494" s="397"/>
      <c r="R494" s="397"/>
      <c r="S494" s="397"/>
      <c r="T494" s="397"/>
      <c r="U494" s="397"/>
      <c r="V494" s="397"/>
      <c r="W494" s="397"/>
      <c r="X494" s="397"/>
      <c r="Y494" s="397"/>
      <c r="Z494" s="397"/>
      <c r="AA494" s="397"/>
      <c r="AB494" s="397"/>
      <c r="AC494" s="397"/>
      <c r="AD494" s="397"/>
      <c r="AE494" s="397"/>
      <c r="AF494" s="397"/>
      <c r="AG494" s="397"/>
      <c r="AH494" s="397"/>
      <c r="AI494" s="397"/>
      <c r="AJ494" s="397"/>
      <c r="AK494" s="397"/>
      <c r="AL494" s="397"/>
      <c r="AM494" s="397"/>
      <c r="AN494" s="397"/>
      <c r="AO494" s="397"/>
      <c r="AP494" s="397"/>
      <c r="AQ494" s="397"/>
      <c r="AR494" s="397"/>
      <c r="AS494" s="397"/>
      <c r="AT494" s="397"/>
      <c r="AU494" s="397"/>
      <c r="AV494" s="397"/>
      <c r="AW494" s="397"/>
      <c r="AX494" s="397"/>
      <c r="AY494" s="397"/>
      <c r="AZ494" s="397"/>
      <c r="BA494" s="397"/>
      <c r="BB494" s="397"/>
      <c r="BC494" s="397"/>
      <c r="BD494" s="397"/>
      <c r="BE494" s="397"/>
      <c r="BF494" s="397"/>
      <c r="BG494" s="397"/>
      <c r="BH494" s="397"/>
      <c r="BI494" s="397"/>
      <c r="BJ494" s="397"/>
      <c r="BK494" s="397"/>
      <c r="BL494" s="397"/>
      <c r="BM494" s="397"/>
      <c r="BN494" s="397"/>
      <c r="BO494" s="397"/>
      <c r="BP494" s="397"/>
      <c r="BQ494" s="458">
        <v>100</v>
      </c>
      <c r="BR494" s="468"/>
      <c r="BS494" s="490">
        <f t="shared" si="135"/>
        <v>0</v>
      </c>
    </row>
    <row r="495" spans="1:71" hidden="1" x14ac:dyDescent="0.3">
      <c r="A495" s="8">
        <f t="shared" si="139"/>
        <v>3294</v>
      </c>
      <c r="B495" s="9">
        <f t="shared" si="134"/>
        <v>49</v>
      </c>
      <c r="C495" s="45" t="str">
        <f t="shared" si="108"/>
        <v>091</v>
      </c>
      <c r="D495" s="45" t="str">
        <f t="shared" si="109"/>
        <v>0912</v>
      </c>
      <c r="E495" s="39" t="s">
        <v>137</v>
      </c>
      <c r="F495" s="40">
        <v>32</v>
      </c>
      <c r="G495" s="74">
        <v>49</v>
      </c>
      <c r="H495" s="42">
        <v>3294</v>
      </c>
      <c r="I495" s="46">
        <v>1241</v>
      </c>
      <c r="J495" s="46">
        <v>1241</v>
      </c>
      <c r="K495" s="5" t="s">
        <v>94</v>
      </c>
      <c r="L495" s="428"/>
      <c r="M495" s="428"/>
      <c r="N495" s="108">
        <f t="shared" si="140"/>
        <v>0</v>
      </c>
      <c r="O495" s="77">
        <v>4910</v>
      </c>
      <c r="P495" s="397"/>
      <c r="Q495" s="397"/>
      <c r="R495" s="397"/>
      <c r="S495" s="397"/>
      <c r="T495" s="397"/>
      <c r="U495" s="397"/>
      <c r="V495" s="397"/>
      <c r="W495" s="397"/>
      <c r="X495" s="397"/>
      <c r="Y495" s="397"/>
      <c r="Z495" s="397"/>
      <c r="AA495" s="397"/>
      <c r="AB495" s="397"/>
      <c r="AC495" s="397"/>
      <c r="AD495" s="397"/>
      <c r="AE495" s="397"/>
      <c r="AF495" s="397"/>
      <c r="AG495" s="397"/>
      <c r="AH495" s="397"/>
      <c r="AI495" s="397"/>
      <c r="AJ495" s="397"/>
      <c r="AK495" s="397"/>
      <c r="AL495" s="397"/>
      <c r="AM495" s="397"/>
      <c r="AN495" s="397"/>
      <c r="AO495" s="397"/>
      <c r="AP495" s="397"/>
      <c r="AQ495" s="397"/>
      <c r="AR495" s="397"/>
      <c r="AS495" s="397"/>
      <c r="AT495" s="397"/>
      <c r="AU495" s="397"/>
      <c r="AV495" s="397"/>
      <c r="AW495" s="397"/>
      <c r="AX495" s="397"/>
      <c r="AY495" s="397"/>
      <c r="AZ495" s="397"/>
      <c r="BA495" s="397"/>
      <c r="BB495" s="397"/>
      <c r="BC495" s="397"/>
      <c r="BD495" s="397"/>
      <c r="BE495" s="397"/>
      <c r="BF495" s="397"/>
      <c r="BG495" s="397"/>
      <c r="BH495" s="397"/>
      <c r="BI495" s="397"/>
      <c r="BJ495" s="397"/>
      <c r="BK495" s="397"/>
      <c r="BL495" s="397"/>
      <c r="BM495" s="397"/>
      <c r="BN495" s="397"/>
      <c r="BO495" s="397"/>
      <c r="BP495" s="397"/>
      <c r="BQ495" s="458"/>
      <c r="BR495" s="468"/>
      <c r="BS495" s="490">
        <f t="shared" si="135"/>
        <v>0</v>
      </c>
    </row>
    <row r="496" spans="1:71" hidden="1" x14ac:dyDescent="0.3">
      <c r="A496" s="8">
        <f t="shared" si="139"/>
        <v>3295</v>
      </c>
      <c r="B496" s="9">
        <f t="shared" si="134"/>
        <v>32</v>
      </c>
      <c r="C496" s="45" t="str">
        <f t="shared" si="108"/>
        <v>092</v>
      </c>
      <c r="D496" s="45" t="str">
        <f t="shared" si="109"/>
        <v>0922</v>
      </c>
      <c r="E496" s="39" t="s">
        <v>143</v>
      </c>
      <c r="F496" s="40">
        <v>32</v>
      </c>
      <c r="G496" s="41">
        <v>32</v>
      </c>
      <c r="H496" s="42">
        <v>3295</v>
      </c>
      <c r="I496" s="46">
        <v>1242</v>
      </c>
      <c r="J496" s="46">
        <v>1242</v>
      </c>
      <c r="K496" s="44" t="s">
        <v>95</v>
      </c>
      <c r="L496" s="425"/>
      <c r="M496" s="425"/>
      <c r="N496" s="108">
        <f t="shared" si="140"/>
        <v>0</v>
      </c>
      <c r="O496" s="76">
        <v>3210</v>
      </c>
      <c r="P496" s="397"/>
      <c r="Q496" s="397"/>
      <c r="R496" s="397"/>
      <c r="S496" s="397"/>
      <c r="T496" s="397"/>
      <c r="U496" s="397"/>
      <c r="V496" s="397"/>
      <c r="W496" s="397"/>
      <c r="X496" s="397"/>
      <c r="Y496" s="397"/>
      <c r="Z496" s="397"/>
      <c r="AA496" s="397"/>
      <c r="AB496" s="397"/>
      <c r="AC496" s="397"/>
      <c r="AD496" s="397"/>
      <c r="AE496" s="397"/>
      <c r="AF496" s="397"/>
      <c r="AG496" s="397"/>
      <c r="AH496" s="397"/>
      <c r="AI496" s="397"/>
      <c r="AJ496" s="397"/>
      <c r="AK496" s="397"/>
      <c r="AL496" s="397"/>
      <c r="AM496" s="397"/>
      <c r="AN496" s="397"/>
      <c r="AO496" s="397"/>
      <c r="AP496" s="397"/>
      <c r="AQ496" s="397"/>
      <c r="AR496" s="397"/>
      <c r="AS496" s="397"/>
      <c r="AT496" s="397"/>
      <c r="AU496" s="397"/>
      <c r="AV496" s="397"/>
      <c r="AW496" s="397"/>
      <c r="AX496" s="397"/>
      <c r="AY496" s="397"/>
      <c r="AZ496" s="397"/>
      <c r="BA496" s="397"/>
      <c r="BB496" s="397"/>
      <c r="BC496" s="397"/>
      <c r="BD496" s="397"/>
      <c r="BE496" s="397"/>
      <c r="BF496" s="397"/>
      <c r="BG496" s="397"/>
      <c r="BH496" s="397"/>
      <c r="BI496" s="397"/>
      <c r="BJ496" s="397"/>
      <c r="BK496" s="397"/>
      <c r="BL496" s="397"/>
      <c r="BM496" s="397"/>
      <c r="BN496" s="397"/>
      <c r="BO496" s="397"/>
      <c r="BP496" s="397"/>
      <c r="BQ496" s="458">
        <v>8600</v>
      </c>
      <c r="BR496" s="468"/>
      <c r="BS496" s="490">
        <f t="shared" si="135"/>
        <v>0</v>
      </c>
    </row>
    <row r="497" spans="1:71" hidden="1" x14ac:dyDescent="0.3">
      <c r="A497" s="8">
        <f t="shared" si="139"/>
        <v>3295</v>
      </c>
      <c r="B497" s="9">
        <f t="shared" si="134"/>
        <v>49</v>
      </c>
      <c r="C497" s="45" t="str">
        <f t="shared" si="108"/>
        <v>091</v>
      </c>
      <c r="D497" s="45" t="str">
        <f t="shared" si="109"/>
        <v>0912</v>
      </c>
      <c r="E497" s="39" t="s">
        <v>137</v>
      </c>
      <c r="F497" s="40">
        <v>32</v>
      </c>
      <c r="G497" s="74">
        <v>49</v>
      </c>
      <c r="H497" s="42">
        <v>3295</v>
      </c>
      <c r="I497" s="46">
        <v>1243</v>
      </c>
      <c r="J497" s="46">
        <v>1243</v>
      </c>
      <c r="K497" s="44" t="s">
        <v>95</v>
      </c>
      <c r="L497" s="425"/>
      <c r="M497" s="425"/>
      <c r="N497" s="108">
        <f t="shared" si="140"/>
        <v>0</v>
      </c>
      <c r="O497" s="77">
        <v>4910</v>
      </c>
      <c r="P497" s="397"/>
      <c r="Q497" s="397"/>
      <c r="R497" s="397"/>
      <c r="S497" s="397"/>
      <c r="T497" s="397"/>
      <c r="U497" s="397"/>
      <c r="V497" s="397"/>
      <c r="W497" s="397"/>
      <c r="X497" s="397"/>
      <c r="Y497" s="397"/>
      <c r="Z497" s="397"/>
      <c r="AA497" s="397"/>
      <c r="AB497" s="397"/>
      <c r="AC497" s="397"/>
      <c r="AD497" s="397"/>
      <c r="AE497" s="397"/>
      <c r="AF497" s="397"/>
      <c r="AG497" s="397"/>
      <c r="AH497" s="397"/>
      <c r="AI497" s="397"/>
      <c r="AJ497" s="397"/>
      <c r="AK497" s="397"/>
      <c r="AL497" s="397"/>
      <c r="AM497" s="397"/>
      <c r="AN497" s="397"/>
      <c r="AO497" s="397"/>
      <c r="AP497" s="397"/>
      <c r="AQ497" s="397"/>
      <c r="AR497" s="397"/>
      <c r="AS497" s="397"/>
      <c r="AT497" s="397"/>
      <c r="AU497" s="397"/>
      <c r="AV497" s="397"/>
      <c r="AW497" s="397"/>
      <c r="AX497" s="397"/>
      <c r="AY497" s="397"/>
      <c r="AZ497" s="397"/>
      <c r="BA497" s="397"/>
      <c r="BB497" s="397"/>
      <c r="BC497" s="397"/>
      <c r="BD497" s="397"/>
      <c r="BE497" s="397"/>
      <c r="BF497" s="397"/>
      <c r="BG497" s="397"/>
      <c r="BH497" s="397"/>
      <c r="BI497" s="397"/>
      <c r="BJ497" s="397"/>
      <c r="BK497" s="397"/>
      <c r="BL497" s="397"/>
      <c r="BM497" s="397"/>
      <c r="BN497" s="397"/>
      <c r="BO497" s="397"/>
      <c r="BP497" s="397"/>
      <c r="BQ497" s="458"/>
      <c r="BR497" s="468"/>
      <c r="BS497" s="490">
        <f t="shared" si="135"/>
        <v>0</v>
      </c>
    </row>
    <row r="498" spans="1:71" hidden="1" x14ac:dyDescent="0.3">
      <c r="A498" s="8">
        <f t="shared" si="139"/>
        <v>3295</v>
      </c>
      <c r="B498" s="9">
        <f t="shared" si="134"/>
        <v>54</v>
      </c>
      <c r="C498" s="45" t="str">
        <f>IF(I498&gt;0,LEFT(E498,3),"  ")</f>
        <v>091</v>
      </c>
      <c r="D498" s="45" t="str">
        <f>IF(I498&gt;0,LEFT(E498,4),"  ")</f>
        <v>0912</v>
      </c>
      <c r="E498" s="39" t="s">
        <v>137</v>
      </c>
      <c r="F498" s="40">
        <v>32</v>
      </c>
      <c r="G498" s="74">
        <v>54</v>
      </c>
      <c r="H498" s="42">
        <v>3295</v>
      </c>
      <c r="I498" s="46">
        <v>1244</v>
      </c>
      <c r="J498" s="46">
        <v>1244</v>
      </c>
      <c r="K498" s="44" t="s">
        <v>95</v>
      </c>
      <c r="L498" s="425"/>
      <c r="M498" s="425"/>
      <c r="N498" s="108">
        <f t="shared" si="140"/>
        <v>0</v>
      </c>
      <c r="O498" s="77">
        <v>5410</v>
      </c>
      <c r="P498" s="397"/>
      <c r="Q498" s="397"/>
      <c r="R498" s="397"/>
      <c r="S498" s="397"/>
      <c r="T498" s="397"/>
      <c r="U498" s="397"/>
      <c r="V498" s="397"/>
      <c r="W498" s="397"/>
      <c r="X498" s="397"/>
      <c r="Y498" s="397"/>
      <c r="Z498" s="397"/>
      <c r="AA498" s="397"/>
      <c r="AB498" s="397"/>
      <c r="AC498" s="397"/>
      <c r="AD498" s="397"/>
      <c r="AE498" s="397"/>
      <c r="AF498" s="397"/>
      <c r="AG498" s="397"/>
      <c r="AH498" s="397"/>
      <c r="AI498" s="397"/>
      <c r="AJ498" s="397"/>
      <c r="AK498" s="397"/>
      <c r="AL498" s="397"/>
      <c r="AM498" s="397"/>
      <c r="AN498" s="397"/>
      <c r="AO498" s="397"/>
      <c r="AP498" s="397"/>
      <c r="AQ498" s="397"/>
      <c r="AR498" s="397"/>
      <c r="AS498" s="397"/>
      <c r="AT498" s="397"/>
      <c r="AU498" s="397"/>
      <c r="AV498" s="397"/>
      <c r="AW498" s="397"/>
      <c r="AX498" s="397"/>
      <c r="AY498" s="397"/>
      <c r="AZ498" s="397"/>
      <c r="BA498" s="397"/>
      <c r="BB498" s="397"/>
      <c r="BC498" s="397"/>
      <c r="BD498" s="397"/>
      <c r="BE498" s="397"/>
      <c r="BF498" s="397"/>
      <c r="BG498" s="397"/>
      <c r="BH498" s="397"/>
      <c r="BI498" s="397"/>
      <c r="BJ498" s="397"/>
      <c r="BK498" s="397"/>
      <c r="BL498" s="397"/>
      <c r="BM498" s="397"/>
      <c r="BN498" s="397"/>
      <c r="BO498" s="397"/>
      <c r="BP498" s="397"/>
      <c r="BQ498" s="458">
        <v>30000</v>
      </c>
      <c r="BR498" s="468"/>
      <c r="BS498" s="490">
        <f t="shared" si="135"/>
        <v>0</v>
      </c>
    </row>
    <row r="499" spans="1:71" hidden="1" x14ac:dyDescent="0.3">
      <c r="A499" s="8">
        <f t="shared" si="139"/>
        <v>3296</v>
      </c>
      <c r="B499" s="9">
        <f t="shared" si="134"/>
        <v>32</v>
      </c>
      <c r="C499" s="45" t="str">
        <f t="shared" si="108"/>
        <v>092</v>
      </c>
      <c r="D499" s="45" t="str">
        <f t="shared" si="109"/>
        <v>0922</v>
      </c>
      <c r="E499" s="39" t="s">
        <v>143</v>
      </c>
      <c r="F499" s="40">
        <v>32</v>
      </c>
      <c r="G499" s="41">
        <v>32</v>
      </c>
      <c r="H499" s="42">
        <v>3296</v>
      </c>
      <c r="I499" s="46">
        <v>1245</v>
      </c>
      <c r="J499" s="46">
        <v>1245</v>
      </c>
      <c r="K499" s="44" t="s">
        <v>184</v>
      </c>
      <c r="L499" s="425"/>
      <c r="M499" s="425"/>
      <c r="N499" s="108">
        <f t="shared" si="140"/>
        <v>0</v>
      </c>
      <c r="O499" s="76">
        <v>3210</v>
      </c>
      <c r="P499" s="397"/>
      <c r="Q499" s="397"/>
      <c r="R499" s="397"/>
      <c r="S499" s="397"/>
      <c r="T499" s="397"/>
      <c r="U499" s="397"/>
      <c r="V499" s="397"/>
      <c r="W499" s="397"/>
      <c r="X499" s="397"/>
      <c r="Y499" s="397"/>
      <c r="Z499" s="397"/>
      <c r="AA499" s="397"/>
      <c r="AB499" s="397"/>
      <c r="AC499" s="397"/>
      <c r="AD499" s="397"/>
      <c r="AE499" s="397"/>
      <c r="AF499" s="397"/>
      <c r="AG499" s="397"/>
      <c r="AH499" s="397"/>
      <c r="AI499" s="397"/>
      <c r="AJ499" s="397"/>
      <c r="AK499" s="397"/>
      <c r="AL499" s="397"/>
      <c r="AM499" s="397"/>
      <c r="AN499" s="397"/>
      <c r="AO499" s="397"/>
      <c r="AP499" s="397"/>
      <c r="AQ499" s="397"/>
      <c r="AR499" s="397"/>
      <c r="AS499" s="397"/>
      <c r="AT499" s="397"/>
      <c r="AU499" s="397"/>
      <c r="AV499" s="397"/>
      <c r="AW499" s="397"/>
      <c r="AX499" s="397"/>
      <c r="AY499" s="397"/>
      <c r="AZ499" s="397"/>
      <c r="BA499" s="397"/>
      <c r="BB499" s="397"/>
      <c r="BC499" s="397"/>
      <c r="BD499" s="397"/>
      <c r="BE499" s="397"/>
      <c r="BF499" s="397"/>
      <c r="BG499" s="397"/>
      <c r="BH499" s="397"/>
      <c r="BI499" s="397"/>
      <c r="BJ499" s="397"/>
      <c r="BK499" s="397"/>
      <c r="BL499" s="397"/>
      <c r="BM499" s="397"/>
      <c r="BN499" s="397"/>
      <c r="BO499" s="397"/>
      <c r="BP499" s="397"/>
      <c r="BQ499" s="458"/>
      <c r="BR499" s="468"/>
      <c r="BS499" s="490">
        <f t="shared" si="135"/>
        <v>0</v>
      </c>
    </row>
    <row r="500" spans="1:71" hidden="1" x14ac:dyDescent="0.3">
      <c r="A500" s="8">
        <f t="shared" si="139"/>
        <v>3296</v>
      </c>
      <c r="B500" s="9">
        <f t="shared" si="134"/>
        <v>49</v>
      </c>
      <c r="C500" s="45" t="str">
        <f t="shared" si="108"/>
        <v>091</v>
      </c>
      <c r="D500" s="45" t="str">
        <f t="shared" si="109"/>
        <v>0912</v>
      </c>
      <c r="E500" s="39" t="s">
        <v>137</v>
      </c>
      <c r="F500" s="40">
        <v>32</v>
      </c>
      <c r="G500" s="74">
        <v>49</v>
      </c>
      <c r="H500" s="42">
        <v>3296</v>
      </c>
      <c r="I500" s="46">
        <v>1246</v>
      </c>
      <c r="J500" s="46">
        <v>1246</v>
      </c>
      <c r="K500" s="44" t="s">
        <v>184</v>
      </c>
      <c r="L500" s="425"/>
      <c r="M500" s="425"/>
      <c r="N500" s="108">
        <f t="shared" si="140"/>
        <v>0</v>
      </c>
      <c r="O500" s="77">
        <v>4910</v>
      </c>
      <c r="P500" s="397"/>
      <c r="Q500" s="397"/>
      <c r="R500" s="397"/>
      <c r="S500" s="397"/>
      <c r="T500" s="397"/>
      <c r="U500" s="397"/>
      <c r="V500" s="397"/>
      <c r="W500" s="397"/>
      <c r="X500" s="397"/>
      <c r="Y500" s="397"/>
      <c r="Z500" s="397"/>
      <c r="AA500" s="397"/>
      <c r="AB500" s="397"/>
      <c r="AC500" s="397"/>
      <c r="AD500" s="397"/>
      <c r="AE500" s="397"/>
      <c r="AF500" s="397"/>
      <c r="AG500" s="397"/>
      <c r="AH500" s="397"/>
      <c r="AI500" s="397"/>
      <c r="AJ500" s="397"/>
      <c r="AK500" s="397"/>
      <c r="AL500" s="397"/>
      <c r="AM500" s="397"/>
      <c r="AN500" s="397"/>
      <c r="AO500" s="397"/>
      <c r="AP500" s="397"/>
      <c r="AQ500" s="397"/>
      <c r="AR500" s="397"/>
      <c r="AS500" s="397"/>
      <c r="AT500" s="397"/>
      <c r="AU500" s="397"/>
      <c r="AV500" s="397"/>
      <c r="AW500" s="397"/>
      <c r="AX500" s="397"/>
      <c r="AY500" s="397"/>
      <c r="AZ500" s="397"/>
      <c r="BA500" s="397"/>
      <c r="BB500" s="397"/>
      <c r="BC500" s="397"/>
      <c r="BD500" s="397"/>
      <c r="BE500" s="397"/>
      <c r="BF500" s="397"/>
      <c r="BG500" s="397"/>
      <c r="BH500" s="397"/>
      <c r="BI500" s="397"/>
      <c r="BJ500" s="397"/>
      <c r="BK500" s="397"/>
      <c r="BL500" s="397"/>
      <c r="BM500" s="397"/>
      <c r="BN500" s="397"/>
      <c r="BO500" s="397"/>
      <c r="BP500" s="397"/>
      <c r="BQ500" s="458"/>
      <c r="BR500" s="468"/>
      <c r="BS500" s="490">
        <f t="shared" si="135"/>
        <v>0</v>
      </c>
    </row>
    <row r="501" spans="1:71" hidden="1" x14ac:dyDescent="0.3">
      <c r="A501" s="8">
        <f t="shared" ref="A501" si="145">H501</f>
        <v>3296</v>
      </c>
      <c r="B501" s="9">
        <f t="shared" ref="B501" si="146">IF(J501&gt;0,G501," ")</f>
        <v>54</v>
      </c>
      <c r="C501" s="45" t="str">
        <f t="shared" ref="C501" si="147">IF(I501&gt;0,LEFT(E501,3),"  ")</f>
        <v>091</v>
      </c>
      <c r="D501" s="45" t="str">
        <f t="shared" ref="D501" si="148">IF(I501&gt;0,LEFT(E501,4),"  ")</f>
        <v>0912</v>
      </c>
      <c r="E501" s="39" t="s">
        <v>137</v>
      </c>
      <c r="F501" s="40">
        <v>32</v>
      </c>
      <c r="G501" s="74">
        <v>54</v>
      </c>
      <c r="H501" s="42">
        <v>3296</v>
      </c>
      <c r="I501" s="394">
        <v>7017</v>
      </c>
      <c r="J501" s="46">
        <v>1207</v>
      </c>
      <c r="K501" s="44" t="s">
        <v>184</v>
      </c>
      <c r="L501" s="425"/>
      <c r="M501" s="425"/>
      <c r="N501" s="108">
        <f t="shared" si="140"/>
        <v>0</v>
      </c>
      <c r="O501" s="77">
        <v>5410</v>
      </c>
      <c r="P501" s="397"/>
      <c r="Q501" s="397"/>
      <c r="R501" s="397"/>
      <c r="S501" s="397"/>
      <c r="T501" s="397"/>
      <c r="U501" s="397"/>
      <c r="V501" s="397"/>
      <c r="W501" s="397"/>
      <c r="X501" s="397"/>
      <c r="Y501" s="397"/>
      <c r="Z501" s="397"/>
      <c r="AA501" s="397"/>
      <c r="AB501" s="397"/>
      <c r="AC501" s="397"/>
      <c r="AD501" s="397"/>
      <c r="AE501" s="397"/>
      <c r="AF501" s="397"/>
      <c r="AG501" s="397"/>
      <c r="AH501" s="397"/>
      <c r="AI501" s="397"/>
      <c r="AJ501" s="397"/>
      <c r="AK501" s="397"/>
      <c r="AL501" s="397"/>
      <c r="AM501" s="397"/>
      <c r="AN501" s="397"/>
      <c r="AO501" s="397"/>
      <c r="AP501" s="397"/>
      <c r="AQ501" s="397"/>
      <c r="AR501" s="397"/>
      <c r="AS501" s="397"/>
      <c r="AT501" s="397"/>
      <c r="AU501" s="397"/>
      <c r="AV501" s="397"/>
      <c r="AW501" s="397"/>
      <c r="AX501" s="397"/>
      <c r="AY501" s="397"/>
      <c r="AZ501" s="397"/>
      <c r="BA501" s="397"/>
      <c r="BB501" s="397"/>
      <c r="BC501" s="397"/>
      <c r="BD501" s="397"/>
      <c r="BE501" s="397"/>
      <c r="BF501" s="397"/>
      <c r="BG501" s="397"/>
      <c r="BH501" s="397"/>
      <c r="BI501" s="397"/>
      <c r="BJ501" s="397"/>
      <c r="BK501" s="397"/>
      <c r="BL501" s="397"/>
      <c r="BM501" s="397"/>
      <c r="BN501" s="397"/>
      <c r="BO501" s="397"/>
      <c r="BP501" s="397"/>
      <c r="BQ501" s="458"/>
      <c r="BR501" s="468"/>
      <c r="BS501" s="490">
        <f t="shared" si="135"/>
        <v>0</v>
      </c>
    </row>
    <row r="502" spans="1:71" ht="26.4" hidden="1" x14ac:dyDescent="0.3">
      <c r="A502" s="8">
        <f t="shared" si="139"/>
        <v>3299</v>
      </c>
      <c r="B502" s="9">
        <f t="shared" si="134"/>
        <v>32</v>
      </c>
      <c r="C502" s="45" t="str">
        <f t="shared" si="108"/>
        <v>092</v>
      </c>
      <c r="D502" s="45" t="str">
        <f t="shared" si="109"/>
        <v>0922</v>
      </c>
      <c r="E502" s="39" t="s">
        <v>143</v>
      </c>
      <c r="F502" s="40">
        <v>32</v>
      </c>
      <c r="G502" s="41">
        <v>32</v>
      </c>
      <c r="H502" s="42">
        <v>3299</v>
      </c>
      <c r="I502" s="46">
        <v>1247</v>
      </c>
      <c r="J502" s="46">
        <v>1247</v>
      </c>
      <c r="K502" s="44" t="s">
        <v>63</v>
      </c>
      <c r="L502" s="425"/>
      <c r="M502" s="425"/>
      <c r="N502" s="108">
        <f t="shared" si="140"/>
        <v>0</v>
      </c>
      <c r="O502" s="76">
        <v>3210</v>
      </c>
      <c r="P502" s="397"/>
      <c r="Q502" s="397"/>
      <c r="R502" s="397"/>
      <c r="S502" s="397"/>
      <c r="T502" s="397"/>
      <c r="U502" s="397"/>
      <c r="V502" s="397"/>
      <c r="W502" s="397"/>
      <c r="X502" s="397"/>
      <c r="Y502" s="397"/>
      <c r="Z502" s="397"/>
      <c r="AA502" s="397"/>
      <c r="AB502" s="397"/>
      <c r="AC502" s="397"/>
      <c r="AD502" s="397"/>
      <c r="AE502" s="397"/>
      <c r="AF502" s="397"/>
      <c r="AG502" s="397"/>
      <c r="AH502" s="397"/>
      <c r="AI502" s="397"/>
      <c r="AJ502" s="397"/>
      <c r="AK502" s="397"/>
      <c r="AL502" s="397"/>
      <c r="AM502" s="397"/>
      <c r="AN502" s="397"/>
      <c r="AO502" s="397"/>
      <c r="AP502" s="397"/>
      <c r="AQ502" s="397"/>
      <c r="AR502" s="397"/>
      <c r="AS502" s="397"/>
      <c r="AT502" s="397"/>
      <c r="AU502" s="397"/>
      <c r="AV502" s="397"/>
      <c r="AW502" s="397"/>
      <c r="AX502" s="397"/>
      <c r="AY502" s="397"/>
      <c r="AZ502" s="397"/>
      <c r="BA502" s="397"/>
      <c r="BB502" s="397"/>
      <c r="BC502" s="397"/>
      <c r="BD502" s="397"/>
      <c r="BE502" s="397"/>
      <c r="BF502" s="397"/>
      <c r="BG502" s="397"/>
      <c r="BH502" s="397"/>
      <c r="BI502" s="397"/>
      <c r="BJ502" s="397"/>
      <c r="BK502" s="397"/>
      <c r="BL502" s="397"/>
      <c r="BM502" s="397"/>
      <c r="BN502" s="397"/>
      <c r="BO502" s="397"/>
      <c r="BP502" s="397"/>
      <c r="BQ502" s="458">
        <v>3000</v>
      </c>
      <c r="BR502" s="468"/>
      <c r="BS502" s="490">
        <f t="shared" si="135"/>
        <v>0</v>
      </c>
    </row>
    <row r="503" spans="1:71" ht="26.4" hidden="1" x14ac:dyDescent="0.3">
      <c r="A503" s="8">
        <f t="shared" si="139"/>
        <v>3299</v>
      </c>
      <c r="B503" s="9">
        <f t="shared" si="134"/>
        <v>49</v>
      </c>
      <c r="C503" s="45" t="str">
        <f t="shared" si="108"/>
        <v>091</v>
      </c>
      <c r="D503" s="45" t="str">
        <f t="shared" si="109"/>
        <v>0912</v>
      </c>
      <c r="E503" s="39" t="s">
        <v>137</v>
      </c>
      <c r="F503" s="40">
        <v>32</v>
      </c>
      <c r="G503" s="74">
        <v>49</v>
      </c>
      <c r="H503" s="42">
        <v>3299</v>
      </c>
      <c r="I503" s="46">
        <v>1248</v>
      </c>
      <c r="J503" s="46">
        <v>1248</v>
      </c>
      <c r="K503" s="44" t="s">
        <v>63</v>
      </c>
      <c r="L503" s="425"/>
      <c r="M503" s="425"/>
      <c r="N503" s="108">
        <f t="shared" si="140"/>
        <v>0</v>
      </c>
      <c r="O503" s="77">
        <v>4910</v>
      </c>
      <c r="P503" s="397"/>
      <c r="Q503" s="397"/>
      <c r="R503" s="397"/>
      <c r="S503" s="397"/>
      <c r="T503" s="397"/>
      <c r="U503" s="397"/>
      <c r="V503" s="397"/>
      <c r="W503" s="397"/>
      <c r="X503" s="397"/>
      <c r="Y503" s="397"/>
      <c r="Z503" s="397"/>
      <c r="AA503" s="397"/>
      <c r="AB503" s="397"/>
      <c r="AC503" s="397"/>
      <c r="AD503" s="397"/>
      <c r="AE503" s="397"/>
      <c r="AF503" s="397"/>
      <c r="AG503" s="397"/>
      <c r="AH503" s="397"/>
      <c r="AI503" s="397"/>
      <c r="AJ503" s="397"/>
      <c r="AK503" s="397"/>
      <c r="AL503" s="397"/>
      <c r="AM503" s="397"/>
      <c r="AN503" s="397"/>
      <c r="AO503" s="397"/>
      <c r="AP503" s="397"/>
      <c r="AQ503" s="397"/>
      <c r="AR503" s="397"/>
      <c r="AS503" s="397"/>
      <c r="AT503" s="397"/>
      <c r="AU503" s="397"/>
      <c r="AV503" s="397"/>
      <c r="AW503" s="397"/>
      <c r="AX503" s="397"/>
      <c r="AY503" s="397"/>
      <c r="AZ503" s="397"/>
      <c r="BA503" s="397"/>
      <c r="BB503" s="397"/>
      <c r="BC503" s="397"/>
      <c r="BD503" s="397"/>
      <c r="BE503" s="397"/>
      <c r="BF503" s="397"/>
      <c r="BG503" s="397"/>
      <c r="BH503" s="397"/>
      <c r="BI503" s="397"/>
      <c r="BJ503" s="397"/>
      <c r="BK503" s="397"/>
      <c r="BL503" s="397"/>
      <c r="BM503" s="397"/>
      <c r="BN503" s="397"/>
      <c r="BO503" s="397"/>
      <c r="BP503" s="397"/>
      <c r="BQ503" s="458">
        <v>8000</v>
      </c>
      <c r="BR503" s="468"/>
      <c r="BS503" s="490">
        <f t="shared" si="135"/>
        <v>0</v>
      </c>
    </row>
    <row r="504" spans="1:71" ht="26.4" hidden="1" x14ac:dyDescent="0.3">
      <c r="A504" s="8">
        <f>H504</f>
        <v>3299</v>
      </c>
      <c r="B504" s="9">
        <f t="shared" si="134"/>
        <v>54</v>
      </c>
      <c r="C504" s="45" t="str">
        <f t="shared" si="108"/>
        <v>091</v>
      </c>
      <c r="D504" s="45" t="str">
        <f t="shared" si="109"/>
        <v>0912</v>
      </c>
      <c r="E504" s="39" t="s">
        <v>137</v>
      </c>
      <c r="F504" s="40">
        <v>32</v>
      </c>
      <c r="G504" s="74">
        <v>54</v>
      </c>
      <c r="H504" s="42">
        <v>3299</v>
      </c>
      <c r="I504" s="46">
        <v>1249</v>
      </c>
      <c r="J504" s="46">
        <v>1249</v>
      </c>
      <c r="K504" s="44" t="s">
        <v>63</v>
      </c>
      <c r="L504" s="425"/>
      <c r="M504" s="425"/>
      <c r="N504" s="108">
        <f t="shared" si="140"/>
        <v>0</v>
      </c>
      <c r="O504" s="77">
        <v>5410</v>
      </c>
      <c r="P504" s="397"/>
      <c r="Q504" s="397"/>
      <c r="R504" s="397"/>
      <c r="S504" s="397"/>
      <c r="T504" s="397"/>
      <c r="U504" s="397"/>
      <c r="V504" s="397"/>
      <c r="W504" s="397"/>
      <c r="X504" s="397"/>
      <c r="Y504" s="397"/>
      <c r="Z504" s="397"/>
      <c r="AA504" s="397"/>
      <c r="AB504" s="397"/>
      <c r="AC504" s="397"/>
      <c r="AD504" s="397"/>
      <c r="AE504" s="397"/>
      <c r="AF504" s="397"/>
      <c r="AG504" s="397"/>
      <c r="AH504" s="397"/>
      <c r="AI504" s="397"/>
      <c r="AJ504" s="397"/>
      <c r="AK504" s="397"/>
      <c r="AL504" s="397"/>
      <c r="AM504" s="397"/>
      <c r="AN504" s="397"/>
      <c r="AO504" s="397"/>
      <c r="AP504" s="397"/>
      <c r="AQ504" s="397"/>
      <c r="AR504" s="397"/>
      <c r="AS504" s="397"/>
      <c r="AT504" s="397"/>
      <c r="AU504" s="397"/>
      <c r="AV504" s="397"/>
      <c r="AW504" s="397"/>
      <c r="AX504" s="397"/>
      <c r="AY504" s="397"/>
      <c r="AZ504" s="397"/>
      <c r="BA504" s="397"/>
      <c r="BB504" s="397"/>
      <c r="BC504" s="397"/>
      <c r="BD504" s="397"/>
      <c r="BE504" s="397"/>
      <c r="BF504" s="397"/>
      <c r="BG504" s="397"/>
      <c r="BH504" s="397"/>
      <c r="BI504" s="397"/>
      <c r="BJ504" s="397"/>
      <c r="BK504" s="397"/>
      <c r="BL504" s="397"/>
      <c r="BM504" s="397"/>
      <c r="BN504" s="397"/>
      <c r="BO504" s="397"/>
      <c r="BP504" s="397"/>
      <c r="BQ504" s="458"/>
      <c r="BR504" s="468"/>
      <c r="BS504" s="490">
        <f t="shared" si="135"/>
        <v>0</v>
      </c>
    </row>
    <row r="505" spans="1:71" ht="26.4" hidden="1" x14ac:dyDescent="0.3">
      <c r="A505" s="8">
        <f t="shared" si="139"/>
        <v>3299</v>
      </c>
      <c r="B505" s="9">
        <f t="shared" si="134"/>
        <v>62</v>
      </c>
      <c r="C505" s="45" t="str">
        <f t="shared" si="108"/>
        <v>091</v>
      </c>
      <c r="D505" s="45" t="str">
        <f t="shared" si="109"/>
        <v>0912</v>
      </c>
      <c r="E505" s="39" t="s">
        <v>137</v>
      </c>
      <c r="F505" s="40">
        <v>32</v>
      </c>
      <c r="G505" s="74">
        <v>62</v>
      </c>
      <c r="H505" s="42">
        <v>3299</v>
      </c>
      <c r="I505" s="46">
        <v>1250</v>
      </c>
      <c r="J505" s="46">
        <v>1250</v>
      </c>
      <c r="K505" s="44" t="s">
        <v>63</v>
      </c>
      <c r="L505" s="425"/>
      <c r="M505" s="425"/>
      <c r="N505" s="108">
        <f t="shared" si="140"/>
        <v>0</v>
      </c>
      <c r="O505" s="77">
        <v>6210</v>
      </c>
      <c r="P505" s="397"/>
      <c r="Q505" s="397"/>
      <c r="R505" s="397"/>
      <c r="S505" s="397"/>
      <c r="T505" s="397"/>
      <c r="U505" s="397"/>
      <c r="V505" s="397"/>
      <c r="W505" s="397"/>
      <c r="X505" s="397"/>
      <c r="Y505" s="397"/>
      <c r="Z505" s="397"/>
      <c r="AA505" s="397"/>
      <c r="AB505" s="397"/>
      <c r="AC505" s="397"/>
      <c r="AD505" s="397"/>
      <c r="AE505" s="397"/>
      <c r="AF505" s="397"/>
      <c r="AG505" s="397"/>
      <c r="AH505" s="397"/>
      <c r="AI505" s="397"/>
      <c r="AJ505" s="397"/>
      <c r="AK505" s="397"/>
      <c r="AL505" s="397"/>
      <c r="AM505" s="397"/>
      <c r="AN505" s="397"/>
      <c r="AO505" s="397"/>
      <c r="AP505" s="397"/>
      <c r="AQ505" s="397"/>
      <c r="AR505" s="397"/>
      <c r="AS505" s="397"/>
      <c r="AT505" s="397"/>
      <c r="AU505" s="397"/>
      <c r="AV505" s="397"/>
      <c r="AW505" s="397"/>
      <c r="AX505" s="397"/>
      <c r="AY505" s="397"/>
      <c r="AZ505" s="397"/>
      <c r="BA505" s="397"/>
      <c r="BB505" s="397"/>
      <c r="BC505" s="397"/>
      <c r="BD505" s="397"/>
      <c r="BE505" s="397"/>
      <c r="BF505" s="397"/>
      <c r="BG505" s="397"/>
      <c r="BH505" s="397"/>
      <c r="BI505" s="397"/>
      <c r="BJ505" s="397"/>
      <c r="BK505" s="397"/>
      <c r="BL505" s="397"/>
      <c r="BM505" s="397"/>
      <c r="BN505" s="397"/>
      <c r="BO505" s="397"/>
      <c r="BP505" s="397"/>
      <c r="BQ505" s="458"/>
      <c r="BR505" s="468"/>
      <c r="BS505" s="490">
        <f t="shared" si="135"/>
        <v>0</v>
      </c>
    </row>
    <row r="506" spans="1:71" ht="26.4" hidden="1" x14ac:dyDescent="0.3">
      <c r="A506" s="8">
        <f t="shared" si="139"/>
        <v>3299</v>
      </c>
      <c r="B506" s="9">
        <f t="shared" si="134"/>
        <v>72</v>
      </c>
      <c r="C506" s="45" t="str">
        <f>IF(I506&gt;0,LEFT(E506,3),"  ")</f>
        <v>091</v>
      </c>
      <c r="D506" s="45" t="str">
        <f>IF(I506&gt;0,LEFT(E506,4),"  ")</f>
        <v>0912</v>
      </c>
      <c r="E506" s="39" t="s">
        <v>137</v>
      </c>
      <c r="F506" s="40">
        <v>32</v>
      </c>
      <c r="G506" s="74">
        <v>72</v>
      </c>
      <c r="H506" s="42">
        <v>3299</v>
      </c>
      <c r="I506" s="46">
        <v>1251</v>
      </c>
      <c r="J506" s="46">
        <v>1251</v>
      </c>
      <c r="K506" s="44" t="s">
        <v>63</v>
      </c>
      <c r="L506" s="425"/>
      <c r="M506" s="425"/>
      <c r="N506" s="108">
        <f t="shared" si="140"/>
        <v>0</v>
      </c>
      <c r="O506" s="77">
        <v>7210</v>
      </c>
      <c r="P506" s="397"/>
      <c r="Q506" s="397"/>
      <c r="R506" s="397"/>
      <c r="S506" s="397"/>
      <c r="T506" s="397"/>
      <c r="U506" s="397"/>
      <c r="V506" s="397"/>
      <c r="W506" s="397"/>
      <c r="X506" s="397"/>
      <c r="Y506" s="397"/>
      <c r="Z506" s="397"/>
      <c r="AA506" s="397"/>
      <c r="AB506" s="397"/>
      <c r="AC506" s="397"/>
      <c r="AD506" s="397"/>
      <c r="AE506" s="397"/>
      <c r="AF506" s="397"/>
      <c r="AG506" s="397"/>
      <c r="AH506" s="397"/>
      <c r="AI506" s="397"/>
      <c r="AJ506" s="397"/>
      <c r="AK506" s="397"/>
      <c r="AL506" s="397"/>
      <c r="AM506" s="397"/>
      <c r="AN506" s="397"/>
      <c r="AO506" s="397"/>
      <c r="AP506" s="397"/>
      <c r="AQ506" s="397"/>
      <c r="AR506" s="397"/>
      <c r="AS506" s="397"/>
      <c r="AT506" s="397"/>
      <c r="AU506" s="397"/>
      <c r="AV506" s="397"/>
      <c r="AW506" s="397"/>
      <c r="AX506" s="397"/>
      <c r="AY506" s="397"/>
      <c r="AZ506" s="397"/>
      <c r="BA506" s="397"/>
      <c r="BB506" s="397"/>
      <c r="BC506" s="397"/>
      <c r="BD506" s="397"/>
      <c r="BE506" s="397"/>
      <c r="BF506" s="397"/>
      <c r="BG506" s="397"/>
      <c r="BH506" s="397"/>
      <c r="BI506" s="397"/>
      <c r="BJ506" s="397"/>
      <c r="BK506" s="397"/>
      <c r="BL506" s="397"/>
      <c r="BM506" s="397"/>
      <c r="BN506" s="397"/>
      <c r="BO506" s="397"/>
      <c r="BP506" s="397"/>
      <c r="BQ506" s="458"/>
      <c r="BR506" s="468"/>
      <c r="BS506" s="490">
        <f t="shared" si="135"/>
        <v>0</v>
      </c>
    </row>
    <row r="507" spans="1:71" x14ac:dyDescent="0.3">
      <c r="A507" s="8">
        <f t="shared" si="139"/>
        <v>34</v>
      </c>
      <c r="B507" s="9" t="str">
        <f t="shared" si="134"/>
        <v xml:space="preserve"> </v>
      </c>
      <c r="C507" s="45" t="str">
        <f t="shared" si="108"/>
        <v xml:space="preserve">  </v>
      </c>
      <c r="D507" s="45" t="str">
        <f t="shared" si="109"/>
        <v xml:space="preserve">  </v>
      </c>
      <c r="E507" s="39"/>
      <c r="F507" s="40"/>
      <c r="G507" s="41"/>
      <c r="H507" s="42">
        <v>34</v>
      </c>
      <c r="I507" s="43"/>
      <c r="J507" s="43"/>
      <c r="K507" s="44" t="s">
        <v>83</v>
      </c>
      <c r="L507" s="425">
        <f>SUM(L508:L510)</f>
        <v>65000</v>
      </c>
      <c r="M507" s="425">
        <f>M508+M510</f>
        <v>-17500</v>
      </c>
      <c r="N507" s="108">
        <f t="shared" si="140"/>
        <v>47500</v>
      </c>
      <c r="O507" s="18"/>
      <c r="P507" s="108"/>
      <c r="Q507" s="108"/>
      <c r="R507" s="108"/>
      <c r="S507" s="108"/>
      <c r="T507" s="108"/>
      <c r="U507" s="108"/>
      <c r="V507" s="108"/>
      <c r="W507" s="108"/>
      <c r="X507" s="108"/>
      <c r="Y507" s="108"/>
      <c r="Z507" s="108"/>
      <c r="AA507" s="108"/>
      <c r="AB507" s="108"/>
      <c r="AC507" s="108"/>
      <c r="AD507" s="108"/>
      <c r="AE507" s="108"/>
      <c r="AF507" s="108"/>
      <c r="AG507" s="108"/>
      <c r="AH507" s="108"/>
      <c r="AI507" s="108"/>
      <c r="AJ507" s="108"/>
      <c r="AK507" s="108"/>
      <c r="AL507" s="108"/>
      <c r="AM507" s="108"/>
      <c r="AN507" s="108"/>
      <c r="AO507" s="108"/>
      <c r="AP507" s="108"/>
      <c r="AQ507" s="108"/>
      <c r="AR507" s="108"/>
      <c r="AS507" s="108"/>
      <c r="AT507" s="108"/>
      <c r="AU507" s="108"/>
      <c r="AV507" s="108"/>
      <c r="AW507" s="108"/>
      <c r="AX507" s="108"/>
      <c r="AY507" s="108"/>
      <c r="AZ507" s="108"/>
      <c r="BA507" s="108"/>
      <c r="BB507" s="108"/>
      <c r="BC507" s="108"/>
      <c r="BD507" s="108"/>
      <c r="BE507" s="108"/>
      <c r="BF507" s="108"/>
      <c r="BG507" s="108"/>
      <c r="BH507" s="108"/>
      <c r="BI507" s="108"/>
      <c r="BJ507" s="108"/>
      <c r="BK507" s="108"/>
      <c r="BL507" s="108"/>
      <c r="BM507" s="108"/>
      <c r="BN507" s="108"/>
      <c r="BO507" s="108"/>
      <c r="BP507" s="108"/>
      <c r="BQ507" s="453">
        <v>2710</v>
      </c>
      <c r="BR507" s="468"/>
      <c r="BS507" s="490">
        <f t="shared" si="135"/>
        <v>47500</v>
      </c>
    </row>
    <row r="508" spans="1:71" ht="26.4" x14ac:dyDescent="0.3">
      <c r="A508" s="8">
        <f t="shared" si="139"/>
        <v>342</v>
      </c>
      <c r="B508" s="9" t="str">
        <f t="shared" si="134"/>
        <v xml:space="preserve"> </v>
      </c>
      <c r="C508" s="45" t="str">
        <f t="shared" si="108"/>
        <v xml:space="preserve">  </v>
      </c>
      <c r="D508" s="45" t="str">
        <f t="shared" si="109"/>
        <v xml:space="preserve">  </v>
      </c>
      <c r="E508" s="39"/>
      <c r="F508" s="40"/>
      <c r="G508" s="41"/>
      <c r="H508" s="42">
        <v>342</v>
      </c>
      <c r="I508" s="43"/>
      <c r="J508" s="43"/>
      <c r="K508" s="44" t="s">
        <v>128</v>
      </c>
      <c r="L508" s="425"/>
      <c r="M508" s="425"/>
      <c r="N508" s="108">
        <f t="shared" si="140"/>
        <v>0</v>
      </c>
      <c r="P508" s="108"/>
      <c r="Q508" s="108"/>
      <c r="R508" s="108"/>
      <c r="S508" s="108"/>
      <c r="T508" s="108"/>
      <c r="U508" s="108"/>
      <c r="V508" s="108"/>
      <c r="W508" s="108"/>
      <c r="X508" s="108"/>
      <c r="Y508" s="108"/>
      <c r="Z508" s="108"/>
      <c r="AA508" s="108"/>
      <c r="AB508" s="108"/>
      <c r="AC508" s="108"/>
      <c r="AD508" s="108"/>
      <c r="AE508" s="108"/>
      <c r="AF508" s="108"/>
      <c r="AG508" s="108"/>
      <c r="AH508" s="108"/>
      <c r="AI508" s="108"/>
      <c r="AJ508" s="108"/>
      <c r="AK508" s="108"/>
      <c r="AL508" s="108"/>
      <c r="AM508" s="108"/>
      <c r="AN508" s="108"/>
      <c r="AO508" s="108"/>
      <c r="AP508" s="108"/>
      <c r="AQ508" s="108"/>
      <c r="AR508" s="108"/>
      <c r="AS508" s="108"/>
      <c r="AT508" s="108"/>
      <c r="AU508" s="108"/>
      <c r="AV508" s="108"/>
      <c r="AW508" s="108"/>
      <c r="AX508" s="108"/>
      <c r="AY508" s="108"/>
      <c r="AZ508" s="108"/>
      <c r="BA508" s="108"/>
      <c r="BB508" s="108"/>
      <c r="BC508" s="108"/>
      <c r="BD508" s="108"/>
      <c r="BE508" s="108"/>
      <c r="BF508" s="108"/>
      <c r="BG508" s="108"/>
      <c r="BH508" s="108"/>
      <c r="BI508" s="108"/>
      <c r="BJ508" s="108"/>
      <c r="BK508" s="108"/>
      <c r="BL508" s="108"/>
      <c r="BM508" s="108"/>
      <c r="BN508" s="108"/>
      <c r="BO508" s="108"/>
      <c r="BP508" s="108"/>
      <c r="BQ508" s="453">
        <v>0</v>
      </c>
      <c r="BR508" s="468"/>
      <c r="BS508" s="490">
        <f t="shared" si="135"/>
        <v>0</v>
      </c>
    </row>
    <row r="509" spans="1:71" ht="52.8" hidden="1" x14ac:dyDescent="0.3">
      <c r="A509" s="8">
        <f t="shared" si="139"/>
        <v>3423</v>
      </c>
      <c r="B509" s="9">
        <f t="shared" si="134"/>
        <v>32</v>
      </c>
      <c r="C509" s="45" t="str">
        <f t="shared" si="108"/>
        <v>092</v>
      </c>
      <c r="D509" s="45" t="str">
        <f t="shared" si="109"/>
        <v>0922</v>
      </c>
      <c r="E509" s="39" t="s">
        <v>143</v>
      </c>
      <c r="F509" s="40">
        <v>32</v>
      </c>
      <c r="G509" s="41">
        <v>32</v>
      </c>
      <c r="H509" s="42">
        <v>3423</v>
      </c>
      <c r="I509" s="46">
        <v>1252</v>
      </c>
      <c r="J509" s="46">
        <v>1252</v>
      </c>
      <c r="K509" s="44" t="s">
        <v>129</v>
      </c>
      <c r="L509" s="425"/>
      <c r="M509" s="425"/>
      <c r="N509" s="108">
        <f t="shared" si="140"/>
        <v>0</v>
      </c>
      <c r="O509" s="76">
        <v>3210</v>
      </c>
      <c r="P509" s="397"/>
      <c r="Q509" s="397"/>
      <c r="R509" s="397"/>
      <c r="S509" s="397"/>
      <c r="T509" s="397"/>
      <c r="U509" s="397"/>
      <c r="V509" s="397"/>
      <c r="W509" s="397"/>
      <c r="X509" s="397"/>
      <c r="Y509" s="397"/>
      <c r="Z509" s="397"/>
      <c r="AA509" s="397"/>
      <c r="AB509" s="397"/>
      <c r="AC509" s="397"/>
      <c r="AD509" s="397"/>
      <c r="AE509" s="397"/>
      <c r="AF509" s="397"/>
      <c r="AG509" s="397"/>
      <c r="AH509" s="397"/>
      <c r="AI509" s="397"/>
      <c r="AJ509" s="397"/>
      <c r="AK509" s="397"/>
      <c r="AL509" s="397"/>
      <c r="AM509" s="397"/>
      <c r="AN509" s="397"/>
      <c r="AO509" s="397"/>
      <c r="AP509" s="397"/>
      <c r="AQ509" s="397"/>
      <c r="AR509" s="397"/>
      <c r="AS509" s="397"/>
      <c r="AT509" s="397"/>
      <c r="AU509" s="397"/>
      <c r="AV509" s="397"/>
      <c r="AW509" s="397"/>
      <c r="AX509" s="397"/>
      <c r="AY509" s="397"/>
      <c r="AZ509" s="397"/>
      <c r="BA509" s="397"/>
      <c r="BB509" s="397"/>
      <c r="BC509" s="397"/>
      <c r="BD509" s="397"/>
      <c r="BE509" s="397"/>
      <c r="BF509" s="397"/>
      <c r="BG509" s="397"/>
      <c r="BH509" s="397"/>
      <c r="BI509" s="397"/>
      <c r="BJ509" s="397"/>
      <c r="BK509" s="397"/>
      <c r="BL509" s="397"/>
      <c r="BM509" s="397"/>
      <c r="BN509" s="397"/>
      <c r="BO509" s="397"/>
      <c r="BP509" s="397"/>
      <c r="BQ509" s="458"/>
      <c r="BR509" s="468"/>
      <c r="BS509" s="490">
        <f t="shared" si="135"/>
        <v>0</v>
      </c>
    </row>
    <row r="510" spans="1:71" x14ac:dyDescent="0.3">
      <c r="A510" s="8">
        <f t="shared" si="139"/>
        <v>343</v>
      </c>
      <c r="B510" s="9" t="str">
        <f t="shared" si="134"/>
        <v xml:space="preserve"> </v>
      </c>
      <c r="C510" s="45" t="str">
        <f t="shared" si="108"/>
        <v xml:space="preserve">  </v>
      </c>
      <c r="D510" s="45" t="str">
        <f t="shared" si="109"/>
        <v xml:space="preserve">  </v>
      </c>
      <c r="E510" s="39"/>
      <c r="F510" s="40"/>
      <c r="G510" s="41"/>
      <c r="H510" s="42">
        <v>343</v>
      </c>
      <c r="I510" s="43"/>
      <c r="J510" s="43"/>
      <c r="K510" s="44" t="s">
        <v>84</v>
      </c>
      <c r="L510" s="425">
        <v>65000</v>
      </c>
      <c r="M510" s="425">
        <v>-17500</v>
      </c>
      <c r="N510" s="108">
        <f t="shared" si="140"/>
        <v>47500</v>
      </c>
      <c r="O510" s="18"/>
      <c r="P510" s="108"/>
      <c r="Q510" s="108"/>
      <c r="R510" s="108"/>
      <c r="S510" s="108"/>
      <c r="T510" s="108"/>
      <c r="U510" s="108"/>
      <c r="V510" s="108"/>
      <c r="W510" s="108"/>
      <c r="X510" s="108"/>
      <c r="Y510" s="108"/>
      <c r="Z510" s="108"/>
      <c r="AA510" s="108"/>
      <c r="AB510" s="108"/>
      <c r="AC510" s="108"/>
      <c r="AD510" s="108"/>
      <c r="AE510" s="108"/>
      <c r="AF510" s="108"/>
      <c r="AG510" s="108"/>
      <c r="AH510" s="108"/>
      <c r="AI510" s="108"/>
      <c r="AJ510" s="108"/>
      <c r="AK510" s="108"/>
      <c r="AL510" s="108"/>
      <c r="AM510" s="108"/>
      <c r="AN510" s="108"/>
      <c r="AO510" s="108"/>
      <c r="AP510" s="108"/>
      <c r="AQ510" s="108"/>
      <c r="AR510" s="108"/>
      <c r="AS510" s="108"/>
      <c r="AT510" s="108"/>
      <c r="AU510" s="108"/>
      <c r="AV510" s="108"/>
      <c r="AW510" s="108"/>
      <c r="AX510" s="108"/>
      <c r="AY510" s="108"/>
      <c r="AZ510" s="108"/>
      <c r="BA510" s="108"/>
      <c r="BB510" s="108"/>
      <c r="BC510" s="108"/>
      <c r="BD510" s="108"/>
      <c r="BE510" s="108"/>
      <c r="BF510" s="108"/>
      <c r="BG510" s="108"/>
      <c r="BH510" s="108"/>
      <c r="BI510" s="108"/>
      <c r="BJ510" s="108"/>
      <c r="BK510" s="108"/>
      <c r="BL510" s="108"/>
      <c r="BM510" s="108"/>
      <c r="BN510" s="108"/>
      <c r="BO510" s="108"/>
      <c r="BP510" s="108"/>
      <c r="BQ510" s="453">
        <v>2710</v>
      </c>
      <c r="BR510" s="468"/>
      <c r="BS510" s="490">
        <f t="shared" si="135"/>
        <v>47500</v>
      </c>
    </row>
    <row r="511" spans="1:71" ht="26.4" hidden="1" x14ac:dyDescent="0.3">
      <c r="A511" s="8">
        <f t="shared" si="139"/>
        <v>3431</v>
      </c>
      <c r="B511" s="9">
        <f t="shared" si="134"/>
        <v>32</v>
      </c>
      <c r="C511" s="45" t="str">
        <f t="shared" si="108"/>
        <v>092</v>
      </c>
      <c r="D511" s="45" t="str">
        <f t="shared" si="109"/>
        <v>0922</v>
      </c>
      <c r="E511" s="39" t="s">
        <v>143</v>
      </c>
      <c r="F511" s="40">
        <v>32</v>
      </c>
      <c r="G511" s="41">
        <v>32</v>
      </c>
      <c r="H511" s="42">
        <v>3431</v>
      </c>
      <c r="I511" s="46">
        <v>1253</v>
      </c>
      <c r="J511" s="46">
        <v>1253</v>
      </c>
      <c r="K511" s="44" t="s">
        <v>85</v>
      </c>
      <c r="L511" s="425"/>
      <c r="M511" s="425"/>
      <c r="N511" s="108">
        <f t="shared" si="140"/>
        <v>0</v>
      </c>
      <c r="O511" s="76">
        <v>3210</v>
      </c>
      <c r="P511" s="397"/>
      <c r="Q511" s="397"/>
      <c r="R511" s="397"/>
      <c r="S511" s="397"/>
      <c r="T511" s="397"/>
      <c r="U511" s="397"/>
      <c r="V511" s="397"/>
      <c r="W511" s="397"/>
      <c r="X511" s="397"/>
      <c r="Y511" s="397"/>
      <c r="Z511" s="397"/>
      <c r="AA511" s="397"/>
      <c r="AB511" s="397"/>
      <c r="AC511" s="397"/>
      <c r="AD511" s="397"/>
      <c r="AE511" s="397"/>
      <c r="AF511" s="397"/>
      <c r="AG511" s="397"/>
      <c r="AH511" s="397"/>
      <c r="AI511" s="397"/>
      <c r="AJ511" s="397"/>
      <c r="AK511" s="397"/>
      <c r="AL511" s="397"/>
      <c r="AM511" s="397"/>
      <c r="AN511" s="397"/>
      <c r="AO511" s="397"/>
      <c r="AP511" s="397"/>
      <c r="AQ511" s="397"/>
      <c r="AR511" s="397"/>
      <c r="AS511" s="397"/>
      <c r="AT511" s="397"/>
      <c r="AU511" s="397"/>
      <c r="AV511" s="397"/>
      <c r="AW511" s="397"/>
      <c r="AX511" s="397"/>
      <c r="AY511" s="397"/>
      <c r="AZ511" s="397"/>
      <c r="BA511" s="397"/>
      <c r="BB511" s="397"/>
      <c r="BC511" s="397"/>
      <c r="BD511" s="397"/>
      <c r="BE511" s="397"/>
      <c r="BF511" s="397"/>
      <c r="BG511" s="397"/>
      <c r="BH511" s="397"/>
      <c r="BI511" s="397"/>
      <c r="BJ511" s="397"/>
      <c r="BK511" s="397"/>
      <c r="BL511" s="397"/>
      <c r="BM511" s="397"/>
      <c r="BN511" s="397"/>
      <c r="BO511" s="397"/>
      <c r="BP511" s="397"/>
      <c r="BQ511" s="458">
        <v>2200</v>
      </c>
      <c r="BR511" s="468"/>
      <c r="BS511" s="490">
        <f t="shared" si="135"/>
        <v>0</v>
      </c>
    </row>
    <row r="512" spans="1:71" ht="26.4" hidden="1" x14ac:dyDescent="0.3">
      <c r="A512" s="8">
        <f t="shared" si="139"/>
        <v>3431</v>
      </c>
      <c r="B512" s="9">
        <f t="shared" si="134"/>
        <v>49</v>
      </c>
      <c r="C512" s="45" t="str">
        <f t="shared" si="108"/>
        <v>091</v>
      </c>
      <c r="D512" s="45" t="str">
        <f t="shared" si="109"/>
        <v>0912</v>
      </c>
      <c r="E512" s="39" t="s">
        <v>137</v>
      </c>
      <c r="F512" s="40">
        <v>32</v>
      </c>
      <c r="G512" s="74">
        <v>49</v>
      </c>
      <c r="H512" s="42">
        <v>3431</v>
      </c>
      <c r="I512" s="46">
        <v>1254</v>
      </c>
      <c r="J512" s="46">
        <v>1254</v>
      </c>
      <c r="K512" s="44" t="s">
        <v>85</v>
      </c>
      <c r="L512" s="425"/>
      <c r="M512" s="425"/>
      <c r="N512" s="108">
        <f t="shared" si="140"/>
        <v>0</v>
      </c>
      <c r="O512" s="77">
        <v>4910</v>
      </c>
      <c r="P512" s="397"/>
      <c r="Q512" s="397"/>
      <c r="R512" s="397"/>
      <c r="S512" s="397"/>
      <c r="T512" s="397"/>
      <c r="U512" s="397"/>
      <c r="V512" s="397"/>
      <c r="W512" s="397"/>
      <c r="X512" s="397"/>
      <c r="Y512" s="397"/>
      <c r="Z512" s="397"/>
      <c r="AA512" s="397"/>
      <c r="AB512" s="397"/>
      <c r="AC512" s="397"/>
      <c r="AD512" s="397"/>
      <c r="AE512" s="397"/>
      <c r="AF512" s="397"/>
      <c r="AG512" s="397"/>
      <c r="AH512" s="397"/>
      <c r="AI512" s="397"/>
      <c r="AJ512" s="397"/>
      <c r="AK512" s="397"/>
      <c r="AL512" s="397"/>
      <c r="AM512" s="397"/>
      <c r="AN512" s="397"/>
      <c r="AO512" s="397"/>
      <c r="AP512" s="397"/>
      <c r="AQ512" s="397"/>
      <c r="AR512" s="397"/>
      <c r="AS512" s="397"/>
      <c r="AT512" s="397"/>
      <c r="AU512" s="397"/>
      <c r="AV512" s="397"/>
      <c r="AW512" s="397"/>
      <c r="AX512" s="397"/>
      <c r="AY512" s="397"/>
      <c r="AZ512" s="397"/>
      <c r="BA512" s="397"/>
      <c r="BB512" s="397"/>
      <c r="BC512" s="397"/>
      <c r="BD512" s="397"/>
      <c r="BE512" s="397"/>
      <c r="BF512" s="397"/>
      <c r="BG512" s="397"/>
      <c r="BH512" s="397"/>
      <c r="BI512" s="397"/>
      <c r="BJ512" s="397"/>
      <c r="BK512" s="397"/>
      <c r="BL512" s="397"/>
      <c r="BM512" s="397"/>
      <c r="BN512" s="397"/>
      <c r="BO512" s="397"/>
      <c r="BP512" s="397"/>
      <c r="BQ512" s="458"/>
      <c r="BR512" s="468"/>
      <c r="BS512" s="490">
        <f t="shared" si="135"/>
        <v>0</v>
      </c>
    </row>
    <row r="513" spans="1:71" ht="26.4" hidden="1" x14ac:dyDescent="0.3">
      <c r="A513" s="8">
        <f t="shared" si="139"/>
        <v>3431</v>
      </c>
      <c r="B513" s="9">
        <f t="shared" si="134"/>
        <v>54</v>
      </c>
      <c r="C513" s="45" t="str">
        <f>IF(I513&gt;0,LEFT(E513,3),"  ")</f>
        <v>091</v>
      </c>
      <c r="D513" s="45" t="str">
        <f>IF(I513&gt;0,LEFT(E513,4),"  ")</f>
        <v>0912</v>
      </c>
      <c r="E513" s="39" t="s">
        <v>137</v>
      </c>
      <c r="F513" s="40">
        <v>32</v>
      </c>
      <c r="G513" s="74">
        <v>54</v>
      </c>
      <c r="H513" s="42">
        <v>3431</v>
      </c>
      <c r="I513" s="46">
        <v>1255</v>
      </c>
      <c r="J513" s="46">
        <v>1255</v>
      </c>
      <c r="K513" s="44" t="s">
        <v>85</v>
      </c>
      <c r="L513" s="425"/>
      <c r="M513" s="425"/>
      <c r="N513" s="108">
        <f t="shared" si="140"/>
        <v>0</v>
      </c>
      <c r="O513" s="77">
        <v>5410</v>
      </c>
      <c r="P513" s="397"/>
      <c r="Q513" s="397"/>
      <c r="R513" s="397"/>
      <c r="S513" s="397"/>
      <c r="T513" s="397"/>
      <c r="U513" s="397"/>
      <c r="V513" s="397"/>
      <c r="W513" s="397"/>
      <c r="X513" s="397"/>
      <c r="Y513" s="397"/>
      <c r="Z513" s="397"/>
      <c r="AA513" s="397"/>
      <c r="AB513" s="397"/>
      <c r="AC513" s="397"/>
      <c r="AD513" s="397"/>
      <c r="AE513" s="397"/>
      <c r="AF513" s="397"/>
      <c r="AG513" s="397"/>
      <c r="AH513" s="397"/>
      <c r="AI513" s="397"/>
      <c r="AJ513" s="397"/>
      <c r="AK513" s="397"/>
      <c r="AL513" s="397"/>
      <c r="AM513" s="397"/>
      <c r="AN513" s="397"/>
      <c r="AO513" s="397"/>
      <c r="AP513" s="397"/>
      <c r="AQ513" s="397"/>
      <c r="AR513" s="397"/>
      <c r="AS513" s="397"/>
      <c r="AT513" s="397"/>
      <c r="AU513" s="397"/>
      <c r="AV513" s="397"/>
      <c r="AW513" s="397"/>
      <c r="AX513" s="397"/>
      <c r="AY513" s="397"/>
      <c r="AZ513" s="397"/>
      <c r="BA513" s="397"/>
      <c r="BB513" s="397"/>
      <c r="BC513" s="397"/>
      <c r="BD513" s="397"/>
      <c r="BE513" s="397"/>
      <c r="BF513" s="397"/>
      <c r="BG513" s="397"/>
      <c r="BH513" s="397"/>
      <c r="BI513" s="397"/>
      <c r="BJ513" s="397"/>
      <c r="BK513" s="397"/>
      <c r="BL513" s="397"/>
      <c r="BM513" s="397"/>
      <c r="BN513" s="397"/>
      <c r="BO513" s="397"/>
      <c r="BP513" s="397"/>
      <c r="BQ513" s="458"/>
      <c r="BR513" s="468"/>
      <c r="BS513" s="490">
        <f t="shared" si="135"/>
        <v>0</v>
      </c>
    </row>
    <row r="514" spans="1:71" ht="26.4" hidden="1" x14ac:dyDescent="0.3">
      <c r="A514" s="8">
        <f t="shared" si="139"/>
        <v>3432</v>
      </c>
      <c r="B514" s="9">
        <f t="shared" si="134"/>
        <v>49</v>
      </c>
      <c r="C514" s="45" t="str">
        <f t="shared" ref="C514" si="149">IF(I514&gt;0,LEFT(E514,3),"  ")</f>
        <v>091</v>
      </c>
      <c r="D514" s="45" t="str">
        <f t="shared" ref="D514" si="150">IF(I514&gt;0,LEFT(E514,4),"  ")</f>
        <v>0912</v>
      </c>
      <c r="E514" s="39" t="s">
        <v>137</v>
      </c>
      <c r="F514" s="40">
        <v>32</v>
      </c>
      <c r="G514" s="74">
        <v>49</v>
      </c>
      <c r="H514" s="42">
        <v>3432</v>
      </c>
      <c r="I514" s="46">
        <v>1256</v>
      </c>
      <c r="J514" s="46">
        <v>1256</v>
      </c>
      <c r="K514" s="44" t="s">
        <v>125</v>
      </c>
      <c r="L514" s="425"/>
      <c r="M514" s="425"/>
      <c r="N514" s="108">
        <f t="shared" si="140"/>
        <v>0</v>
      </c>
      <c r="O514" s="77">
        <v>4910</v>
      </c>
      <c r="P514" s="397"/>
      <c r="Q514" s="397"/>
      <c r="R514" s="397"/>
      <c r="S514" s="397"/>
      <c r="T514" s="397"/>
      <c r="U514" s="397"/>
      <c r="V514" s="397"/>
      <c r="W514" s="397"/>
      <c r="X514" s="397"/>
      <c r="Y514" s="397"/>
      <c r="Z514" s="397"/>
      <c r="AA514" s="397"/>
      <c r="AB514" s="397"/>
      <c r="AC514" s="397"/>
      <c r="AD514" s="397"/>
      <c r="AE514" s="397"/>
      <c r="AF514" s="397"/>
      <c r="AG514" s="397"/>
      <c r="AH514" s="397"/>
      <c r="AI514" s="397"/>
      <c r="AJ514" s="397"/>
      <c r="AK514" s="397"/>
      <c r="AL514" s="397"/>
      <c r="AM514" s="397"/>
      <c r="AN514" s="397"/>
      <c r="AO514" s="397"/>
      <c r="AP514" s="397"/>
      <c r="AQ514" s="397"/>
      <c r="AR514" s="397"/>
      <c r="AS514" s="397"/>
      <c r="AT514" s="397"/>
      <c r="AU514" s="397"/>
      <c r="AV514" s="397"/>
      <c r="AW514" s="397"/>
      <c r="AX514" s="397"/>
      <c r="AY514" s="397"/>
      <c r="AZ514" s="397"/>
      <c r="BA514" s="397"/>
      <c r="BB514" s="397"/>
      <c r="BC514" s="397"/>
      <c r="BD514" s="397"/>
      <c r="BE514" s="397"/>
      <c r="BF514" s="397"/>
      <c r="BG514" s="397"/>
      <c r="BH514" s="397"/>
      <c r="BI514" s="397"/>
      <c r="BJ514" s="397"/>
      <c r="BK514" s="397"/>
      <c r="BL514" s="397"/>
      <c r="BM514" s="397"/>
      <c r="BN514" s="397"/>
      <c r="BO514" s="397"/>
      <c r="BP514" s="397"/>
      <c r="BQ514" s="458"/>
      <c r="BR514" s="468"/>
      <c r="BS514" s="490">
        <f t="shared" si="135"/>
        <v>0</v>
      </c>
    </row>
    <row r="515" spans="1:71" ht="26.4" hidden="1" x14ac:dyDescent="0.3">
      <c r="A515" s="8">
        <f t="shared" si="139"/>
        <v>3432</v>
      </c>
      <c r="B515" s="9">
        <f t="shared" si="134"/>
        <v>54</v>
      </c>
      <c r="C515" s="45" t="str">
        <f>IF(I515&gt;0,LEFT(E515,3),"  ")</f>
        <v>091</v>
      </c>
      <c r="D515" s="45" t="str">
        <f>IF(I515&gt;0,LEFT(E515,4),"  ")</f>
        <v>0912</v>
      </c>
      <c r="E515" s="39" t="s">
        <v>137</v>
      </c>
      <c r="F515" s="40">
        <v>32</v>
      </c>
      <c r="G515" s="74">
        <v>54</v>
      </c>
      <c r="H515" s="42">
        <v>3432</v>
      </c>
      <c r="I515" s="46">
        <v>1257</v>
      </c>
      <c r="J515" s="46">
        <v>1257</v>
      </c>
      <c r="K515" s="44" t="s">
        <v>125</v>
      </c>
      <c r="L515" s="425"/>
      <c r="M515" s="425"/>
      <c r="N515" s="108">
        <f t="shared" si="140"/>
        <v>0</v>
      </c>
      <c r="O515" s="77">
        <v>5410</v>
      </c>
      <c r="P515" s="397"/>
      <c r="Q515" s="397"/>
      <c r="R515" s="397"/>
      <c r="S515" s="397"/>
      <c r="T515" s="397"/>
      <c r="U515" s="397"/>
      <c r="V515" s="397"/>
      <c r="W515" s="397"/>
      <c r="X515" s="397"/>
      <c r="Y515" s="397"/>
      <c r="Z515" s="397"/>
      <c r="AA515" s="397"/>
      <c r="AB515" s="397"/>
      <c r="AC515" s="397"/>
      <c r="AD515" s="397"/>
      <c r="AE515" s="397"/>
      <c r="AF515" s="397"/>
      <c r="AG515" s="397"/>
      <c r="AH515" s="397"/>
      <c r="AI515" s="397"/>
      <c r="AJ515" s="397"/>
      <c r="AK515" s="397"/>
      <c r="AL515" s="397"/>
      <c r="AM515" s="397"/>
      <c r="AN515" s="397"/>
      <c r="AO515" s="397"/>
      <c r="AP515" s="397"/>
      <c r="AQ515" s="397"/>
      <c r="AR515" s="397"/>
      <c r="AS515" s="397"/>
      <c r="AT515" s="397"/>
      <c r="AU515" s="397"/>
      <c r="AV515" s="397"/>
      <c r="AW515" s="397"/>
      <c r="AX515" s="397"/>
      <c r="AY515" s="397"/>
      <c r="AZ515" s="397"/>
      <c r="BA515" s="397"/>
      <c r="BB515" s="397"/>
      <c r="BC515" s="397"/>
      <c r="BD515" s="397"/>
      <c r="BE515" s="397"/>
      <c r="BF515" s="397"/>
      <c r="BG515" s="397"/>
      <c r="BH515" s="397"/>
      <c r="BI515" s="397"/>
      <c r="BJ515" s="397"/>
      <c r="BK515" s="397"/>
      <c r="BL515" s="397"/>
      <c r="BM515" s="397"/>
      <c r="BN515" s="397"/>
      <c r="BO515" s="397"/>
      <c r="BP515" s="397"/>
      <c r="BQ515" s="458"/>
      <c r="BR515" s="468"/>
      <c r="BS515" s="490">
        <f t="shared" si="135"/>
        <v>0</v>
      </c>
    </row>
    <row r="516" spans="1:71" hidden="1" x14ac:dyDescent="0.3">
      <c r="A516" s="8">
        <f t="shared" si="139"/>
        <v>3433</v>
      </c>
      <c r="B516" s="9">
        <f t="shared" si="134"/>
        <v>32</v>
      </c>
      <c r="C516" s="45" t="str">
        <f t="shared" si="108"/>
        <v>092</v>
      </c>
      <c r="D516" s="45" t="str">
        <f t="shared" si="109"/>
        <v>0922</v>
      </c>
      <c r="E516" s="39" t="s">
        <v>143</v>
      </c>
      <c r="F516" s="40">
        <v>32</v>
      </c>
      <c r="G516" s="41">
        <v>32</v>
      </c>
      <c r="H516" s="42">
        <v>3433</v>
      </c>
      <c r="I516" s="46">
        <v>1258</v>
      </c>
      <c r="J516" s="46">
        <v>1258</v>
      </c>
      <c r="K516" s="44" t="s">
        <v>126</v>
      </c>
      <c r="L516" s="425"/>
      <c r="M516" s="425"/>
      <c r="N516" s="108">
        <f t="shared" si="140"/>
        <v>0</v>
      </c>
      <c r="O516" s="76">
        <v>3210</v>
      </c>
      <c r="P516" s="397"/>
      <c r="Q516" s="397"/>
      <c r="R516" s="397"/>
      <c r="S516" s="397"/>
      <c r="T516" s="397"/>
      <c r="U516" s="397"/>
      <c r="V516" s="397"/>
      <c r="W516" s="397"/>
      <c r="X516" s="397"/>
      <c r="Y516" s="397"/>
      <c r="Z516" s="397"/>
      <c r="AA516" s="397"/>
      <c r="AB516" s="397"/>
      <c r="AC516" s="397"/>
      <c r="AD516" s="397"/>
      <c r="AE516" s="397"/>
      <c r="AF516" s="397"/>
      <c r="AG516" s="397"/>
      <c r="AH516" s="397"/>
      <c r="AI516" s="397"/>
      <c r="AJ516" s="397"/>
      <c r="AK516" s="397"/>
      <c r="AL516" s="397"/>
      <c r="AM516" s="397"/>
      <c r="AN516" s="397"/>
      <c r="AO516" s="397"/>
      <c r="AP516" s="397"/>
      <c r="AQ516" s="397"/>
      <c r="AR516" s="397"/>
      <c r="AS516" s="397"/>
      <c r="AT516" s="397"/>
      <c r="AU516" s="397"/>
      <c r="AV516" s="397"/>
      <c r="AW516" s="397"/>
      <c r="AX516" s="397"/>
      <c r="AY516" s="397"/>
      <c r="AZ516" s="397"/>
      <c r="BA516" s="397"/>
      <c r="BB516" s="397"/>
      <c r="BC516" s="397"/>
      <c r="BD516" s="397"/>
      <c r="BE516" s="397"/>
      <c r="BF516" s="397"/>
      <c r="BG516" s="397"/>
      <c r="BH516" s="397"/>
      <c r="BI516" s="397"/>
      <c r="BJ516" s="397"/>
      <c r="BK516" s="397"/>
      <c r="BL516" s="397"/>
      <c r="BM516" s="397"/>
      <c r="BN516" s="397"/>
      <c r="BO516" s="397"/>
      <c r="BP516" s="397"/>
      <c r="BQ516" s="458">
        <v>510</v>
      </c>
      <c r="BR516" s="468"/>
      <c r="BS516" s="490">
        <f t="shared" si="135"/>
        <v>0</v>
      </c>
    </row>
    <row r="517" spans="1:71" hidden="1" x14ac:dyDescent="0.3">
      <c r="A517" s="8">
        <f t="shared" si="139"/>
        <v>3433</v>
      </c>
      <c r="B517" s="9">
        <f t="shared" si="134"/>
        <v>49</v>
      </c>
      <c r="C517" s="45" t="str">
        <f t="shared" si="108"/>
        <v>091</v>
      </c>
      <c r="D517" s="45" t="str">
        <f t="shared" si="109"/>
        <v>0912</v>
      </c>
      <c r="E517" s="39" t="s">
        <v>137</v>
      </c>
      <c r="F517" s="40">
        <v>32</v>
      </c>
      <c r="G517" s="74">
        <v>49</v>
      </c>
      <c r="H517" s="42">
        <v>3433</v>
      </c>
      <c r="I517" s="46">
        <v>1259</v>
      </c>
      <c r="J517" s="46">
        <v>1259</v>
      </c>
      <c r="K517" s="44" t="s">
        <v>126</v>
      </c>
      <c r="L517" s="425"/>
      <c r="M517" s="425"/>
      <c r="N517" s="108">
        <f t="shared" si="140"/>
        <v>0</v>
      </c>
      <c r="O517" s="77">
        <v>4910</v>
      </c>
      <c r="P517" s="397"/>
      <c r="Q517" s="397"/>
      <c r="R517" s="397"/>
      <c r="S517" s="397"/>
      <c r="T517" s="397"/>
      <c r="U517" s="397"/>
      <c r="V517" s="397"/>
      <c r="W517" s="397"/>
      <c r="X517" s="397"/>
      <c r="Y517" s="397"/>
      <c r="Z517" s="397"/>
      <c r="AA517" s="397"/>
      <c r="AB517" s="397"/>
      <c r="AC517" s="397"/>
      <c r="AD517" s="397"/>
      <c r="AE517" s="397"/>
      <c r="AF517" s="397"/>
      <c r="AG517" s="397"/>
      <c r="AH517" s="397"/>
      <c r="AI517" s="397"/>
      <c r="AJ517" s="397"/>
      <c r="AK517" s="397"/>
      <c r="AL517" s="397"/>
      <c r="AM517" s="397"/>
      <c r="AN517" s="397"/>
      <c r="AO517" s="397"/>
      <c r="AP517" s="397"/>
      <c r="AQ517" s="397"/>
      <c r="AR517" s="397"/>
      <c r="AS517" s="397"/>
      <c r="AT517" s="397"/>
      <c r="AU517" s="397"/>
      <c r="AV517" s="397"/>
      <c r="AW517" s="397"/>
      <c r="AX517" s="397"/>
      <c r="AY517" s="397"/>
      <c r="AZ517" s="397"/>
      <c r="BA517" s="397"/>
      <c r="BB517" s="397"/>
      <c r="BC517" s="397"/>
      <c r="BD517" s="397"/>
      <c r="BE517" s="397"/>
      <c r="BF517" s="397"/>
      <c r="BG517" s="397"/>
      <c r="BH517" s="397"/>
      <c r="BI517" s="397"/>
      <c r="BJ517" s="397"/>
      <c r="BK517" s="397"/>
      <c r="BL517" s="397"/>
      <c r="BM517" s="397"/>
      <c r="BN517" s="397"/>
      <c r="BO517" s="397"/>
      <c r="BP517" s="397"/>
      <c r="BQ517" s="458"/>
      <c r="BR517" s="468"/>
      <c r="BS517" s="490">
        <f t="shared" si="135"/>
        <v>0</v>
      </c>
    </row>
    <row r="518" spans="1:71" ht="26.4" hidden="1" x14ac:dyDescent="0.3">
      <c r="A518" s="8">
        <f t="shared" si="139"/>
        <v>3434</v>
      </c>
      <c r="B518" s="9">
        <f t="shared" si="134"/>
        <v>32</v>
      </c>
      <c r="C518" s="45" t="str">
        <f t="shared" si="108"/>
        <v>091</v>
      </c>
      <c r="D518" s="45" t="str">
        <f t="shared" si="109"/>
        <v>0912</v>
      </c>
      <c r="E518" s="39" t="s">
        <v>137</v>
      </c>
      <c r="F518" s="40">
        <v>32</v>
      </c>
      <c r="G518" s="74">
        <v>32</v>
      </c>
      <c r="H518" s="42">
        <v>3434</v>
      </c>
      <c r="I518" s="394">
        <v>1741</v>
      </c>
      <c r="J518" s="46">
        <v>1260</v>
      </c>
      <c r="K518" s="44" t="s">
        <v>127</v>
      </c>
      <c r="L518" s="425"/>
      <c r="M518" s="425"/>
      <c r="N518" s="108">
        <f t="shared" si="140"/>
        <v>0</v>
      </c>
      <c r="O518" s="76">
        <v>3210</v>
      </c>
      <c r="P518" s="397"/>
      <c r="Q518" s="397"/>
      <c r="R518" s="397"/>
      <c r="S518" s="397"/>
      <c r="T518" s="397"/>
      <c r="U518" s="397"/>
      <c r="V518" s="397"/>
      <c r="W518" s="397"/>
      <c r="X518" s="397"/>
      <c r="Y518" s="397"/>
      <c r="Z518" s="397"/>
      <c r="AA518" s="397"/>
      <c r="AB518" s="397"/>
      <c r="AC518" s="397"/>
      <c r="AD518" s="397"/>
      <c r="AE518" s="397"/>
      <c r="AF518" s="397"/>
      <c r="AG518" s="397"/>
      <c r="AH518" s="397"/>
      <c r="AI518" s="397"/>
      <c r="AJ518" s="397"/>
      <c r="AK518" s="397"/>
      <c r="AL518" s="397"/>
      <c r="AM518" s="397"/>
      <c r="AN518" s="397"/>
      <c r="AO518" s="397"/>
      <c r="AP518" s="397"/>
      <c r="AQ518" s="397"/>
      <c r="AR518" s="397"/>
      <c r="AS518" s="397"/>
      <c r="AT518" s="397"/>
      <c r="AU518" s="397"/>
      <c r="AV518" s="397"/>
      <c r="AW518" s="397"/>
      <c r="AX518" s="397"/>
      <c r="AY518" s="397"/>
      <c r="AZ518" s="397"/>
      <c r="BA518" s="397"/>
      <c r="BB518" s="397"/>
      <c r="BC518" s="397"/>
      <c r="BD518" s="397"/>
      <c r="BE518" s="397"/>
      <c r="BF518" s="397"/>
      <c r="BG518" s="397"/>
      <c r="BH518" s="397"/>
      <c r="BI518" s="397"/>
      <c r="BJ518" s="397"/>
      <c r="BK518" s="397"/>
      <c r="BL518" s="397"/>
      <c r="BM518" s="397"/>
      <c r="BN518" s="397"/>
      <c r="BO518" s="397"/>
      <c r="BP518" s="397"/>
      <c r="BQ518" s="458"/>
      <c r="BR518" s="468"/>
      <c r="BS518" s="490">
        <f t="shared" si="135"/>
        <v>0</v>
      </c>
    </row>
    <row r="519" spans="1:71" ht="26.4" hidden="1" x14ac:dyDescent="0.3">
      <c r="A519" s="8">
        <f t="shared" ref="A519" si="151">H519</f>
        <v>3434</v>
      </c>
      <c r="B519" s="9">
        <f t="shared" ref="B519" si="152">IF(J519&gt;0,G519," ")</f>
        <v>49</v>
      </c>
      <c r="C519" s="45" t="str">
        <f t="shared" ref="C519" si="153">IF(I519&gt;0,LEFT(E519,3),"  ")</f>
        <v>091</v>
      </c>
      <c r="D519" s="45" t="str">
        <f t="shared" ref="D519" si="154">IF(I519&gt;0,LEFT(E519,4),"  ")</f>
        <v>0912</v>
      </c>
      <c r="E519" s="39" t="s">
        <v>137</v>
      </c>
      <c r="F519" s="40">
        <v>32</v>
      </c>
      <c r="G519" s="74">
        <v>49</v>
      </c>
      <c r="H519" s="42">
        <v>3434</v>
      </c>
      <c r="I519" s="46">
        <v>1260</v>
      </c>
      <c r="J519" s="46">
        <v>1260</v>
      </c>
      <c r="K519" s="44" t="s">
        <v>127</v>
      </c>
      <c r="L519" s="425"/>
      <c r="M519" s="425"/>
      <c r="N519" s="108">
        <f t="shared" si="140"/>
        <v>0</v>
      </c>
      <c r="O519" s="77">
        <v>4910</v>
      </c>
      <c r="P519" s="397"/>
      <c r="Q519" s="397"/>
      <c r="R519" s="397"/>
      <c r="S519" s="397"/>
      <c r="T519" s="397"/>
      <c r="U519" s="397"/>
      <c r="V519" s="397"/>
      <c r="W519" s="397"/>
      <c r="X519" s="397"/>
      <c r="Y519" s="397"/>
      <c r="Z519" s="397"/>
      <c r="AA519" s="397"/>
      <c r="AB519" s="397"/>
      <c r="AC519" s="397"/>
      <c r="AD519" s="397"/>
      <c r="AE519" s="397"/>
      <c r="AF519" s="397"/>
      <c r="AG519" s="397"/>
      <c r="AH519" s="397"/>
      <c r="AI519" s="397"/>
      <c r="AJ519" s="397"/>
      <c r="AK519" s="397"/>
      <c r="AL519" s="397"/>
      <c r="AM519" s="397"/>
      <c r="AN519" s="397"/>
      <c r="AO519" s="397"/>
      <c r="AP519" s="397"/>
      <c r="AQ519" s="397"/>
      <c r="AR519" s="397"/>
      <c r="AS519" s="397"/>
      <c r="AT519" s="397"/>
      <c r="AU519" s="397"/>
      <c r="AV519" s="397"/>
      <c r="AW519" s="397"/>
      <c r="AX519" s="397"/>
      <c r="AY519" s="397"/>
      <c r="AZ519" s="397"/>
      <c r="BA519" s="397"/>
      <c r="BB519" s="397"/>
      <c r="BC519" s="397"/>
      <c r="BD519" s="397"/>
      <c r="BE519" s="397"/>
      <c r="BF519" s="397"/>
      <c r="BG519" s="397"/>
      <c r="BH519" s="397"/>
      <c r="BI519" s="397"/>
      <c r="BJ519" s="397"/>
      <c r="BK519" s="397"/>
      <c r="BL519" s="397"/>
      <c r="BM519" s="397"/>
      <c r="BN519" s="397"/>
      <c r="BO519" s="397"/>
      <c r="BP519" s="397"/>
      <c r="BQ519" s="458"/>
      <c r="BR519" s="468"/>
      <c r="BS519" s="490">
        <f t="shared" si="135"/>
        <v>0</v>
      </c>
    </row>
    <row r="520" spans="1:71" ht="26.4" hidden="1" x14ac:dyDescent="0.3">
      <c r="A520" s="8">
        <f t="shared" si="139"/>
        <v>3434</v>
      </c>
      <c r="B520" s="9">
        <f t="shared" si="134"/>
        <v>54</v>
      </c>
      <c r="C520" s="45" t="str">
        <f t="shared" si="108"/>
        <v>091</v>
      </c>
      <c r="D520" s="45" t="str">
        <f t="shared" si="109"/>
        <v>0912</v>
      </c>
      <c r="E520" s="39" t="s">
        <v>137</v>
      </c>
      <c r="F520" s="40">
        <v>32</v>
      </c>
      <c r="G520" s="74">
        <v>54</v>
      </c>
      <c r="H520" s="42">
        <v>3434</v>
      </c>
      <c r="I520" s="394">
        <v>7018</v>
      </c>
      <c r="J520" s="46">
        <v>1207</v>
      </c>
      <c r="K520" s="44" t="s">
        <v>127</v>
      </c>
      <c r="L520" s="425"/>
      <c r="M520" s="425"/>
      <c r="N520" s="108">
        <f t="shared" si="140"/>
        <v>0</v>
      </c>
      <c r="O520" s="77">
        <v>5410</v>
      </c>
      <c r="P520" s="397"/>
      <c r="Q520" s="397"/>
      <c r="R520" s="397"/>
      <c r="S520" s="397"/>
      <c r="T520" s="397"/>
      <c r="U520" s="397"/>
      <c r="V520" s="397"/>
      <c r="W520" s="397"/>
      <c r="X520" s="397"/>
      <c r="Y520" s="397"/>
      <c r="Z520" s="397"/>
      <c r="AA520" s="397"/>
      <c r="AB520" s="397"/>
      <c r="AC520" s="397"/>
      <c r="AD520" s="397"/>
      <c r="AE520" s="397"/>
      <c r="AF520" s="397"/>
      <c r="AG520" s="397"/>
      <c r="AH520" s="397"/>
      <c r="AI520" s="397"/>
      <c r="AJ520" s="397"/>
      <c r="AK520" s="397"/>
      <c r="AL520" s="397"/>
      <c r="AM520" s="397"/>
      <c r="AN520" s="397"/>
      <c r="AO520" s="397"/>
      <c r="AP520" s="397"/>
      <c r="AQ520" s="397"/>
      <c r="AR520" s="397"/>
      <c r="AS520" s="397"/>
      <c r="AT520" s="397"/>
      <c r="AU520" s="397"/>
      <c r="AV520" s="397"/>
      <c r="AW520" s="397"/>
      <c r="AX520" s="397"/>
      <c r="AY520" s="397"/>
      <c r="AZ520" s="397"/>
      <c r="BA520" s="397"/>
      <c r="BB520" s="397"/>
      <c r="BC520" s="397"/>
      <c r="BD520" s="397"/>
      <c r="BE520" s="397"/>
      <c r="BF520" s="397"/>
      <c r="BG520" s="397"/>
      <c r="BH520" s="397"/>
      <c r="BI520" s="397"/>
      <c r="BJ520" s="397"/>
      <c r="BK520" s="397"/>
      <c r="BL520" s="397"/>
      <c r="BM520" s="397"/>
      <c r="BN520" s="397"/>
      <c r="BO520" s="397"/>
      <c r="BP520" s="397"/>
      <c r="BQ520" s="458"/>
      <c r="BR520" s="468"/>
      <c r="BS520" s="490">
        <f t="shared" si="135"/>
        <v>0</v>
      </c>
    </row>
    <row r="521" spans="1:71" hidden="1" x14ac:dyDescent="0.3">
      <c r="A521" s="8">
        <f t="shared" ref="A521:A523" si="155">H521</f>
        <v>35</v>
      </c>
      <c r="B521" s="9" t="str">
        <f t="shared" ref="B521:B523" si="156">IF(J521&gt;0,G521," ")</f>
        <v xml:space="preserve"> </v>
      </c>
      <c r="C521" s="45" t="str">
        <f t="shared" ref="C521" si="157">IF(I521&gt;0,LEFT(E521,3),"  ")</f>
        <v xml:space="preserve">  </v>
      </c>
      <c r="D521" s="45" t="str">
        <f t="shared" ref="D521" si="158">IF(I521&gt;0,LEFT(E521,4),"  ")</f>
        <v xml:space="preserve">  </v>
      </c>
      <c r="E521" s="39"/>
      <c r="F521" s="40"/>
      <c r="G521" s="41"/>
      <c r="H521" s="42">
        <v>35</v>
      </c>
      <c r="I521" s="43"/>
      <c r="J521" s="43"/>
      <c r="K521" s="44" t="s">
        <v>993</v>
      </c>
      <c r="L521" s="425"/>
      <c r="M521" s="425"/>
      <c r="N521" s="108">
        <f t="shared" si="140"/>
        <v>0</v>
      </c>
      <c r="O521" s="18"/>
      <c r="P521" s="108"/>
      <c r="Q521" s="108"/>
      <c r="R521" s="108"/>
      <c r="S521" s="108"/>
      <c r="T521" s="108"/>
      <c r="U521" s="108"/>
      <c r="V521" s="108"/>
      <c r="W521" s="108"/>
      <c r="X521" s="108"/>
      <c r="Y521" s="108"/>
      <c r="Z521" s="108"/>
      <c r="AA521" s="108"/>
      <c r="AB521" s="108"/>
      <c r="AC521" s="108"/>
      <c r="AD521" s="108"/>
      <c r="AE521" s="108"/>
      <c r="AF521" s="108"/>
      <c r="AG521" s="108"/>
      <c r="AH521" s="108"/>
      <c r="AI521" s="108"/>
      <c r="AJ521" s="108"/>
      <c r="AK521" s="108"/>
      <c r="AL521" s="108"/>
      <c r="AM521" s="108"/>
      <c r="AN521" s="108"/>
      <c r="AO521" s="108"/>
      <c r="AP521" s="108"/>
      <c r="AQ521" s="108"/>
      <c r="AR521" s="108"/>
      <c r="AS521" s="108"/>
      <c r="AT521" s="108"/>
      <c r="AU521" s="108"/>
      <c r="AV521" s="108"/>
      <c r="AW521" s="108"/>
      <c r="AX521" s="108"/>
      <c r="AY521" s="108"/>
      <c r="AZ521" s="108"/>
      <c r="BA521" s="108"/>
      <c r="BB521" s="108"/>
      <c r="BC521" s="108"/>
      <c r="BD521" s="108"/>
      <c r="BE521" s="108"/>
      <c r="BF521" s="108"/>
      <c r="BG521" s="108"/>
      <c r="BH521" s="108"/>
      <c r="BI521" s="108"/>
      <c r="BJ521" s="108"/>
      <c r="BK521" s="108"/>
      <c r="BL521" s="108"/>
      <c r="BM521" s="108"/>
      <c r="BN521" s="108"/>
      <c r="BO521" s="108"/>
      <c r="BP521" s="108"/>
      <c r="BQ521" s="453">
        <v>0</v>
      </c>
      <c r="BR521" s="468"/>
      <c r="BS521" s="490">
        <f t="shared" si="135"/>
        <v>0</v>
      </c>
    </row>
    <row r="522" spans="1:71" ht="39.6" hidden="1" x14ac:dyDescent="0.3">
      <c r="A522" s="8">
        <f t="shared" si="155"/>
        <v>353</v>
      </c>
      <c r="B522" s="9" t="str">
        <f t="shared" si="156"/>
        <v xml:space="preserve"> </v>
      </c>
      <c r="C522" s="45" t="str">
        <f>IF(I522&gt;0,LEFT(E522,3),"  ")</f>
        <v xml:space="preserve">  </v>
      </c>
      <c r="D522" s="45" t="str">
        <f>IF(I522&gt;0,LEFT(E522,4),"  ")</f>
        <v xml:space="preserve">  </v>
      </c>
      <c r="E522" s="79"/>
      <c r="F522" s="80"/>
      <c r="G522" s="67"/>
      <c r="H522" s="73">
        <v>353</v>
      </c>
      <c r="I522" s="43"/>
      <c r="J522" s="43"/>
      <c r="K522" s="5" t="s">
        <v>1028</v>
      </c>
      <c r="L522" s="428"/>
      <c r="M522" s="428"/>
      <c r="N522" s="108">
        <f t="shared" si="140"/>
        <v>0</v>
      </c>
      <c r="O522" s="18"/>
      <c r="P522" s="115"/>
      <c r="Q522" s="115"/>
      <c r="R522" s="115"/>
      <c r="S522" s="115"/>
      <c r="T522" s="115"/>
      <c r="U522" s="115"/>
      <c r="V522" s="115"/>
      <c r="W522" s="115"/>
      <c r="X522" s="115"/>
      <c r="Y522" s="115"/>
      <c r="Z522" s="115"/>
      <c r="AA522" s="115"/>
      <c r="AB522" s="115"/>
      <c r="AC522" s="115"/>
      <c r="AD522" s="115"/>
      <c r="AE522" s="115"/>
      <c r="AF522" s="115"/>
      <c r="AG522" s="115"/>
      <c r="AH522" s="115"/>
      <c r="AI522" s="115"/>
      <c r="AJ522" s="115"/>
      <c r="AK522" s="115"/>
      <c r="AL522" s="115"/>
      <c r="AM522" s="115"/>
      <c r="AN522" s="115"/>
      <c r="AO522" s="115"/>
      <c r="AP522" s="115"/>
      <c r="AQ522" s="115"/>
      <c r="AR522" s="115"/>
      <c r="AS522" s="115"/>
      <c r="AT522" s="115"/>
      <c r="AU522" s="115"/>
      <c r="AV522" s="115"/>
      <c r="AW522" s="115"/>
      <c r="AX522" s="115"/>
      <c r="AY522" s="115"/>
      <c r="AZ522" s="115"/>
      <c r="BA522" s="115"/>
      <c r="BB522" s="115"/>
      <c r="BC522" s="115"/>
      <c r="BD522" s="115"/>
      <c r="BE522" s="115"/>
      <c r="BF522" s="115"/>
      <c r="BG522" s="115"/>
      <c r="BH522" s="115"/>
      <c r="BI522" s="115"/>
      <c r="BJ522" s="115"/>
      <c r="BK522" s="115"/>
      <c r="BL522" s="115"/>
      <c r="BM522" s="115"/>
      <c r="BN522" s="115"/>
      <c r="BO522" s="115"/>
      <c r="BP522" s="115"/>
      <c r="BQ522" s="462">
        <v>0</v>
      </c>
      <c r="BR522" s="468"/>
      <c r="BS522" s="490">
        <f t="shared" si="135"/>
        <v>0</v>
      </c>
    </row>
    <row r="523" spans="1:71" ht="39.6" hidden="1" x14ac:dyDescent="0.3">
      <c r="A523" s="8">
        <f t="shared" si="155"/>
        <v>3531</v>
      </c>
      <c r="B523" s="9">
        <f t="shared" si="156"/>
        <v>54</v>
      </c>
      <c r="C523" s="45" t="str">
        <f>IF(I523&gt;0,LEFT(E523,3),"  ")</f>
        <v>092</v>
      </c>
      <c r="D523" s="45" t="str">
        <f>IF(I523&gt;0,LEFT(E523,4),"  ")</f>
        <v>0922</v>
      </c>
      <c r="E523" s="39" t="s">
        <v>143</v>
      </c>
      <c r="F523" s="40">
        <v>32</v>
      </c>
      <c r="G523" s="74">
        <v>54</v>
      </c>
      <c r="H523" s="73">
        <v>3531</v>
      </c>
      <c r="I523" s="394">
        <v>7023</v>
      </c>
      <c r="J523" s="46">
        <v>1207</v>
      </c>
      <c r="K523" s="5" t="s">
        <v>1028</v>
      </c>
      <c r="L523" s="428"/>
      <c r="M523" s="428"/>
      <c r="N523" s="108">
        <f t="shared" si="140"/>
        <v>0</v>
      </c>
      <c r="O523" s="77">
        <v>5410</v>
      </c>
      <c r="P523" s="397"/>
      <c r="Q523" s="397"/>
      <c r="R523" s="397"/>
      <c r="S523" s="397"/>
      <c r="T523" s="397"/>
      <c r="U523" s="397"/>
      <c r="V523" s="397"/>
      <c r="W523" s="397"/>
      <c r="X523" s="397"/>
      <c r="Y523" s="397"/>
      <c r="Z523" s="397"/>
      <c r="AA523" s="397"/>
      <c r="AB523" s="397"/>
      <c r="AC523" s="397"/>
      <c r="AD523" s="397"/>
      <c r="AE523" s="397"/>
      <c r="AF523" s="397"/>
      <c r="AG523" s="397"/>
      <c r="AH523" s="397"/>
      <c r="AI523" s="397"/>
      <c r="AJ523" s="397"/>
      <c r="AK523" s="397"/>
      <c r="AL523" s="397"/>
      <c r="AM523" s="397"/>
      <c r="AN523" s="397"/>
      <c r="AO523" s="397"/>
      <c r="AP523" s="397"/>
      <c r="AQ523" s="397"/>
      <c r="AR523" s="397"/>
      <c r="AS523" s="397"/>
      <c r="AT523" s="397"/>
      <c r="AU523" s="397"/>
      <c r="AV523" s="397"/>
      <c r="AW523" s="397"/>
      <c r="AX523" s="397"/>
      <c r="AY523" s="397"/>
      <c r="AZ523" s="397"/>
      <c r="BA523" s="397"/>
      <c r="BB523" s="397"/>
      <c r="BC523" s="397"/>
      <c r="BD523" s="397"/>
      <c r="BE523" s="397"/>
      <c r="BF523" s="397"/>
      <c r="BG523" s="397"/>
      <c r="BH523" s="397"/>
      <c r="BI523" s="397"/>
      <c r="BJ523" s="397"/>
      <c r="BK523" s="397"/>
      <c r="BL523" s="397"/>
      <c r="BM523" s="397"/>
      <c r="BN523" s="397"/>
      <c r="BO523" s="397"/>
      <c r="BP523" s="397"/>
      <c r="BQ523" s="458"/>
      <c r="BR523" s="468"/>
      <c r="BS523" s="490">
        <f t="shared" si="135"/>
        <v>0</v>
      </c>
    </row>
    <row r="524" spans="1:71" ht="26.4" hidden="1" x14ac:dyDescent="0.3">
      <c r="A524" s="8">
        <f t="shared" si="139"/>
        <v>36</v>
      </c>
      <c r="B524" s="9" t="str">
        <f t="shared" si="134"/>
        <v xml:space="preserve"> </v>
      </c>
      <c r="C524" s="45" t="str">
        <f t="shared" si="108"/>
        <v xml:space="preserve">  </v>
      </c>
      <c r="D524" s="45" t="str">
        <f t="shared" si="109"/>
        <v xml:space="preserve">  </v>
      </c>
      <c r="E524" s="39"/>
      <c r="F524" s="40"/>
      <c r="G524" s="41"/>
      <c r="H524" s="42">
        <v>36</v>
      </c>
      <c r="I524" s="43"/>
      <c r="J524" s="43"/>
      <c r="K524" s="44" t="s">
        <v>112</v>
      </c>
      <c r="L524" s="425"/>
      <c r="M524" s="425"/>
      <c r="N524" s="108">
        <f t="shared" si="140"/>
        <v>0</v>
      </c>
      <c r="O524" s="18"/>
      <c r="P524" s="108"/>
      <c r="Q524" s="108"/>
      <c r="R524" s="108"/>
      <c r="S524" s="108"/>
      <c r="T524" s="108"/>
      <c r="U524" s="108"/>
      <c r="V524" s="108"/>
      <c r="W524" s="108"/>
      <c r="X524" s="108"/>
      <c r="Y524" s="108"/>
      <c r="Z524" s="108"/>
      <c r="AA524" s="108"/>
      <c r="AB524" s="108"/>
      <c r="AC524" s="108"/>
      <c r="AD524" s="108"/>
      <c r="AE524" s="108"/>
      <c r="AF524" s="108"/>
      <c r="AG524" s="108"/>
      <c r="AH524" s="108"/>
      <c r="AI524" s="108"/>
      <c r="AJ524" s="108"/>
      <c r="AK524" s="108"/>
      <c r="AL524" s="108"/>
      <c r="AM524" s="108"/>
      <c r="AN524" s="108"/>
      <c r="AO524" s="108"/>
      <c r="AP524" s="108"/>
      <c r="AQ524" s="108"/>
      <c r="AR524" s="108"/>
      <c r="AS524" s="108"/>
      <c r="AT524" s="108"/>
      <c r="AU524" s="108"/>
      <c r="AV524" s="108"/>
      <c r="AW524" s="108"/>
      <c r="AX524" s="108"/>
      <c r="AY524" s="108"/>
      <c r="AZ524" s="108"/>
      <c r="BA524" s="108"/>
      <c r="BB524" s="108"/>
      <c r="BC524" s="108"/>
      <c r="BD524" s="108"/>
      <c r="BE524" s="108"/>
      <c r="BF524" s="108"/>
      <c r="BG524" s="108"/>
      <c r="BH524" s="108"/>
      <c r="BI524" s="108"/>
      <c r="BJ524" s="108"/>
      <c r="BK524" s="108"/>
      <c r="BL524" s="108"/>
      <c r="BM524" s="108"/>
      <c r="BN524" s="108"/>
      <c r="BO524" s="108"/>
      <c r="BP524" s="108"/>
      <c r="BQ524" s="453">
        <v>0</v>
      </c>
      <c r="BR524" s="468"/>
      <c r="BS524" s="490">
        <f t="shared" si="135"/>
        <v>0</v>
      </c>
    </row>
    <row r="525" spans="1:71" ht="26.4" hidden="1" x14ac:dyDescent="0.3">
      <c r="A525" s="8">
        <f t="shared" si="139"/>
        <v>366</v>
      </c>
      <c r="B525" s="9" t="str">
        <f t="shared" si="134"/>
        <v xml:space="preserve"> </v>
      </c>
      <c r="C525" s="45" t="str">
        <f t="shared" ref="C525:C530" si="159">IF(I525&gt;0,LEFT(E525,3),"  ")</f>
        <v xml:space="preserve">  </v>
      </c>
      <c r="D525" s="45" t="str">
        <f t="shared" ref="D525:D530" si="160">IF(I525&gt;0,LEFT(E525,4),"  ")</f>
        <v xml:space="preserve">  </v>
      </c>
      <c r="E525" s="79"/>
      <c r="F525" s="80"/>
      <c r="G525" s="67"/>
      <c r="H525" s="73">
        <v>366</v>
      </c>
      <c r="I525" s="43"/>
      <c r="J525" s="43"/>
      <c r="K525" s="5" t="s">
        <v>113</v>
      </c>
      <c r="L525" s="428"/>
      <c r="M525" s="428"/>
      <c r="N525" s="108">
        <f t="shared" si="140"/>
        <v>0</v>
      </c>
      <c r="O525" s="18"/>
      <c r="P525" s="115"/>
      <c r="Q525" s="115"/>
      <c r="R525" s="115"/>
      <c r="S525" s="115"/>
      <c r="T525" s="115"/>
      <c r="U525" s="115"/>
      <c r="V525" s="115"/>
      <c r="W525" s="115"/>
      <c r="X525" s="115"/>
      <c r="Y525" s="115"/>
      <c r="Z525" s="115"/>
      <c r="AA525" s="115"/>
      <c r="AB525" s="115"/>
      <c r="AC525" s="115"/>
      <c r="AD525" s="115"/>
      <c r="AE525" s="115"/>
      <c r="AF525" s="115"/>
      <c r="AG525" s="115"/>
      <c r="AH525" s="115"/>
      <c r="AI525" s="115"/>
      <c r="AJ525" s="115"/>
      <c r="AK525" s="115"/>
      <c r="AL525" s="115"/>
      <c r="AM525" s="115"/>
      <c r="AN525" s="115"/>
      <c r="AO525" s="115"/>
      <c r="AP525" s="115"/>
      <c r="AQ525" s="115"/>
      <c r="AR525" s="115"/>
      <c r="AS525" s="115"/>
      <c r="AT525" s="115"/>
      <c r="AU525" s="115"/>
      <c r="AV525" s="115"/>
      <c r="AW525" s="115"/>
      <c r="AX525" s="115"/>
      <c r="AY525" s="115"/>
      <c r="AZ525" s="115"/>
      <c r="BA525" s="115"/>
      <c r="BB525" s="115"/>
      <c r="BC525" s="115"/>
      <c r="BD525" s="115"/>
      <c r="BE525" s="115"/>
      <c r="BF525" s="115"/>
      <c r="BG525" s="115"/>
      <c r="BH525" s="115"/>
      <c r="BI525" s="115"/>
      <c r="BJ525" s="115"/>
      <c r="BK525" s="115"/>
      <c r="BL525" s="115"/>
      <c r="BM525" s="115"/>
      <c r="BN525" s="115"/>
      <c r="BO525" s="115"/>
      <c r="BP525" s="115"/>
      <c r="BQ525" s="462">
        <v>0</v>
      </c>
      <c r="BR525" s="468"/>
      <c r="BS525" s="490">
        <f t="shared" si="135"/>
        <v>0</v>
      </c>
    </row>
    <row r="526" spans="1:71" ht="26.4" hidden="1" x14ac:dyDescent="0.3">
      <c r="A526" s="8">
        <f t="shared" si="139"/>
        <v>3661</v>
      </c>
      <c r="B526" s="9">
        <f t="shared" si="134"/>
        <v>54</v>
      </c>
      <c r="C526" s="45" t="str">
        <f t="shared" si="159"/>
        <v>092</v>
      </c>
      <c r="D526" s="45" t="str">
        <f t="shared" si="160"/>
        <v>0922</v>
      </c>
      <c r="E526" s="39" t="s">
        <v>143</v>
      </c>
      <c r="F526" s="40">
        <v>32</v>
      </c>
      <c r="G526" s="74">
        <v>54</v>
      </c>
      <c r="H526" s="73">
        <v>3661</v>
      </c>
      <c r="I526" s="46">
        <v>1261</v>
      </c>
      <c r="J526" s="46">
        <v>1261</v>
      </c>
      <c r="K526" s="5" t="s">
        <v>114</v>
      </c>
      <c r="L526" s="428"/>
      <c r="M526" s="428"/>
      <c r="N526" s="108">
        <f t="shared" si="140"/>
        <v>0</v>
      </c>
      <c r="O526" s="77">
        <v>5410</v>
      </c>
      <c r="P526" s="397"/>
      <c r="Q526" s="397"/>
      <c r="R526" s="397"/>
      <c r="S526" s="397"/>
      <c r="T526" s="397"/>
      <c r="U526" s="397"/>
      <c r="V526" s="397"/>
      <c r="W526" s="397"/>
      <c r="X526" s="397"/>
      <c r="Y526" s="397"/>
      <c r="Z526" s="397"/>
      <c r="AA526" s="397"/>
      <c r="AB526" s="397"/>
      <c r="AC526" s="397"/>
      <c r="AD526" s="397"/>
      <c r="AE526" s="397"/>
      <c r="AF526" s="397"/>
      <c r="AG526" s="397"/>
      <c r="AH526" s="397"/>
      <c r="AI526" s="397"/>
      <c r="AJ526" s="397"/>
      <c r="AK526" s="397"/>
      <c r="AL526" s="397"/>
      <c r="AM526" s="397"/>
      <c r="AN526" s="397"/>
      <c r="AO526" s="397"/>
      <c r="AP526" s="397"/>
      <c r="AQ526" s="397"/>
      <c r="AR526" s="397"/>
      <c r="AS526" s="397"/>
      <c r="AT526" s="397"/>
      <c r="AU526" s="397"/>
      <c r="AV526" s="397"/>
      <c r="AW526" s="397"/>
      <c r="AX526" s="397"/>
      <c r="AY526" s="397"/>
      <c r="AZ526" s="397"/>
      <c r="BA526" s="397"/>
      <c r="BB526" s="397"/>
      <c r="BC526" s="397"/>
      <c r="BD526" s="397"/>
      <c r="BE526" s="397"/>
      <c r="BF526" s="397"/>
      <c r="BG526" s="397"/>
      <c r="BH526" s="397"/>
      <c r="BI526" s="397"/>
      <c r="BJ526" s="397"/>
      <c r="BK526" s="397"/>
      <c r="BL526" s="397"/>
      <c r="BM526" s="397"/>
      <c r="BN526" s="397"/>
      <c r="BO526" s="397"/>
      <c r="BP526" s="397"/>
      <c r="BQ526" s="458"/>
      <c r="BR526" s="468"/>
      <c r="BS526" s="490">
        <f t="shared" ref="BS526:BS589" si="161">SUM(BR526+N526)</f>
        <v>0</v>
      </c>
    </row>
    <row r="527" spans="1:71" ht="26.4" hidden="1" x14ac:dyDescent="0.3">
      <c r="A527" s="8">
        <f t="shared" si="139"/>
        <v>3662</v>
      </c>
      <c r="B527" s="9">
        <f t="shared" si="134"/>
        <v>54</v>
      </c>
      <c r="C527" s="45" t="str">
        <f t="shared" si="159"/>
        <v>092</v>
      </c>
      <c r="D527" s="45" t="str">
        <f t="shared" si="160"/>
        <v>0922</v>
      </c>
      <c r="E527" s="39" t="s">
        <v>143</v>
      </c>
      <c r="F527" s="40">
        <v>32</v>
      </c>
      <c r="G527" s="74">
        <v>54</v>
      </c>
      <c r="H527" s="73">
        <v>3662</v>
      </c>
      <c r="I527" s="46">
        <v>1262</v>
      </c>
      <c r="J527" s="46">
        <v>1262</v>
      </c>
      <c r="K527" s="5" t="s">
        <v>123</v>
      </c>
      <c r="L527" s="428"/>
      <c r="M527" s="428"/>
      <c r="N527" s="108">
        <f t="shared" si="140"/>
        <v>0</v>
      </c>
      <c r="O527" s="77">
        <v>5410</v>
      </c>
      <c r="P527" s="397"/>
      <c r="Q527" s="397"/>
      <c r="R527" s="397"/>
      <c r="S527" s="397"/>
      <c r="T527" s="397"/>
      <c r="U527" s="397"/>
      <c r="V527" s="397"/>
      <c r="W527" s="397"/>
      <c r="X527" s="397"/>
      <c r="Y527" s="397"/>
      <c r="Z527" s="397"/>
      <c r="AA527" s="397"/>
      <c r="AB527" s="397"/>
      <c r="AC527" s="397"/>
      <c r="AD527" s="397"/>
      <c r="AE527" s="397"/>
      <c r="AF527" s="397"/>
      <c r="AG527" s="397"/>
      <c r="AH527" s="397"/>
      <c r="AI527" s="397"/>
      <c r="AJ527" s="397"/>
      <c r="AK527" s="397"/>
      <c r="AL527" s="397"/>
      <c r="AM527" s="397"/>
      <c r="AN527" s="397"/>
      <c r="AO527" s="397"/>
      <c r="AP527" s="397"/>
      <c r="AQ527" s="397"/>
      <c r="AR527" s="397"/>
      <c r="AS527" s="397"/>
      <c r="AT527" s="397"/>
      <c r="AU527" s="397"/>
      <c r="AV527" s="397"/>
      <c r="AW527" s="397"/>
      <c r="AX527" s="397"/>
      <c r="AY527" s="397"/>
      <c r="AZ527" s="397"/>
      <c r="BA527" s="397"/>
      <c r="BB527" s="397"/>
      <c r="BC527" s="397"/>
      <c r="BD527" s="397"/>
      <c r="BE527" s="397"/>
      <c r="BF527" s="397"/>
      <c r="BG527" s="397"/>
      <c r="BH527" s="397"/>
      <c r="BI527" s="397"/>
      <c r="BJ527" s="397"/>
      <c r="BK527" s="397"/>
      <c r="BL527" s="397"/>
      <c r="BM527" s="397"/>
      <c r="BN527" s="397"/>
      <c r="BO527" s="397"/>
      <c r="BP527" s="397"/>
      <c r="BQ527" s="458"/>
      <c r="BR527" s="468"/>
      <c r="BS527" s="490">
        <f t="shared" si="161"/>
        <v>0</v>
      </c>
    </row>
    <row r="528" spans="1:71" ht="26.4" hidden="1" x14ac:dyDescent="0.3">
      <c r="A528" s="8">
        <f t="shared" ref="A528:A530" si="162">H528</f>
        <v>368</v>
      </c>
      <c r="B528" s="9" t="str">
        <f t="shared" ref="B528:B530" si="163">IF(J528&gt;0,G528," ")</f>
        <v xml:space="preserve"> </v>
      </c>
      <c r="C528" s="45" t="str">
        <f t="shared" si="159"/>
        <v xml:space="preserve">  </v>
      </c>
      <c r="D528" s="45" t="str">
        <f t="shared" si="160"/>
        <v xml:space="preserve">  </v>
      </c>
      <c r="E528" s="79"/>
      <c r="F528" s="80"/>
      <c r="G528" s="67"/>
      <c r="H528" s="73">
        <v>368</v>
      </c>
      <c r="I528" s="43"/>
      <c r="J528" s="43"/>
      <c r="K528" s="5" t="s">
        <v>1084</v>
      </c>
      <c r="L528" s="428"/>
      <c r="M528" s="428"/>
      <c r="N528" s="108">
        <f t="shared" si="140"/>
        <v>0</v>
      </c>
      <c r="O528" s="18"/>
      <c r="P528" s="115"/>
      <c r="Q528" s="115"/>
      <c r="R528" s="115"/>
      <c r="S528" s="115"/>
      <c r="T528" s="115"/>
      <c r="U528" s="115"/>
      <c r="V528" s="115"/>
      <c r="W528" s="115"/>
      <c r="X528" s="115"/>
      <c r="Y528" s="115"/>
      <c r="Z528" s="115"/>
      <c r="AA528" s="115"/>
      <c r="AB528" s="115"/>
      <c r="AC528" s="115"/>
      <c r="AD528" s="115"/>
      <c r="AE528" s="115"/>
      <c r="AF528" s="115"/>
      <c r="AG528" s="115"/>
      <c r="AH528" s="115"/>
      <c r="AI528" s="115"/>
      <c r="AJ528" s="115"/>
      <c r="AK528" s="115"/>
      <c r="AL528" s="115"/>
      <c r="AM528" s="115"/>
      <c r="AN528" s="115"/>
      <c r="AO528" s="115"/>
      <c r="AP528" s="115"/>
      <c r="AQ528" s="115"/>
      <c r="AR528" s="115"/>
      <c r="AS528" s="115"/>
      <c r="AT528" s="115"/>
      <c r="AU528" s="115"/>
      <c r="AV528" s="115"/>
      <c r="AW528" s="115"/>
      <c r="AX528" s="115"/>
      <c r="AY528" s="115"/>
      <c r="AZ528" s="115"/>
      <c r="BA528" s="115"/>
      <c r="BB528" s="115"/>
      <c r="BC528" s="115"/>
      <c r="BD528" s="115"/>
      <c r="BE528" s="115"/>
      <c r="BF528" s="115"/>
      <c r="BG528" s="115"/>
      <c r="BH528" s="115"/>
      <c r="BI528" s="115"/>
      <c r="BJ528" s="115"/>
      <c r="BK528" s="115"/>
      <c r="BL528" s="115"/>
      <c r="BM528" s="115"/>
      <c r="BN528" s="115"/>
      <c r="BO528" s="115"/>
      <c r="BP528" s="115"/>
      <c r="BQ528" s="462">
        <v>0</v>
      </c>
      <c r="BR528" s="468"/>
      <c r="BS528" s="490">
        <f t="shared" si="161"/>
        <v>0</v>
      </c>
    </row>
    <row r="529" spans="1:71" ht="26.4" hidden="1" x14ac:dyDescent="0.3">
      <c r="A529" s="8">
        <f t="shared" si="162"/>
        <v>3681</v>
      </c>
      <c r="B529" s="9">
        <f t="shared" si="163"/>
        <v>54</v>
      </c>
      <c r="C529" s="45" t="str">
        <f t="shared" si="159"/>
        <v>092</v>
      </c>
      <c r="D529" s="45" t="str">
        <f t="shared" si="160"/>
        <v>0922</v>
      </c>
      <c r="E529" s="39" t="s">
        <v>143</v>
      </c>
      <c r="F529" s="40">
        <v>32</v>
      </c>
      <c r="G529" s="74">
        <v>54</v>
      </c>
      <c r="H529" s="73">
        <v>3681</v>
      </c>
      <c r="I529" s="394">
        <v>7024</v>
      </c>
      <c r="J529" s="46">
        <v>1207</v>
      </c>
      <c r="K529" s="5" t="s">
        <v>1085</v>
      </c>
      <c r="L529" s="428"/>
      <c r="M529" s="428"/>
      <c r="N529" s="108">
        <f t="shared" si="140"/>
        <v>0</v>
      </c>
      <c r="O529" s="77">
        <v>5410</v>
      </c>
      <c r="P529" s="397"/>
      <c r="Q529" s="397"/>
      <c r="R529" s="397"/>
      <c r="S529" s="397"/>
      <c r="T529" s="397"/>
      <c r="U529" s="397"/>
      <c r="V529" s="397"/>
      <c r="W529" s="397"/>
      <c r="X529" s="397"/>
      <c r="Y529" s="397"/>
      <c r="Z529" s="397"/>
      <c r="AA529" s="397"/>
      <c r="AB529" s="397"/>
      <c r="AC529" s="397"/>
      <c r="AD529" s="397"/>
      <c r="AE529" s="397"/>
      <c r="AF529" s="397"/>
      <c r="AG529" s="397"/>
      <c r="AH529" s="397"/>
      <c r="AI529" s="397"/>
      <c r="AJ529" s="397"/>
      <c r="AK529" s="397"/>
      <c r="AL529" s="397"/>
      <c r="AM529" s="397"/>
      <c r="AN529" s="397"/>
      <c r="AO529" s="397"/>
      <c r="AP529" s="397"/>
      <c r="AQ529" s="397"/>
      <c r="AR529" s="397"/>
      <c r="AS529" s="397"/>
      <c r="AT529" s="397"/>
      <c r="AU529" s="397"/>
      <c r="AV529" s="397"/>
      <c r="AW529" s="397"/>
      <c r="AX529" s="397"/>
      <c r="AY529" s="397"/>
      <c r="AZ529" s="397"/>
      <c r="BA529" s="397"/>
      <c r="BB529" s="397"/>
      <c r="BC529" s="397"/>
      <c r="BD529" s="397"/>
      <c r="BE529" s="397"/>
      <c r="BF529" s="397"/>
      <c r="BG529" s="397"/>
      <c r="BH529" s="397"/>
      <c r="BI529" s="397"/>
      <c r="BJ529" s="397"/>
      <c r="BK529" s="397"/>
      <c r="BL529" s="397"/>
      <c r="BM529" s="397"/>
      <c r="BN529" s="397"/>
      <c r="BO529" s="397"/>
      <c r="BP529" s="397"/>
      <c r="BQ529" s="458"/>
      <c r="BR529" s="468"/>
      <c r="BS529" s="490">
        <f t="shared" si="161"/>
        <v>0</v>
      </c>
    </row>
    <row r="530" spans="1:71" ht="26.4" hidden="1" x14ac:dyDescent="0.3">
      <c r="A530" s="8">
        <f t="shared" si="162"/>
        <v>3682</v>
      </c>
      <c r="B530" s="9">
        <f t="shared" si="163"/>
        <v>54</v>
      </c>
      <c r="C530" s="45" t="str">
        <f t="shared" si="159"/>
        <v>092</v>
      </c>
      <c r="D530" s="45" t="str">
        <f t="shared" si="160"/>
        <v>0922</v>
      </c>
      <c r="E530" s="39" t="s">
        <v>143</v>
      </c>
      <c r="F530" s="40">
        <v>32</v>
      </c>
      <c r="G530" s="74">
        <v>54</v>
      </c>
      <c r="H530" s="73">
        <v>3682</v>
      </c>
      <c r="I530" s="394">
        <v>7025</v>
      </c>
      <c r="J530" s="46">
        <v>1207</v>
      </c>
      <c r="K530" s="5" t="s">
        <v>1104</v>
      </c>
      <c r="L530" s="428"/>
      <c r="M530" s="428"/>
      <c r="N530" s="108">
        <f t="shared" si="140"/>
        <v>0</v>
      </c>
      <c r="O530" s="77">
        <v>5410</v>
      </c>
      <c r="P530" s="397"/>
      <c r="Q530" s="397"/>
      <c r="R530" s="397"/>
      <c r="S530" s="397"/>
      <c r="T530" s="397"/>
      <c r="U530" s="397"/>
      <c r="V530" s="397"/>
      <c r="W530" s="397"/>
      <c r="X530" s="397"/>
      <c r="Y530" s="397"/>
      <c r="Z530" s="397"/>
      <c r="AA530" s="397"/>
      <c r="AB530" s="397"/>
      <c r="AC530" s="397"/>
      <c r="AD530" s="397"/>
      <c r="AE530" s="397"/>
      <c r="AF530" s="397"/>
      <c r="AG530" s="397"/>
      <c r="AH530" s="397"/>
      <c r="AI530" s="397"/>
      <c r="AJ530" s="397"/>
      <c r="AK530" s="397"/>
      <c r="AL530" s="397"/>
      <c r="AM530" s="397"/>
      <c r="AN530" s="397"/>
      <c r="AO530" s="397"/>
      <c r="AP530" s="397"/>
      <c r="AQ530" s="397"/>
      <c r="AR530" s="397"/>
      <c r="AS530" s="397"/>
      <c r="AT530" s="397"/>
      <c r="AU530" s="397"/>
      <c r="AV530" s="397"/>
      <c r="AW530" s="397"/>
      <c r="AX530" s="397"/>
      <c r="AY530" s="397"/>
      <c r="AZ530" s="397"/>
      <c r="BA530" s="397"/>
      <c r="BB530" s="397"/>
      <c r="BC530" s="397"/>
      <c r="BD530" s="397"/>
      <c r="BE530" s="397"/>
      <c r="BF530" s="397"/>
      <c r="BG530" s="397"/>
      <c r="BH530" s="397"/>
      <c r="BI530" s="397"/>
      <c r="BJ530" s="397"/>
      <c r="BK530" s="397"/>
      <c r="BL530" s="397"/>
      <c r="BM530" s="397"/>
      <c r="BN530" s="397"/>
      <c r="BO530" s="397"/>
      <c r="BP530" s="397"/>
      <c r="BQ530" s="458"/>
      <c r="BR530" s="468"/>
      <c r="BS530" s="490">
        <f t="shared" si="161"/>
        <v>0</v>
      </c>
    </row>
    <row r="531" spans="1:71" ht="26.4" hidden="1" x14ac:dyDescent="0.3">
      <c r="A531" s="8">
        <f t="shared" si="139"/>
        <v>369</v>
      </c>
      <c r="B531" s="9" t="str">
        <f t="shared" si="134"/>
        <v xml:space="preserve"> </v>
      </c>
      <c r="C531" s="45" t="str">
        <f t="shared" si="108"/>
        <v xml:space="preserve">  </v>
      </c>
      <c r="D531" s="45" t="str">
        <f t="shared" si="109"/>
        <v xml:space="preserve">  </v>
      </c>
      <c r="E531" s="39"/>
      <c r="F531" s="40"/>
      <c r="G531" s="41"/>
      <c r="H531" s="42">
        <v>369</v>
      </c>
      <c r="I531" s="43"/>
      <c r="J531" s="43"/>
      <c r="K531" s="44" t="s">
        <v>6</v>
      </c>
      <c r="L531" s="425"/>
      <c r="M531" s="425"/>
      <c r="N531" s="108">
        <f t="shared" si="140"/>
        <v>0</v>
      </c>
      <c r="O531" s="18"/>
      <c r="P531" s="108"/>
      <c r="Q531" s="108"/>
      <c r="R531" s="108"/>
      <c r="S531" s="108"/>
      <c r="T531" s="108"/>
      <c r="U531" s="108"/>
      <c r="V531" s="108"/>
      <c r="W531" s="108"/>
      <c r="X531" s="108"/>
      <c r="Y531" s="108"/>
      <c r="Z531" s="108"/>
      <c r="AA531" s="108"/>
      <c r="AB531" s="108"/>
      <c r="AC531" s="108"/>
      <c r="AD531" s="108"/>
      <c r="AE531" s="108"/>
      <c r="AF531" s="108"/>
      <c r="AG531" s="108"/>
      <c r="AH531" s="108"/>
      <c r="AI531" s="108"/>
      <c r="AJ531" s="108"/>
      <c r="AK531" s="108"/>
      <c r="AL531" s="108"/>
      <c r="AM531" s="108"/>
      <c r="AN531" s="108"/>
      <c r="AO531" s="108"/>
      <c r="AP531" s="108"/>
      <c r="AQ531" s="108"/>
      <c r="AR531" s="108"/>
      <c r="AS531" s="108"/>
      <c r="AT531" s="108"/>
      <c r="AU531" s="108"/>
      <c r="AV531" s="108"/>
      <c r="AW531" s="108"/>
      <c r="AX531" s="108"/>
      <c r="AY531" s="108"/>
      <c r="AZ531" s="108"/>
      <c r="BA531" s="108"/>
      <c r="BB531" s="108"/>
      <c r="BC531" s="108"/>
      <c r="BD531" s="108"/>
      <c r="BE531" s="108"/>
      <c r="BF531" s="108"/>
      <c r="BG531" s="108"/>
      <c r="BH531" s="108"/>
      <c r="BI531" s="108"/>
      <c r="BJ531" s="108"/>
      <c r="BK531" s="108"/>
      <c r="BL531" s="108"/>
      <c r="BM531" s="108"/>
      <c r="BN531" s="108"/>
      <c r="BO531" s="108"/>
      <c r="BP531" s="108"/>
      <c r="BQ531" s="453">
        <v>0</v>
      </c>
      <c r="BR531" s="468"/>
      <c r="BS531" s="490">
        <f t="shared" si="161"/>
        <v>0</v>
      </c>
    </row>
    <row r="532" spans="1:71" ht="29.25" hidden="1" customHeight="1" x14ac:dyDescent="0.3">
      <c r="A532" s="8">
        <f t="shared" si="139"/>
        <v>3691</v>
      </c>
      <c r="B532" s="9">
        <f t="shared" si="134"/>
        <v>54</v>
      </c>
      <c r="C532" s="45" t="str">
        <f t="shared" si="108"/>
        <v>092</v>
      </c>
      <c r="D532" s="45" t="str">
        <f t="shared" si="109"/>
        <v>0922</v>
      </c>
      <c r="E532" s="39" t="s">
        <v>143</v>
      </c>
      <c r="F532" s="40">
        <v>32</v>
      </c>
      <c r="G532" s="74">
        <v>54</v>
      </c>
      <c r="H532" s="73">
        <v>3691</v>
      </c>
      <c r="I532" s="394">
        <v>7031</v>
      </c>
      <c r="J532" s="46">
        <v>1191</v>
      </c>
      <c r="K532" s="44" t="s">
        <v>132</v>
      </c>
      <c r="L532" s="425"/>
      <c r="M532" s="425"/>
      <c r="N532" s="108">
        <f t="shared" si="140"/>
        <v>0</v>
      </c>
      <c r="O532" s="77">
        <v>5410</v>
      </c>
      <c r="P532" s="397"/>
      <c r="Q532" s="397"/>
      <c r="R532" s="397"/>
      <c r="S532" s="397"/>
      <c r="T532" s="397"/>
      <c r="U532" s="397"/>
      <c r="V532" s="397"/>
      <c r="W532" s="397"/>
      <c r="X532" s="397"/>
      <c r="Y532" s="397"/>
      <c r="Z532" s="397"/>
      <c r="AA532" s="397"/>
      <c r="AB532" s="397"/>
      <c r="AC532" s="397"/>
      <c r="AD532" s="397"/>
      <c r="AE532" s="397"/>
      <c r="AF532" s="397"/>
      <c r="AG532" s="397"/>
      <c r="AH532" s="397"/>
      <c r="AI532" s="397"/>
      <c r="AJ532" s="397"/>
      <c r="AK532" s="397"/>
      <c r="AL532" s="397"/>
      <c r="AM532" s="397"/>
      <c r="AN532" s="397"/>
      <c r="AO532" s="397"/>
      <c r="AP532" s="397"/>
      <c r="AQ532" s="397"/>
      <c r="AR532" s="397"/>
      <c r="AS532" s="397"/>
      <c r="AT532" s="397"/>
      <c r="AU532" s="397"/>
      <c r="AV532" s="397"/>
      <c r="AW532" s="397"/>
      <c r="AX532" s="397"/>
      <c r="AY532" s="397"/>
      <c r="AZ532" s="397"/>
      <c r="BA532" s="397"/>
      <c r="BB532" s="397"/>
      <c r="BC532" s="397"/>
      <c r="BD532" s="397"/>
      <c r="BE532" s="397"/>
      <c r="BF532" s="397"/>
      <c r="BG532" s="397"/>
      <c r="BH532" s="397"/>
      <c r="BI532" s="397"/>
      <c r="BJ532" s="397"/>
      <c r="BK532" s="397"/>
      <c r="BL532" s="397"/>
      <c r="BM532" s="397"/>
      <c r="BN532" s="397"/>
      <c r="BO532" s="397"/>
      <c r="BP532" s="397"/>
      <c r="BQ532" s="458"/>
      <c r="BR532" s="468"/>
      <c r="BS532" s="490">
        <f t="shared" si="161"/>
        <v>0</v>
      </c>
    </row>
    <row r="533" spans="1:71" ht="52.8" hidden="1" x14ac:dyDescent="0.3">
      <c r="A533" s="8">
        <f t="shared" ref="A533" si="164">H533</f>
        <v>3693</v>
      </c>
      <c r="B533" s="9">
        <f t="shared" ref="B533" si="165">IF(J533&gt;0,G533," ")</f>
        <v>54</v>
      </c>
      <c r="C533" s="45" t="str">
        <f t="shared" ref="C533" si="166">IF(I533&gt;0,LEFT(E533,3),"  ")</f>
        <v>092</v>
      </c>
      <c r="D533" s="45" t="str">
        <f t="shared" ref="D533" si="167">IF(I533&gt;0,LEFT(E533,4),"  ")</f>
        <v>0922</v>
      </c>
      <c r="E533" s="39" t="s">
        <v>143</v>
      </c>
      <c r="F533" s="40">
        <v>32</v>
      </c>
      <c r="G533" s="74">
        <v>54</v>
      </c>
      <c r="H533" s="73">
        <v>3693</v>
      </c>
      <c r="I533" s="46">
        <v>1263</v>
      </c>
      <c r="J533" s="46">
        <v>1263</v>
      </c>
      <c r="K533" s="44" t="s">
        <v>185</v>
      </c>
      <c r="L533" s="425"/>
      <c r="M533" s="425"/>
      <c r="N533" s="108">
        <f t="shared" si="140"/>
        <v>0</v>
      </c>
      <c r="O533" s="77">
        <v>5410</v>
      </c>
      <c r="P533" s="397"/>
      <c r="Q533" s="397"/>
      <c r="R533" s="397"/>
      <c r="S533" s="397"/>
      <c r="T533" s="397"/>
      <c r="U533" s="397"/>
      <c r="V533" s="397"/>
      <c r="W533" s="397"/>
      <c r="X533" s="397"/>
      <c r="Y533" s="397"/>
      <c r="Z533" s="397"/>
      <c r="AA533" s="397"/>
      <c r="AB533" s="397"/>
      <c r="AC533" s="397"/>
      <c r="AD533" s="397"/>
      <c r="AE533" s="397"/>
      <c r="AF533" s="397"/>
      <c r="AG533" s="397"/>
      <c r="AH533" s="397"/>
      <c r="AI533" s="397"/>
      <c r="AJ533" s="397"/>
      <c r="AK533" s="397"/>
      <c r="AL533" s="397"/>
      <c r="AM533" s="397"/>
      <c r="AN533" s="397"/>
      <c r="AO533" s="397"/>
      <c r="AP533" s="397"/>
      <c r="AQ533" s="397"/>
      <c r="AR533" s="397"/>
      <c r="AS533" s="397"/>
      <c r="AT533" s="397"/>
      <c r="AU533" s="397"/>
      <c r="AV533" s="397"/>
      <c r="AW533" s="397"/>
      <c r="AX533" s="397"/>
      <c r="AY533" s="397"/>
      <c r="AZ533" s="397"/>
      <c r="BA533" s="397"/>
      <c r="BB533" s="397"/>
      <c r="BC533" s="397"/>
      <c r="BD533" s="397"/>
      <c r="BE533" s="397"/>
      <c r="BF533" s="397"/>
      <c r="BG533" s="397"/>
      <c r="BH533" s="397"/>
      <c r="BI533" s="397"/>
      <c r="BJ533" s="397"/>
      <c r="BK533" s="397"/>
      <c r="BL533" s="397"/>
      <c r="BM533" s="397"/>
      <c r="BN533" s="397"/>
      <c r="BO533" s="397"/>
      <c r="BP533" s="397"/>
      <c r="BQ533" s="458"/>
      <c r="BR533" s="468"/>
      <c r="BS533" s="490">
        <f t="shared" si="161"/>
        <v>0</v>
      </c>
    </row>
    <row r="534" spans="1:71" ht="52.8" hidden="1" x14ac:dyDescent="0.3">
      <c r="A534" s="8">
        <f t="shared" si="139"/>
        <v>3694</v>
      </c>
      <c r="B534" s="9">
        <f t="shared" ref="B534:B605" si="168">IF(J534&gt;0,G534," ")</f>
        <v>54</v>
      </c>
      <c r="C534" s="45" t="str">
        <f t="shared" si="108"/>
        <v>092</v>
      </c>
      <c r="D534" s="45" t="str">
        <f t="shared" si="109"/>
        <v>0922</v>
      </c>
      <c r="E534" s="39" t="s">
        <v>143</v>
      </c>
      <c r="F534" s="40">
        <v>32</v>
      </c>
      <c r="G534" s="74">
        <v>54</v>
      </c>
      <c r="H534" s="73">
        <v>3694</v>
      </c>
      <c r="I534" s="46">
        <v>1264</v>
      </c>
      <c r="J534" s="46">
        <v>1264</v>
      </c>
      <c r="K534" s="44" t="s">
        <v>185</v>
      </c>
      <c r="L534" s="425"/>
      <c r="M534" s="425"/>
      <c r="N534" s="108">
        <f t="shared" si="140"/>
        <v>0</v>
      </c>
      <c r="O534" s="77">
        <v>5410</v>
      </c>
      <c r="P534" s="397"/>
      <c r="Q534" s="397"/>
      <c r="R534" s="397"/>
      <c r="S534" s="397"/>
      <c r="T534" s="397"/>
      <c r="U534" s="397"/>
      <c r="V534" s="397"/>
      <c r="W534" s="397"/>
      <c r="X534" s="397"/>
      <c r="Y534" s="397"/>
      <c r="Z534" s="397"/>
      <c r="AA534" s="397"/>
      <c r="AB534" s="397"/>
      <c r="AC534" s="397"/>
      <c r="AD534" s="397"/>
      <c r="AE534" s="397"/>
      <c r="AF534" s="397"/>
      <c r="AG534" s="397"/>
      <c r="AH534" s="397"/>
      <c r="AI534" s="397"/>
      <c r="AJ534" s="397"/>
      <c r="AK534" s="397"/>
      <c r="AL534" s="397"/>
      <c r="AM534" s="397"/>
      <c r="AN534" s="397"/>
      <c r="AO534" s="397"/>
      <c r="AP534" s="397"/>
      <c r="AQ534" s="397"/>
      <c r="AR534" s="397"/>
      <c r="AS534" s="397"/>
      <c r="AT534" s="397"/>
      <c r="AU534" s="397"/>
      <c r="AV534" s="397"/>
      <c r="AW534" s="397"/>
      <c r="AX534" s="397"/>
      <c r="AY534" s="397"/>
      <c r="AZ534" s="397"/>
      <c r="BA534" s="397"/>
      <c r="BB534" s="397"/>
      <c r="BC534" s="397"/>
      <c r="BD534" s="397"/>
      <c r="BE534" s="397"/>
      <c r="BF534" s="397"/>
      <c r="BG534" s="397"/>
      <c r="BH534" s="397"/>
      <c r="BI534" s="397"/>
      <c r="BJ534" s="397"/>
      <c r="BK534" s="397"/>
      <c r="BL534" s="397"/>
      <c r="BM534" s="397"/>
      <c r="BN534" s="397"/>
      <c r="BO534" s="397"/>
      <c r="BP534" s="397"/>
      <c r="BQ534" s="458"/>
      <c r="BR534" s="468"/>
      <c r="BS534" s="490">
        <f t="shared" si="161"/>
        <v>0</v>
      </c>
    </row>
    <row r="535" spans="1:71" ht="26.4" hidden="1" x14ac:dyDescent="0.3">
      <c r="A535" s="8">
        <f t="shared" si="139"/>
        <v>37</v>
      </c>
      <c r="B535" s="9" t="str">
        <f t="shared" si="168"/>
        <v xml:space="preserve"> </v>
      </c>
      <c r="C535" s="45" t="str">
        <f>IF(I535&gt;0,LEFT(E535,3),"  ")</f>
        <v xml:space="preserve">  </v>
      </c>
      <c r="D535" s="45" t="str">
        <f>IF(I535&gt;0,LEFT(E535,4),"  ")</f>
        <v xml:space="preserve">  </v>
      </c>
      <c r="E535" s="39"/>
      <c r="F535" s="40"/>
      <c r="G535" s="41"/>
      <c r="H535" s="42">
        <v>37</v>
      </c>
      <c r="I535" s="43"/>
      <c r="J535" s="43"/>
      <c r="K535" s="5" t="s">
        <v>116</v>
      </c>
      <c r="L535" s="428"/>
      <c r="M535" s="428"/>
      <c r="N535" s="108">
        <f t="shared" si="140"/>
        <v>0</v>
      </c>
      <c r="O535" s="18"/>
      <c r="P535" s="108"/>
      <c r="Q535" s="108"/>
      <c r="R535" s="108"/>
      <c r="S535" s="108"/>
      <c r="T535" s="108"/>
      <c r="U535" s="108"/>
      <c r="V535" s="108"/>
      <c r="W535" s="108"/>
      <c r="X535" s="108"/>
      <c r="Y535" s="108"/>
      <c r="Z535" s="108"/>
      <c r="AA535" s="108"/>
      <c r="AB535" s="108"/>
      <c r="AC535" s="108"/>
      <c r="AD535" s="108"/>
      <c r="AE535" s="108"/>
      <c r="AF535" s="108"/>
      <c r="AG535" s="108"/>
      <c r="AH535" s="108"/>
      <c r="AI535" s="108"/>
      <c r="AJ535" s="108"/>
      <c r="AK535" s="108"/>
      <c r="AL535" s="108"/>
      <c r="AM535" s="108"/>
      <c r="AN535" s="108"/>
      <c r="AO535" s="108"/>
      <c r="AP535" s="108"/>
      <c r="AQ535" s="108"/>
      <c r="AR535" s="108"/>
      <c r="AS535" s="108"/>
      <c r="AT535" s="108"/>
      <c r="AU535" s="108"/>
      <c r="AV535" s="108"/>
      <c r="AW535" s="108"/>
      <c r="AX535" s="108"/>
      <c r="AY535" s="108"/>
      <c r="AZ535" s="108"/>
      <c r="BA535" s="108"/>
      <c r="BB535" s="108"/>
      <c r="BC535" s="108"/>
      <c r="BD535" s="108"/>
      <c r="BE535" s="108"/>
      <c r="BF535" s="108"/>
      <c r="BG535" s="108"/>
      <c r="BH535" s="108"/>
      <c r="BI535" s="108"/>
      <c r="BJ535" s="108"/>
      <c r="BK535" s="108"/>
      <c r="BL535" s="108"/>
      <c r="BM535" s="108"/>
      <c r="BN535" s="108"/>
      <c r="BO535" s="108"/>
      <c r="BP535" s="108"/>
      <c r="BQ535" s="453">
        <v>0</v>
      </c>
      <c r="BR535" s="468"/>
      <c r="BS535" s="490">
        <f t="shared" si="161"/>
        <v>0</v>
      </c>
    </row>
    <row r="536" spans="1:71" ht="26.4" hidden="1" x14ac:dyDescent="0.3">
      <c r="A536" s="8">
        <f t="shared" si="139"/>
        <v>372</v>
      </c>
      <c r="B536" s="9" t="str">
        <f t="shared" si="168"/>
        <v xml:space="preserve"> </v>
      </c>
      <c r="C536" s="45" t="str">
        <f>IF(I536&gt;0,LEFT(E536,3),"  ")</f>
        <v xml:space="preserve">  </v>
      </c>
      <c r="D536" s="45" t="str">
        <f>IF(I536&gt;0,LEFT(E536,4),"  ")</f>
        <v xml:space="preserve">  </v>
      </c>
      <c r="E536" s="39"/>
      <c r="F536" s="40"/>
      <c r="G536" s="41"/>
      <c r="H536" s="42">
        <v>372</v>
      </c>
      <c r="I536" s="43"/>
      <c r="J536" s="43"/>
      <c r="K536" s="5" t="s">
        <v>117</v>
      </c>
      <c r="L536" s="428"/>
      <c r="M536" s="428"/>
      <c r="N536" s="108">
        <f t="shared" si="140"/>
        <v>0</v>
      </c>
      <c r="O536" s="18"/>
      <c r="P536" s="108"/>
      <c r="Q536" s="108"/>
      <c r="R536" s="108"/>
      <c r="S536" s="108"/>
      <c r="T536" s="108"/>
      <c r="U536" s="108"/>
      <c r="V536" s="108"/>
      <c r="W536" s="108"/>
      <c r="X536" s="108"/>
      <c r="Y536" s="108"/>
      <c r="Z536" s="108"/>
      <c r="AA536" s="108"/>
      <c r="AB536" s="108"/>
      <c r="AC536" s="108"/>
      <c r="AD536" s="108"/>
      <c r="AE536" s="108"/>
      <c r="AF536" s="108"/>
      <c r="AG536" s="108"/>
      <c r="AH536" s="108"/>
      <c r="AI536" s="108"/>
      <c r="AJ536" s="108"/>
      <c r="AK536" s="108"/>
      <c r="AL536" s="108"/>
      <c r="AM536" s="108"/>
      <c r="AN536" s="108"/>
      <c r="AO536" s="108"/>
      <c r="AP536" s="108"/>
      <c r="AQ536" s="108"/>
      <c r="AR536" s="108"/>
      <c r="AS536" s="108"/>
      <c r="AT536" s="108"/>
      <c r="AU536" s="108"/>
      <c r="AV536" s="108"/>
      <c r="AW536" s="108"/>
      <c r="AX536" s="108"/>
      <c r="AY536" s="108"/>
      <c r="AZ536" s="108"/>
      <c r="BA536" s="108"/>
      <c r="BB536" s="108"/>
      <c r="BC536" s="108"/>
      <c r="BD536" s="108"/>
      <c r="BE536" s="108"/>
      <c r="BF536" s="108"/>
      <c r="BG536" s="108"/>
      <c r="BH536" s="108"/>
      <c r="BI536" s="108"/>
      <c r="BJ536" s="108"/>
      <c r="BK536" s="108"/>
      <c r="BL536" s="108"/>
      <c r="BM536" s="108"/>
      <c r="BN536" s="108"/>
      <c r="BO536" s="108"/>
      <c r="BP536" s="108"/>
      <c r="BQ536" s="453">
        <v>0</v>
      </c>
      <c r="BR536" s="468"/>
      <c r="BS536" s="490">
        <f t="shared" si="161"/>
        <v>0</v>
      </c>
    </row>
    <row r="537" spans="1:71" ht="26.4" hidden="1" x14ac:dyDescent="0.3">
      <c r="A537" s="8">
        <f t="shared" si="139"/>
        <v>3721</v>
      </c>
      <c r="B537" s="9">
        <f t="shared" si="168"/>
        <v>54</v>
      </c>
      <c r="C537" s="45" t="str">
        <f>IF(I537&gt;0,LEFT(E537,3),"  ")</f>
        <v>092</v>
      </c>
      <c r="D537" s="45" t="str">
        <f>IF(I537&gt;0,LEFT(E537,4),"  ")</f>
        <v>0922</v>
      </c>
      <c r="E537" s="39" t="s">
        <v>143</v>
      </c>
      <c r="F537" s="40">
        <v>32</v>
      </c>
      <c r="G537" s="74">
        <v>54</v>
      </c>
      <c r="H537" s="42">
        <v>3721</v>
      </c>
      <c r="I537" s="46">
        <v>1265</v>
      </c>
      <c r="J537" s="46">
        <v>1265</v>
      </c>
      <c r="K537" s="5" t="s">
        <v>118</v>
      </c>
      <c r="L537" s="428"/>
      <c r="M537" s="428"/>
      <c r="N537" s="108">
        <f t="shared" si="140"/>
        <v>0</v>
      </c>
      <c r="O537" s="77">
        <v>5410</v>
      </c>
      <c r="P537" s="397"/>
      <c r="Q537" s="397"/>
      <c r="R537" s="397"/>
      <c r="S537" s="397"/>
      <c r="T537" s="397"/>
      <c r="U537" s="397"/>
      <c r="V537" s="397"/>
      <c r="W537" s="397"/>
      <c r="X537" s="397"/>
      <c r="Y537" s="397"/>
      <c r="Z537" s="397"/>
      <c r="AA537" s="397"/>
      <c r="AB537" s="397"/>
      <c r="AC537" s="397"/>
      <c r="AD537" s="397"/>
      <c r="AE537" s="397"/>
      <c r="AF537" s="397"/>
      <c r="AG537" s="397"/>
      <c r="AH537" s="397"/>
      <c r="AI537" s="397"/>
      <c r="AJ537" s="397"/>
      <c r="AK537" s="397"/>
      <c r="AL537" s="397"/>
      <c r="AM537" s="397"/>
      <c r="AN537" s="397"/>
      <c r="AO537" s="397"/>
      <c r="AP537" s="397"/>
      <c r="AQ537" s="397"/>
      <c r="AR537" s="397"/>
      <c r="AS537" s="397"/>
      <c r="AT537" s="397"/>
      <c r="AU537" s="397"/>
      <c r="AV537" s="397"/>
      <c r="AW537" s="397"/>
      <c r="AX537" s="397"/>
      <c r="AY537" s="397"/>
      <c r="AZ537" s="397"/>
      <c r="BA537" s="397"/>
      <c r="BB537" s="397"/>
      <c r="BC537" s="397"/>
      <c r="BD537" s="397"/>
      <c r="BE537" s="397"/>
      <c r="BF537" s="397"/>
      <c r="BG537" s="397"/>
      <c r="BH537" s="397"/>
      <c r="BI537" s="397"/>
      <c r="BJ537" s="397"/>
      <c r="BK537" s="397"/>
      <c r="BL537" s="397"/>
      <c r="BM537" s="397"/>
      <c r="BN537" s="397"/>
      <c r="BO537" s="397"/>
      <c r="BP537" s="397"/>
      <c r="BQ537" s="458"/>
      <c r="BR537" s="468"/>
      <c r="BS537" s="490">
        <f t="shared" si="161"/>
        <v>0</v>
      </c>
    </row>
    <row r="538" spans="1:71" ht="26.4" hidden="1" x14ac:dyDescent="0.3">
      <c r="A538" s="8">
        <f t="shared" si="139"/>
        <v>3722</v>
      </c>
      <c r="B538" s="9">
        <f t="shared" si="168"/>
        <v>32</v>
      </c>
      <c r="C538" s="45" t="str">
        <f>IF(I538&gt;0,LEFT(E538,3),"  ")</f>
        <v>092</v>
      </c>
      <c r="D538" s="45" t="str">
        <f>IF(I538&gt;0,LEFT(E538,4),"  ")</f>
        <v>0922</v>
      </c>
      <c r="E538" s="39" t="s">
        <v>143</v>
      </c>
      <c r="F538" s="40">
        <v>32</v>
      </c>
      <c r="G538" s="74">
        <v>32</v>
      </c>
      <c r="H538" s="42">
        <v>3722</v>
      </c>
      <c r="I538" s="394">
        <v>7046</v>
      </c>
      <c r="J538" s="46">
        <v>1207</v>
      </c>
      <c r="K538" s="5" t="s">
        <v>179</v>
      </c>
      <c r="L538" s="428"/>
      <c r="M538" s="428"/>
      <c r="N538" s="108">
        <f t="shared" si="140"/>
        <v>0</v>
      </c>
      <c r="O538" s="77">
        <v>3210</v>
      </c>
      <c r="P538" s="397"/>
      <c r="Q538" s="397"/>
      <c r="R538" s="397"/>
      <c r="S538" s="397"/>
      <c r="T538" s="397"/>
      <c r="U538" s="397"/>
      <c r="V538" s="397"/>
      <c r="W538" s="397"/>
      <c r="X538" s="397"/>
      <c r="Y538" s="397"/>
      <c r="Z538" s="397"/>
      <c r="AA538" s="397"/>
      <c r="AB538" s="397"/>
      <c r="AC538" s="397"/>
      <c r="AD538" s="397"/>
      <c r="AE538" s="397"/>
      <c r="AF538" s="397"/>
      <c r="AG538" s="397"/>
      <c r="AH538" s="397"/>
      <c r="AI538" s="397"/>
      <c r="AJ538" s="397"/>
      <c r="AK538" s="397"/>
      <c r="AL538" s="397"/>
      <c r="AM538" s="397"/>
      <c r="AN538" s="397"/>
      <c r="AO538" s="397"/>
      <c r="AP538" s="397"/>
      <c r="AQ538" s="397"/>
      <c r="AR538" s="397"/>
      <c r="AS538" s="397"/>
      <c r="AT538" s="397"/>
      <c r="AU538" s="397"/>
      <c r="AV538" s="397"/>
      <c r="AW538" s="397"/>
      <c r="AX538" s="397"/>
      <c r="AY538" s="397"/>
      <c r="AZ538" s="397"/>
      <c r="BA538" s="397"/>
      <c r="BB538" s="397"/>
      <c r="BC538" s="397"/>
      <c r="BD538" s="397"/>
      <c r="BE538" s="397"/>
      <c r="BF538" s="397"/>
      <c r="BG538" s="397"/>
      <c r="BH538" s="397"/>
      <c r="BI538" s="397"/>
      <c r="BJ538" s="397"/>
      <c r="BK538" s="397"/>
      <c r="BL538" s="397"/>
      <c r="BM538" s="397"/>
      <c r="BN538" s="397"/>
      <c r="BO538" s="397"/>
      <c r="BP538" s="397"/>
      <c r="BQ538" s="458"/>
      <c r="BR538" s="468"/>
      <c r="BS538" s="490">
        <f t="shared" si="161"/>
        <v>0</v>
      </c>
    </row>
    <row r="539" spans="1:71" ht="26.4" hidden="1" x14ac:dyDescent="0.3">
      <c r="A539" s="8">
        <f t="shared" ref="A539" si="169">H539</f>
        <v>3722</v>
      </c>
      <c r="B539" s="9">
        <f t="shared" ref="B539" si="170">IF(J539&gt;0,G539," ")</f>
        <v>54</v>
      </c>
      <c r="C539" s="45" t="str">
        <f>IF(I539&gt;0,LEFT(E539,3),"  ")</f>
        <v>092</v>
      </c>
      <c r="D539" s="45" t="str">
        <f>IF(I539&gt;0,LEFT(E539,4),"  ")</f>
        <v>0922</v>
      </c>
      <c r="E539" s="39" t="s">
        <v>143</v>
      </c>
      <c r="F539" s="40">
        <v>32</v>
      </c>
      <c r="G539" s="74">
        <v>54</v>
      </c>
      <c r="H539" s="42">
        <v>3722</v>
      </c>
      <c r="I539" s="394">
        <v>7019</v>
      </c>
      <c r="J539" s="46">
        <v>1207</v>
      </c>
      <c r="K539" s="5" t="s">
        <v>179</v>
      </c>
      <c r="L539" s="428"/>
      <c r="M539" s="428"/>
      <c r="N539" s="108">
        <f t="shared" si="140"/>
        <v>0</v>
      </c>
      <c r="O539" s="77">
        <v>5410</v>
      </c>
      <c r="P539" s="397"/>
      <c r="Q539" s="397"/>
      <c r="R539" s="397"/>
      <c r="S539" s="397"/>
      <c r="T539" s="397"/>
      <c r="U539" s="397"/>
      <c r="V539" s="397"/>
      <c r="W539" s="397"/>
      <c r="X539" s="397"/>
      <c r="Y539" s="397"/>
      <c r="Z539" s="397"/>
      <c r="AA539" s="397"/>
      <c r="AB539" s="397"/>
      <c r="AC539" s="397"/>
      <c r="AD539" s="397"/>
      <c r="AE539" s="397"/>
      <c r="AF539" s="397"/>
      <c r="AG539" s="397"/>
      <c r="AH539" s="397"/>
      <c r="AI539" s="397"/>
      <c r="AJ539" s="397"/>
      <c r="AK539" s="397"/>
      <c r="AL539" s="397"/>
      <c r="AM539" s="397"/>
      <c r="AN539" s="397"/>
      <c r="AO539" s="397"/>
      <c r="AP539" s="397"/>
      <c r="AQ539" s="397"/>
      <c r="AR539" s="397"/>
      <c r="AS539" s="397"/>
      <c r="AT539" s="397"/>
      <c r="AU539" s="397"/>
      <c r="AV539" s="397"/>
      <c r="AW539" s="397"/>
      <c r="AX539" s="397"/>
      <c r="AY539" s="397"/>
      <c r="AZ539" s="397"/>
      <c r="BA539" s="397"/>
      <c r="BB539" s="397"/>
      <c r="BC539" s="397"/>
      <c r="BD539" s="397"/>
      <c r="BE539" s="397"/>
      <c r="BF539" s="397"/>
      <c r="BG539" s="397"/>
      <c r="BH539" s="397"/>
      <c r="BI539" s="397"/>
      <c r="BJ539" s="397"/>
      <c r="BK539" s="397"/>
      <c r="BL539" s="397"/>
      <c r="BM539" s="397"/>
      <c r="BN539" s="397"/>
      <c r="BO539" s="397"/>
      <c r="BP539" s="397"/>
      <c r="BQ539" s="458"/>
      <c r="BR539" s="468"/>
      <c r="BS539" s="490">
        <f t="shared" si="161"/>
        <v>0</v>
      </c>
    </row>
    <row r="540" spans="1:71" hidden="1" x14ac:dyDescent="0.3">
      <c r="A540" s="8">
        <f t="shared" si="139"/>
        <v>38</v>
      </c>
      <c r="B540" s="9" t="str">
        <f t="shared" si="168"/>
        <v xml:space="preserve"> </v>
      </c>
      <c r="C540" s="45" t="str">
        <f t="shared" si="108"/>
        <v xml:space="preserve">  </v>
      </c>
      <c r="D540" s="45" t="str">
        <f t="shared" si="109"/>
        <v xml:space="preserve">  </v>
      </c>
      <c r="E540" s="39"/>
      <c r="F540" s="40"/>
      <c r="G540" s="41"/>
      <c r="H540" s="42">
        <v>38</v>
      </c>
      <c r="I540" s="43"/>
      <c r="J540" s="43"/>
      <c r="K540" s="44" t="s">
        <v>66</v>
      </c>
      <c r="L540" s="425"/>
      <c r="M540" s="425"/>
      <c r="N540" s="108">
        <f t="shared" si="140"/>
        <v>0</v>
      </c>
      <c r="O540" s="18"/>
      <c r="P540" s="108"/>
      <c r="Q540" s="108"/>
      <c r="R540" s="108"/>
      <c r="S540" s="108"/>
      <c r="T540" s="108"/>
      <c r="U540" s="108"/>
      <c r="V540" s="108"/>
      <c r="W540" s="108"/>
      <c r="X540" s="108"/>
      <c r="Y540" s="108"/>
      <c r="Z540" s="108"/>
      <c r="AA540" s="108"/>
      <c r="AB540" s="108"/>
      <c r="AC540" s="108"/>
      <c r="AD540" s="108"/>
      <c r="AE540" s="108"/>
      <c r="AF540" s="108"/>
      <c r="AG540" s="108"/>
      <c r="AH540" s="108"/>
      <c r="AI540" s="108"/>
      <c r="AJ540" s="108"/>
      <c r="AK540" s="108"/>
      <c r="AL540" s="108"/>
      <c r="AM540" s="108"/>
      <c r="AN540" s="108"/>
      <c r="AO540" s="108"/>
      <c r="AP540" s="108"/>
      <c r="AQ540" s="108"/>
      <c r="AR540" s="108"/>
      <c r="AS540" s="108"/>
      <c r="AT540" s="108"/>
      <c r="AU540" s="108"/>
      <c r="AV540" s="108"/>
      <c r="AW540" s="108"/>
      <c r="AX540" s="108"/>
      <c r="AY540" s="108"/>
      <c r="AZ540" s="108"/>
      <c r="BA540" s="108"/>
      <c r="BB540" s="108"/>
      <c r="BC540" s="108"/>
      <c r="BD540" s="108"/>
      <c r="BE540" s="108"/>
      <c r="BF540" s="108"/>
      <c r="BG540" s="108"/>
      <c r="BH540" s="108"/>
      <c r="BI540" s="108"/>
      <c r="BJ540" s="108"/>
      <c r="BK540" s="108"/>
      <c r="BL540" s="108"/>
      <c r="BM540" s="108"/>
      <c r="BN540" s="108"/>
      <c r="BO540" s="108"/>
      <c r="BP540" s="108"/>
      <c r="BQ540" s="453">
        <v>0</v>
      </c>
      <c r="BR540" s="468"/>
      <c r="BS540" s="490">
        <f t="shared" si="161"/>
        <v>0</v>
      </c>
    </row>
    <row r="541" spans="1:71" hidden="1" x14ac:dyDescent="0.3">
      <c r="A541" s="8">
        <f t="shared" si="139"/>
        <v>381</v>
      </c>
      <c r="B541" s="9" t="str">
        <f t="shared" si="168"/>
        <v xml:space="preserve"> </v>
      </c>
      <c r="C541" s="45" t="str">
        <f t="shared" si="108"/>
        <v xml:space="preserve">  </v>
      </c>
      <c r="D541" s="45" t="str">
        <f t="shared" si="109"/>
        <v xml:space="preserve">  </v>
      </c>
      <c r="E541" s="39"/>
      <c r="F541" s="40"/>
      <c r="G541" s="41"/>
      <c r="H541" s="42">
        <v>381</v>
      </c>
      <c r="I541" s="43"/>
      <c r="J541" s="43"/>
      <c r="K541" s="44" t="s">
        <v>67</v>
      </c>
      <c r="L541" s="425"/>
      <c r="M541" s="425"/>
      <c r="N541" s="108">
        <f t="shared" si="140"/>
        <v>0</v>
      </c>
      <c r="O541" s="18"/>
      <c r="P541" s="108"/>
      <c r="Q541" s="108"/>
      <c r="R541" s="108"/>
      <c r="S541" s="108"/>
      <c r="T541" s="108"/>
      <c r="U541" s="108"/>
      <c r="V541" s="108"/>
      <c r="W541" s="108"/>
      <c r="X541" s="108"/>
      <c r="Y541" s="108"/>
      <c r="Z541" s="108"/>
      <c r="AA541" s="108"/>
      <c r="AB541" s="108"/>
      <c r="AC541" s="108"/>
      <c r="AD541" s="108"/>
      <c r="AE541" s="108"/>
      <c r="AF541" s="108"/>
      <c r="AG541" s="108"/>
      <c r="AH541" s="108"/>
      <c r="AI541" s="108"/>
      <c r="AJ541" s="108"/>
      <c r="AK541" s="108"/>
      <c r="AL541" s="108"/>
      <c r="AM541" s="108"/>
      <c r="AN541" s="108"/>
      <c r="AO541" s="108"/>
      <c r="AP541" s="108"/>
      <c r="AQ541" s="108"/>
      <c r="AR541" s="108"/>
      <c r="AS541" s="108"/>
      <c r="AT541" s="108"/>
      <c r="AU541" s="108"/>
      <c r="AV541" s="108"/>
      <c r="AW541" s="108"/>
      <c r="AX541" s="108"/>
      <c r="AY541" s="108"/>
      <c r="AZ541" s="108"/>
      <c r="BA541" s="108"/>
      <c r="BB541" s="108"/>
      <c r="BC541" s="108"/>
      <c r="BD541" s="108"/>
      <c r="BE541" s="108"/>
      <c r="BF541" s="108"/>
      <c r="BG541" s="108"/>
      <c r="BH541" s="108"/>
      <c r="BI541" s="108"/>
      <c r="BJ541" s="108"/>
      <c r="BK541" s="108"/>
      <c r="BL541" s="108"/>
      <c r="BM541" s="108"/>
      <c r="BN541" s="108"/>
      <c r="BO541" s="108"/>
      <c r="BP541" s="108"/>
      <c r="BQ541" s="453">
        <v>0</v>
      </c>
      <c r="BR541" s="468"/>
      <c r="BS541" s="490">
        <f t="shared" si="161"/>
        <v>0</v>
      </c>
    </row>
    <row r="542" spans="1:71" hidden="1" x14ac:dyDescent="0.3">
      <c r="A542" s="8">
        <f t="shared" si="139"/>
        <v>3811</v>
      </c>
      <c r="B542" s="9">
        <f t="shared" si="168"/>
        <v>62</v>
      </c>
      <c r="C542" s="45" t="str">
        <f t="shared" si="108"/>
        <v>092</v>
      </c>
      <c r="D542" s="45" t="str">
        <f t="shared" si="109"/>
        <v>0922</v>
      </c>
      <c r="E542" s="39" t="s">
        <v>143</v>
      </c>
      <c r="F542" s="40">
        <v>32</v>
      </c>
      <c r="G542" s="74">
        <v>62</v>
      </c>
      <c r="H542" s="42">
        <v>3811</v>
      </c>
      <c r="I542" s="46">
        <v>1266</v>
      </c>
      <c r="J542" s="46">
        <v>1266</v>
      </c>
      <c r="K542" s="44" t="s">
        <v>68</v>
      </c>
      <c r="L542" s="425"/>
      <c r="M542" s="425"/>
      <c r="N542" s="108">
        <f t="shared" si="140"/>
        <v>0</v>
      </c>
      <c r="O542" s="77">
        <v>6210</v>
      </c>
      <c r="P542" s="397"/>
      <c r="Q542" s="397"/>
      <c r="R542" s="397"/>
      <c r="S542" s="397"/>
      <c r="T542" s="397"/>
      <c r="U542" s="397"/>
      <c r="V542" s="397"/>
      <c r="W542" s="397"/>
      <c r="X542" s="397"/>
      <c r="Y542" s="397"/>
      <c r="Z542" s="397"/>
      <c r="AA542" s="397"/>
      <c r="AB542" s="397"/>
      <c r="AC542" s="397"/>
      <c r="AD542" s="397"/>
      <c r="AE542" s="397"/>
      <c r="AF542" s="397"/>
      <c r="AG542" s="397"/>
      <c r="AH542" s="397"/>
      <c r="AI542" s="397"/>
      <c r="AJ542" s="397"/>
      <c r="AK542" s="397"/>
      <c r="AL542" s="397"/>
      <c r="AM542" s="397"/>
      <c r="AN542" s="397"/>
      <c r="AO542" s="397"/>
      <c r="AP542" s="397"/>
      <c r="AQ542" s="397"/>
      <c r="AR542" s="397"/>
      <c r="AS542" s="397"/>
      <c r="AT542" s="397"/>
      <c r="AU542" s="397"/>
      <c r="AV542" s="397"/>
      <c r="AW542" s="397"/>
      <c r="AX542" s="397"/>
      <c r="AY542" s="397"/>
      <c r="AZ542" s="397"/>
      <c r="BA542" s="397"/>
      <c r="BB542" s="397"/>
      <c r="BC542" s="397"/>
      <c r="BD542" s="397"/>
      <c r="BE542" s="397"/>
      <c r="BF542" s="397"/>
      <c r="BG542" s="397"/>
      <c r="BH542" s="397"/>
      <c r="BI542" s="397"/>
      <c r="BJ542" s="397"/>
      <c r="BK542" s="397"/>
      <c r="BL542" s="397"/>
      <c r="BM542" s="397"/>
      <c r="BN542" s="397"/>
      <c r="BO542" s="397"/>
      <c r="BP542" s="397"/>
      <c r="BQ542" s="458"/>
      <c r="BR542" s="468"/>
      <c r="BS542" s="490">
        <f t="shared" si="161"/>
        <v>0</v>
      </c>
    </row>
    <row r="543" spans="1:71" hidden="1" x14ac:dyDescent="0.3">
      <c r="A543" s="8">
        <f t="shared" ref="A543" si="171">H543</f>
        <v>3813</v>
      </c>
      <c r="B543" s="9">
        <f t="shared" ref="B543" si="172">IF(J543&gt;0,G543," ")</f>
        <v>54</v>
      </c>
      <c r="C543" s="45" t="str">
        <f t="shared" ref="C543" si="173">IF(I543&gt;0,LEFT(E543,3),"  ")</f>
        <v>092</v>
      </c>
      <c r="D543" s="45" t="str">
        <f t="shared" ref="D543" si="174">IF(I543&gt;0,LEFT(E543,4),"  ")</f>
        <v>0922</v>
      </c>
      <c r="E543" s="39" t="s">
        <v>143</v>
      </c>
      <c r="F543" s="40">
        <v>32</v>
      </c>
      <c r="G543" s="74">
        <v>54</v>
      </c>
      <c r="H543" s="42">
        <v>3813</v>
      </c>
      <c r="I543" s="394">
        <v>7026</v>
      </c>
      <c r="J543" s="46">
        <v>1207</v>
      </c>
      <c r="K543" s="44" t="s">
        <v>1225</v>
      </c>
      <c r="L543" s="425"/>
      <c r="M543" s="425"/>
      <c r="N543" s="108">
        <f t="shared" si="140"/>
        <v>0</v>
      </c>
      <c r="O543" s="77">
        <v>5410</v>
      </c>
      <c r="P543" s="397"/>
      <c r="Q543" s="397"/>
      <c r="R543" s="397"/>
      <c r="S543" s="397"/>
      <c r="T543" s="397"/>
      <c r="U543" s="397"/>
      <c r="V543" s="397"/>
      <c r="W543" s="397"/>
      <c r="X543" s="397"/>
      <c r="Y543" s="397"/>
      <c r="Z543" s="397"/>
      <c r="AA543" s="397"/>
      <c r="AB543" s="397"/>
      <c r="AC543" s="397"/>
      <c r="AD543" s="397"/>
      <c r="AE543" s="397"/>
      <c r="AF543" s="397"/>
      <c r="AG543" s="397"/>
      <c r="AH543" s="397"/>
      <c r="AI543" s="397"/>
      <c r="AJ543" s="397"/>
      <c r="AK543" s="397"/>
      <c r="AL543" s="397"/>
      <c r="AM543" s="397"/>
      <c r="AN543" s="397"/>
      <c r="AO543" s="397"/>
      <c r="AP543" s="397"/>
      <c r="AQ543" s="397"/>
      <c r="AR543" s="397"/>
      <c r="AS543" s="397"/>
      <c r="AT543" s="397"/>
      <c r="AU543" s="397"/>
      <c r="AV543" s="397"/>
      <c r="AW543" s="397"/>
      <c r="AX543" s="397"/>
      <c r="AY543" s="397"/>
      <c r="AZ543" s="397"/>
      <c r="BA543" s="397"/>
      <c r="BB543" s="397"/>
      <c r="BC543" s="397"/>
      <c r="BD543" s="397"/>
      <c r="BE543" s="397"/>
      <c r="BF543" s="397"/>
      <c r="BG543" s="397"/>
      <c r="BH543" s="397"/>
      <c r="BI543" s="397"/>
      <c r="BJ543" s="397"/>
      <c r="BK543" s="397"/>
      <c r="BL543" s="397"/>
      <c r="BM543" s="397"/>
      <c r="BN543" s="397"/>
      <c r="BO543" s="397"/>
      <c r="BP543" s="397"/>
      <c r="BQ543" s="458"/>
      <c r="BR543" s="468"/>
      <c r="BS543" s="490">
        <f t="shared" si="161"/>
        <v>0</v>
      </c>
    </row>
    <row r="544" spans="1:71" ht="26.4" x14ac:dyDescent="0.3">
      <c r="A544" s="8">
        <f t="shared" si="139"/>
        <v>4</v>
      </c>
      <c r="B544" s="9" t="str">
        <f t="shared" si="168"/>
        <v xml:space="preserve"> </v>
      </c>
      <c r="C544" s="45" t="str">
        <f t="shared" si="108"/>
        <v xml:space="preserve">  </v>
      </c>
      <c r="D544" s="45" t="str">
        <f t="shared" si="109"/>
        <v xml:space="preserve">  </v>
      </c>
      <c r="E544" s="39"/>
      <c r="F544" s="40"/>
      <c r="G544" s="41"/>
      <c r="H544" s="42">
        <v>4</v>
      </c>
      <c r="I544" s="43"/>
      <c r="J544" s="43"/>
      <c r="K544" s="44" t="s">
        <v>71</v>
      </c>
      <c r="L544" s="425">
        <f>L549</f>
        <v>138000</v>
      </c>
      <c r="M544" s="425">
        <f>M549</f>
        <v>5300</v>
      </c>
      <c r="N544" s="108">
        <f t="shared" si="140"/>
        <v>143300</v>
      </c>
      <c r="O544" s="18"/>
      <c r="P544" s="108"/>
      <c r="Q544" s="108"/>
      <c r="R544" s="108"/>
      <c r="S544" s="108"/>
      <c r="T544" s="108"/>
      <c r="U544" s="108"/>
      <c r="V544" s="108"/>
      <c r="W544" s="108"/>
      <c r="X544" s="108"/>
      <c r="Y544" s="108"/>
      <c r="Z544" s="108"/>
      <c r="AA544" s="108"/>
      <c r="AB544" s="108"/>
      <c r="AC544" s="108"/>
      <c r="AD544" s="108"/>
      <c r="AE544" s="108"/>
      <c r="AF544" s="108"/>
      <c r="AG544" s="108"/>
      <c r="AH544" s="108"/>
      <c r="AI544" s="108"/>
      <c r="AJ544" s="108"/>
      <c r="AK544" s="108"/>
      <c r="AL544" s="108"/>
      <c r="AM544" s="108"/>
      <c r="AN544" s="108"/>
      <c r="AO544" s="108"/>
      <c r="AP544" s="108"/>
      <c r="AQ544" s="108"/>
      <c r="AR544" s="108"/>
      <c r="AS544" s="108"/>
      <c r="AT544" s="108"/>
      <c r="AU544" s="108"/>
      <c r="AV544" s="108"/>
      <c r="AW544" s="108"/>
      <c r="AX544" s="108"/>
      <c r="AY544" s="108"/>
      <c r="AZ544" s="108"/>
      <c r="BA544" s="108"/>
      <c r="BB544" s="108"/>
      <c r="BC544" s="108"/>
      <c r="BD544" s="108"/>
      <c r="BE544" s="108"/>
      <c r="BF544" s="108"/>
      <c r="BG544" s="108"/>
      <c r="BH544" s="108"/>
      <c r="BI544" s="108"/>
      <c r="BJ544" s="108"/>
      <c r="BK544" s="108"/>
      <c r="BL544" s="108"/>
      <c r="BM544" s="108"/>
      <c r="BN544" s="108"/>
      <c r="BO544" s="108"/>
      <c r="BP544" s="108"/>
      <c r="BQ544" s="453">
        <v>106817</v>
      </c>
      <c r="BR544" s="468"/>
      <c r="BS544" s="490">
        <f t="shared" si="161"/>
        <v>143300</v>
      </c>
    </row>
    <row r="545" spans="1:71" ht="26.4" hidden="1" x14ac:dyDescent="0.3">
      <c r="A545" s="8">
        <f t="shared" si="139"/>
        <v>41</v>
      </c>
      <c r="B545" s="9" t="str">
        <f t="shared" si="168"/>
        <v xml:space="preserve"> </v>
      </c>
      <c r="C545" s="45" t="str">
        <f>IF(I545&gt;0,LEFT(E545,3),"  ")</f>
        <v xml:space="preserve">  </v>
      </c>
      <c r="D545" s="45" t="str">
        <f>IF(I545&gt;0,LEFT(E545,4),"  ")</f>
        <v xml:space="preserve">  </v>
      </c>
      <c r="E545" s="39"/>
      <c r="F545" s="40"/>
      <c r="G545" s="41"/>
      <c r="H545" s="42">
        <v>41</v>
      </c>
      <c r="I545" s="43"/>
      <c r="J545" s="43"/>
      <c r="K545" s="44" t="s">
        <v>98</v>
      </c>
      <c r="L545" s="425"/>
      <c r="M545" s="425"/>
      <c r="N545" s="108">
        <f t="shared" si="140"/>
        <v>0</v>
      </c>
      <c r="O545" s="18"/>
      <c r="P545" s="108"/>
      <c r="Q545" s="108"/>
      <c r="R545" s="108"/>
      <c r="S545" s="108"/>
      <c r="T545" s="108"/>
      <c r="U545" s="108"/>
      <c r="V545" s="108"/>
      <c r="W545" s="108"/>
      <c r="X545" s="108"/>
      <c r="Y545" s="108"/>
      <c r="Z545" s="108"/>
      <c r="AA545" s="108"/>
      <c r="AB545" s="108"/>
      <c r="AC545" s="108"/>
      <c r="AD545" s="108"/>
      <c r="AE545" s="108"/>
      <c r="AF545" s="108"/>
      <c r="AG545" s="108"/>
      <c r="AH545" s="108"/>
      <c r="AI545" s="108"/>
      <c r="AJ545" s="108"/>
      <c r="AK545" s="108"/>
      <c r="AL545" s="108"/>
      <c r="AM545" s="108"/>
      <c r="AN545" s="108"/>
      <c r="AO545" s="108"/>
      <c r="AP545" s="108"/>
      <c r="AQ545" s="108"/>
      <c r="AR545" s="108"/>
      <c r="AS545" s="108"/>
      <c r="AT545" s="108"/>
      <c r="AU545" s="108"/>
      <c r="AV545" s="108"/>
      <c r="AW545" s="108"/>
      <c r="AX545" s="108"/>
      <c r="AY545" s="108"/>
      <c r="AZ545" s="108"/>
      <c r="BA545" s="108"/>
      <c r="BB545" s="108"/>
      <c r="BC545" s="108"/>
      <c r="BD545" s="108"/>
      <c r="BE545" s="108"/>
      <c r="BF545" s="108"/>
      <c r="BG545" s="108"/>
      <c r="BH545" s="108"/>
      <c r="BI545" s="108"/>
      <c r="BJ545" s="108"/>
      <c r="BK545" s="108"/>
      <c r="BL545" s="108"/>
      <c r="BM545" s="108"/>
      <c r="BN545" s="108"/>
      <c r="BO545" s="108"/>
      <c r="BP545" s="108"/>
      <c r="BQ545" s="453">
        <v>0</v>
      </c>
      <c r="BR545" s="468"/>
      <c r="BS545" s="490">
        <f t="shared" si="161"/>
        <v>0</v>
      </c>
    </row>
    <row r="546" spans="1:71" hidden="1" x14ac:dyDescent="0.3">
      <c r="A546" s="8">
        <f t="shared" si="139"/>
        <v>412</v>
      </c>
      <c r="B546" s="9" t="str">
        <f t="shared" si="168"/>
        <v xml:space="preserve"> </v>
      </c>
      <c r="C546" s="45" t="str">
        <f>IF(I546&gt;0,LEFT(E546,3),"  ")</f>
        <v xml:space="preserve">  </v>
      </c>
      <c r="D546" s="45" t="str">
        <f>IF(I546&gt;0,LEFT(E546,4),"  ")</f>
        <v xml:space="preserve">  </v>
      </c>
      <c r="E546" s="39"/>
      <c r="F546" s="40"/>
      <c r="G546" s="41"/>
      <c r="H546" s="42">
        <v>412</v>
      </c>
      <c r="I546" s="43"/>
      <c r="J546" s="43"/>
      <c r="K546" s="44" t="s">
        <v>99</v>
      </c>
      <c r="L546" s="425"/>
      <c r="M546" s="425"/>
      <c r="N546" s="108">
        <f t="shared" si="140"/>
        <v>0</v>
      </c>
      <c r="O546" s="18"/>
      <c r="P546" s="108"/>
      <c r="Q546" s="108"/>
      <c r="R546" s="108"/>
      <c r="S546" s="108"/>
      <c r="T546" s="108"/>
      <c r="U546" s="108"/>
      <c r="V546" s="108"/>
      <c r="W546" s="108"/>
      <c r="X546" s="108"/>
      <c r="Y546" s="108"/>
      <c r="Z546" s="108"/>
      <c r="AA546" s="108"/>
      <c r="AB546" s="108"/>
      <c r="AC546" s="108"/>
      <c r="AD546" s="108"/>
      <c r="AE546" s="108"/>
      <c r="AF546" s="108"/>
      <c r="AG546" s="108"/>
      <c r="AH546" s="108"/>
      <c r="AI546" s="108"/>
      <c r="AJ546" s="108"/>
      <c r="AK546" s="108"/>
      <c r="AL546" s="108"/>
      <c r="AM546" s="108"/>
      <c r="AN546" s="108"/>
      <c r="AO546" s="108"/>
      <c r="AP546" s="108"/>
      <c r="AQ546" s="108"/>
      <c r="AR546" s="108"/>
      <c r="AS546" s="108"/>
      <c r="AT546" s="108"/>
      <c r="AU546" s="108"/>
      <c r="AV546" s="108"/>
      <c r="AW546" s="108"/>
      <c r="AX546" s="108"/>
      <c r="AY546" s="108"/>
      <c r="AZ546" s="108"/>
      <c r="BA546" s="108"/>
      <c r="BB546" s="108"/>
      <c r="BC546" s="108"/>
      <c r="BD546" s="108"/>
      <c r="BE546" s="108"/>
      <c r="BF546" s="108"/>
      <c r="BG546" s="108"/>
      <c r="BH546" s="108"/>
      <c r="BI546" s="108"/>
      <c r="BJ546" s="108"/>
      <c r="BK546" s="108"/>
      <c r="BL546" s="108"/>
      <c r="BM546" s="108"/>
      <c r="BN546" s="108"/>
      <c r="BO546" s="108"/>
      <c r="BP546" s="108"/>
      <c r="BQ546" s="453">
        <v>0</v>
      </c>
      <c r="BR546" s="468"/>
      <c r="BS546" s="490">
        <f t="shared" si="161"/>
        <v>0</v>
      </c>
    </row>
    <row r="547" spans="1:71" hidden="1" x14ac:dyDescent="0.3">
      <c r="A547" s="8">
        <f t="shared" si="139"/>
        <v>4123</v>
      </c>
      <c r="B547" s="9">
        <f t="shared" si="168"/>
        <v>54</v>
      </c>
      <c r="C547" s="45" t="str">
        <f>IF(I547&gt;0,LEFT(E547,3),"  ")</f>
        <v>092</v>
      </c>
      <c r="D547" s="45" t="str">
        <f>IF(I547&gt;0,LEFT(E547,4),"  ")</f>
        <v>0922</v>
      </c>
      <c r="E547" s="39" t="s">
        <v>143</v>
      </c>
      <c r="F547" s="40">
        <v>32</v>
      </c>
      <c r="G547" s="74">
        <v>54</v>
      </c>
      <c r="H547" s="42">
        <v>4123</v>
      </c>
      <c r="I547" s="46">
        <v>1267</v>
      </c>
      <c r="J547" s="46">
        <v>1267</v>
      </c>
      <c r="K547" s="44" t="s">
        <v>100</v>
      </c>
      <c r="L547" s="425"/>
      <c r="M547" s="425"/>
      <c r="N547" s="108">
        <f t="shared" si="140"/>
        <v>0</v>
      </c>
      <c r="O547" s="77">
        <v>5410</v>
      </c>
      <c r="P547" s="397"/>
      <c r="Q547" s="397"/>
      <c r="R547" s="397"/>
      <c r="S547" s="397"/>
      <c r="T547" s="397"/>
      <c r="U547" s="397"/>
      <c r="V547" s="397"/>
      <c r="W547" s="397"/>
      <c r="X547" s="397"/>
      <c r="Y547" s="397"/>
      <c r="Z547" s="397"/>
      <c r="AA547" s="397"/>
      <c r="AB547" s="397"/>
      <c r="AC547" s="397"/>
      <c r="AD547" s="397"/>
      <c r="AE547" s="397"/>
      <c r="AF547" s="397"/>
      <c r="AG547" s="397"/>
      <c r="AH547" s="397"/>
      <c r="AI547" s="397"/>
      <c r="AJ547" s="397"/>
      <c r="AK547" s="397"/>
      <c r="AL547" s="397"/>
      <c r="AM547" s="397"/>
      <c r="AN547" s="397"/>
      <c r="AO547" s="397"/>
      <c r="AP547" s="397"/>
      <c r="AQ547" s="397"/>
      <c r="AR547" s="397"/>
      <c r="AS547" s="397"/>
      <c r="AT547" s="397"/>
      <c r="AU547" s="397"/>
      <c r="AV547" s="397"/>
      <c r="AW547" s="397"/>
      <c r="AX547" s="397"/>
      <c r="AY547" s="397"/>
      <c r="AZ547" s="397"/>
      <c r="BA547" s="397"/>
      <c r="BB547" s="397"/>
      <c r="BC547" s="397"/>
      <c r="BD547" s="397"/>
      <c r="BE547" s="397"/>
      <c r="BF547" s="397"/>
      <c r="BG547" s="397"/>
      <c r="BH547" s="397"/>
      <c r="BI547" s="397"/>
      <c r="BJ547" s="397"/>
      <c r="BK547" s="397"/>
      <c r="BL547" s="397"/>
      <c r="BM547" s="397"/>
      <c r="BN547" s="397"/>
      <c r="BO547" s="397"/>
      <c r="BP547" s="397"/>
      <c r="BQ547" s="458"/>
      <c r="BR547" s="468"/>
      <c r="BS547" s="490">
        <f t="shared" si="161"/>
        <v>0</v>
      </c>
    </row>
    <row r="548" spans="1:71" hidden="1" x14ac:dyDescent="0.3">
      <c r="A548" s="8">
        <f t="shared" si="139"/>
        <v>4123</v>
      </c>
      <c r="B548" s="9">
        <f t="shared" si="168"/>
        <v>32</v>
      </c>
      <c r="C548" s="45" t="str">
        <f>IF(I548&gt;0,LEFT(E548,3),"  ")</f>
        <v>092</v>
      </c>
      <c r="D548" s="45" t="str">
        <f>IF(I548&gt;0,LEFT(E548,4),"  ")</f>
        <v>0922</v>
      </c>
      <c r="E548" s="39" t="s">
        <v>143</v>
      </c>
      <c r="F548" s="40">
        <v>32</v>
      </c>
      <c r="G548" s="74">
        <v>32</v>
      </c>
      <c r="H548" s="42">
        <v>4123</v>
      </c>
      <c r="I548" s="394">
        <v>1743</v>
      </c>
      <c r="J548" s="46">
        <v>1267</v>
      </c>
      <c r="K548" s="44" t="s">
        <v>100</v>
      </c>
      <c r="L548" s="425"/>
      <c r="M548" s="425"/>
      <c r="N548" s="108">
        <f t="shared" ref="N548:N611" si="175">SUM(L548:M548)</f>
        <v>0</v>
      </c>
      <c r="O548" s="76">
        <v>3210</v>
      </c>
      <c r="P548" s="397"/>
      <c r="Q548" s="397"/>
      <c r="R548" s="397"/>
      <c r="S548" s="397"/>
      <c r="T548" s="397"/>
      <c r="U548" s="397"/>
      <c r="V548" s="397"/>
      <c r="W548" s="397"/>
      <c r="X548" s="397"/>
      <c r="Y548" s="397"/>
      <c r="Z548" s="397"/>
      <c r="AA548" s="397"/>
      <c r="AB548" s="397"/>
      <c r="AC548" s="397"/>
      <c r="AD548" s="397"/>
      <c r="AE548" s="397"/>
      <c r="AF548" s="397"/>
      <c r="AG548" s="397"/>
      <c r="AH548" s="397"/>
      <c r="AI548" s="397"/>
      <c r="AJ548" s="397"/>
      <c r="AK548" s="397"/>
      <c r="AL548" s="397"/>
      <c r="AM548" s="397"/>
      <c r="AN548" s="397"/>
      <c r="AO548" s="397"/>
      <c r="AP548" s="397"/>
      <c r="AQ548" s="397"/>
      <c r="AR548" s="397"/>
      <c r="AS548" s="397"/>
      <c r="AT548" s="397"/>
      <c r="AU548" s="397"/>
      <c r="AV548" s="397"/>
      <c r="AW548" s="397"/>
      <c r="AX548" s="397"/>
      <c r="AY548" s="397"/>
      <c r="AZ548" s="397"/>
      <c r="BA548" s="397"/>
      <c r="BB548" s="397"/>
      <c r="BC548" s="397"/>
      <c r="BD548" s="397"/>
      <c r="BE548" s="397"/>
      <c r="BF548" s="397"/>
      <c r="BG548" s="397"/>
      <c r="BH548" s="397"/>
      <c r="BI548" s="397"/>
      <c r="BJ548" s="397"/>
      <c r="BK548" s="397"/>
      <c r="BL548" s="397"/>
      <c r="BM548" s="397"/>
      <c r="BN548" s="397"/>
      <c r="BO548" s="397"/>
      <c r="BP548" s="397"/>
      <c r="BQ548" s="458"/>
      <c r="BR548" s="468"/>
      <c r="BS548" s="490">
        <f t="shared" si="161"/>
        <v>0</v>
      </c>
    </row>
    <row r="549" spans="1:71" ht="26.4" x14ac:dyDescent="0.3">
      <c r="A549" s="8">
        <f t="shared" si="139"/>
        <v>42</v>
      </c>
      <c r="B549" s="9" t="str">
        <f t="shared" si="168"/>
        <v xml:space="preserve"> </v>
      </c>
      <c r="C549" s="45" t="str">
        <f t="shared" si="108"/>
        <v xml:space="preserve">  </v>
      </c>
      <c r="D549" s="45" t="str">
        <f t="shared" si="109"/>
        <v xml:space="preserve">  </v>
      </c>
      <c r="E549" s="39"/>
      <c r="F549" s="40"/>
      <c r="G549" s="41"/>
      <c r="H549" s="42">
        <v>42</v>
      </c>
      <c r="I549" s="43"/>
      <c r="J549" s="43"/>
      <c r="K549" s="44" t="s">
        <v>72</v>
      </c>
      <c r="L549" s="425">
        <f>L553+L591</f>
        <v>138000</v>
      </c>
      <c r="M549" s="425">
        <f>M553+M591</f>
        <v>5300</v>
      </c>
      <c r="N549" s="108">
        <f t="shared" si="175"/>
        <v>143300</v>
      </c>
      <c r="O549" s="18"/>
      <c r="P549" s="108"/>
      <c r="Q549" s="108"/>
      <c r="R549" s="108"/>
      <c r="S549" s="108"/>
      <c r="T549" s="108"/>
      <c r="U549" s="108"/>
      <c r="V549" s="108"/>
      <c r="W549" s="108"/>
      <c r="X549" s="108"/>
      <c r="Y549" s="108"/>
      <c r="Z549" s="108"/>
      <c r="AA549" s="108"/>
      <c r="AB549" s="108"/>
      <c r="AC549" s="108"/>
      <c r="AD549" s="108"/>
      <c r="AE549" s="108"/>
      <c r="AF549" s="108"/>
      <c r="AG549" s="108"/>
      <c r="AH549" s="108"/>
      <c r="AI549" s="108"/>
      <c r="AJ549" s="108"/>
      <c r="AK549" s="108"/>
      <c r="AL549" s="108"/>
      <c r="AM549" s="108"/>
      <c r="AN549" s="108"/>
      <c r="AO549" s="108"/>
      <c r="AP549" s="108"/>
      <c r="AQ549" s="108"/>
      <c r="AR549" s="108"/>
      <c r="AS549" s="108"/>
      <c r="AT549" s="108"/>
      <c r="AU549" s="108"/>
      <c r="AV549" s="108"/>
      <c r="AW549" s="108"/>
      <c r="AX549" s="108"/>
      <c r="AY549" s="108"/>
      <c r="AZ549" s="108"/>
      <c r="BA549" s="108"/>
      <c r="BB549" s="108"/>
      <c r="BC549" s="108"/>
      <c r="BD549" s="108"/>
      <c r="BE549" s="108"/>
      <c r="BF549" s="108"/>
      <c r="BG549" s="108"/>
      <c r="BH549" s="108"/>
      <c r="BI549" s="108"/>
      <c r="BJ549" s="108"/>
      <c r="BK549" s="108"/>
      <c r="BL549" s="108"/>
      <c r="BM549" s="108"/>
      <c r="BN549" s="108"/>
      <c r="BO549" s="108"/>
      <c r="BP549" s="108"/>
      <c r="BQ549" s="453">
        <v>106817</v>
      </c>
      <c r="BR549" s="468"/>
      <c r="BS549" s="490">
        <f t="shared" si="161"/>
        <v>143300</v>
      </c>
    </row>
    <row r="550" spans="1:71" hidden="1" x14ac:dyDescent="0.3">
      <c r="A550" s="8">
        <f t="shared" si="139"/>
        <v>421</v>
      </c>
      <c r="B550" s="9" t="str">
        <f t="shared" si="168"/>
        <v xml:space="preserve"> </v>
      </c>
      <c r="C550" s="45" t="str">
        <f>IF(I550&gt;0,LEFT(E550,3),"  ")</f>
        <v xml:space="preserve">  </v>
      </c>
      <c r="D550" s="45" t="str">
        <f>IF(I550&gt;0,LEFT(E550,4),"  ")</f>
        <v xml:space="preserve">  </v>
      </c>
      <c r="E550" s="39"/>
      <c r="F550" s="40"/>
      <c r="G550" s="41"/>
      <c r="H550" s="42">
        <v>421</v>
      </c>
      <c r="I550" s="43"/>
      <c r="J550" s="43"/>
      <c r="K550" s="5" t="s">
        <v>120</v>
      </c>
      <c r="L550" s="428"/>
      <c r="M550" s="428"/>
      <c r="N550" s="108">
        <f t="shared" si="175"/>
        <v>0</v>
      </c>
      <c r="O550" s="18"/>
      <c r="P550" s="108"/>
      <c r="Q550" s="108"/>
      <c r="R550" s="108"/>
      <c r="S550" s="108"/>
      <c r="T550" s="108"/>
      <c r="U550" s="108"/>
      <c r="V550" s="108"/>
      <c r="W550" s="108"/>
      <c r="X550" s="108"/>
      <c r="Y550" s="108"/>
      <c r="Z550" s="108"/>
      <c r="AA550" s="108"/>
      <c r="AB550" s="108"/>
      <c r="AC550" s="108"/>
      <c r="AD550" s="108"/>
      <c r="AE550" s="108"/>
      <c r="AF550" s="108"/>
      <c r="AG550" s="108"/>
      <c r="AH550" s="108"/>
      <c r="AI550" s="108"/>
      <c r="AJ550" s="108"/>
      <c r="AK550" s="108"/>
      <c r="AL550" s="108"/>
      <c r="AM550" s="108"/>
      <c r="AN550" s="108"/>
      <c r="AO550" s="108"/>
      <c r="AP550" s="108"/>
      <c r="AQ550" s="108"/>
      <c r="AR550" s="108"/>
      <c r="AS550" s="108"/>
      <c r="AT550" s="108"/>
      <c r="AU550" s="108"/>
      <c r="AV550" s="108"/>
      <c r="AW550" s="108"/>
      <c r="AX550" s="108"/>
      <c r="AY550" s="108"/>
      <c r="AZ550" s="108"/>
      <c r="BA550" s="108"/>
      <c r="BB550" s="108"/>
      <c r="BC550" s="108"/>
      <c r="BD550" s="108"/>
      <c r="BE550" s="108"/>
      <c r="BF550" s="108"/>
      <c r="BG550" s="108"/>
      <c r="BH550" s="108"/>
      <c r="BI550" s="108"/>
      <c r="BJ550" s="108"/>
      <c r="BK550" s="108"/>
      <c r="BL550" s="108"/>
      <c r="BM550" s="108"/>
      <c r="BN550" s="108"/>
      <c r="BO550" s="108"/>
      <c r="BP550" s="108"/>
      <c r="BQ550" s="453">
        <v>0</v>
      </c>
      <c r="BR550" s="468"/>
      <c r="BS550" s="490">
        <f t="shared" si="161"/>
        <v>0</v>
      </c>
    </row>
    <row r="551" spans="1:71" hidden="1" x14ac:dyDescent="0.3">
      <c r="A551" s="8">
        <f t="shared" si="139"/>
        <v>4212</v>
      </c>
      <c r="B551" s="9">
        <f t="shared" si="168"/>
        <v>54</v>
      </c>
      <c r="C551" s="45" t="str">
        <f>IF(I551&gt;0,LEFT(E551,3),"  ")</f>
        <v>092</v>
      </c>
      <c r="D551" s="45" t="str">
        <f>IF(I551&gt;0,LEFT(E551,4),"  ")</f>
        <v>0922</v>
      </c>
      <c r="E551" s="39" t="s">
        <v>143</v>
      </c>
      <c r="F551" s="40">
        <v>32</v>
      </c>
      <c r="G551" s="74">
        <v>54</v>
      </c>
      <c r="H551" s="42">
        <v>4212</v>
      </c>
      <c r="I551" s="46">
        <v>1268</v>
      </c>
      <c r="J551" s="46">
        <v>1268</v>
      </c>
      <c r="K551" s="5" t="s">
        <v>186</v>
      </c>
      <c r="L551" s="428"/>
      <c r="M551" s="428"/>
      <c r="N551" s="108">
        <f t="shared" si="175"/>
        <v>0</v>
      </c>
      <c r="O551" s="77">
        <v>5410</v>
      </c>
      <c r="P551" s="397"/>
      <c r="Q551" s="397"/>
      <c r="R551" s="397"/>
      <c r="S551" s="397"/>
      <c r="T551" s="397"/>
      <c r="U551" s="397"/>
      <c r="V551" s="397"/>
      <c r="W551" s="397"/>
      <c r="X551" s="397"/>
      <c r="Y551" s="397"/>
      <c r="Z551" s="397"/>
      <c r="AA551" s="397"/>
      <c r="AB551" s="397"/>
      <c r="AC551" s="397"/>
      <c r="AD551" s="397"/>
      <c r="AE551" s="397"/>
      <c r="AF551" s="397"/>
      <c r="AG551" s="397"/>
      <c r="AH551" s="397"/>
      <c r="AI551" s="397"/>
      <c r="AJ551" s="397"/>
      <c r="AK551" s="397"/>
      <c r="AL551" s="397"/>
      <c r="AM551" s="397"/>
      <c r="AN551" s="397"/>
      <c r="AO551" s="397"/>
      <c r="AP551" s="397"/>
      <c r="AQ551" s="397"/>
      <c r="AR551" s="397"/>
      <c r="AS551" s="397"/>
      <c r="AT551" s="397"/>
      <c r="AU551" s="397"/>
      <c r="AV551" s="397"/>
      <c r="AW551" s="397"/>
      <c r="AX551" s="397"/>
      <c r="AY551" s="397"/>
      <c r="AZ551" s="397"/>
      <c r="BA551" s="397"/>
      <c r="BB551" s="397"/>
      <c r="BC551" s="397"/>
      <c r="BD551" s="397"/>
      <c r="BE551" s="397"/>
      <c r="BF551" s="397"/>
      <c r="BG551" s="397"/>
      <c r="BH551" s="397"/>
      <c r="BI551" s="397"/>
      <c r="BJ551" s="397"/>
      <c r="BK551" s="397"/>
      <c r="BL551" s="397"/>
      <c r="BM551" s="397"/>
      <c r="BN551" s="397"/>
      <c r="BO551" s="397"/>
      <c r="BP551" s="397"/>
      <c r="BQ551" s="458"/>
      <c r="BR551" s="468"/>
      <c r="BS551" s="490">
        <f t="shared" si="161"/>
        <v>0</v>
      </c>
    </row>
    <row r="552" spans="1:71" hidden="1" x14ac:dyDescent="0.3">
      <c r="A552" s="8">
        <f t="shared" ref="A552" si="176">H552</f>
        <v>4214</v>
      </c>
      <c r="B552" s="9">
        <f t="shared" ref="B552" si="177">IF(J552&gt;0,G552," ")</f>
        <v>54</v>
      </c>
      <c r="C552" s="45" t="str">
        <f>IF(I552&gt;0,LEFT(E552,3),"  ")</f>
        <v>092</v>
      </c>
      <c r="D552" s="45" t="str">
        <f>IF(I552&gt;0,LEFT(E552,4),"  ")</f>
        <v>0922</v>
      </c>
      <c r="E552" s="39" t="s">
        <v>143</v>
      </c>
      <c r="F552" s="40">
        <v>32</v>
      </c>
      <c r="G552" s="74">
        <v>54</v>
      </c>
      <c r="H552" s="42">
        <v>4214</v>
      </c>
      <c r="I552" s="394">
        <v>7035</v>
      </c>
      <c r="J552" s="46">
        <v>1267</v>
      </c>
      <c r="K552" s="5" t="s">
        <v>3434</v>
      </c>
      <c r="L552" s="428"/>
      <c r="M552" s="428"/>
      <c r="N552" s="108">
        <f t="shared" si="175"/>
        <v>0</v>
      </c>
      <c r="O552" s="77">
        <v>5410</v>
      </c>
      <c r="P552" s="397"/>
      <c r="Q552" s="397"/>
      <c r="R552" s="397"/>
      <c r="S552" s="397"/>
      <c r="T552" s="397"/>
      <c r="U552" s="397"/>
      <c r="V552" s="397"/>
      <c r="W552" s="397"/>
      <c r="X552" s="397"/>
      <c r="Y552" s="397"/>
      <c r="Z552" s="397"/>
      <c r="AA552" s="397"/>
      <c r="AB552" s="397"/>
      <c r="AC552" s="397"/>
      <c r="AD552" s="397"/>
      <c r="AE552" s="397"/>
      <c r="AF552" s="397"/>
      <c r="AG552" s="397"/>
      <c r="AH552" s="397"/>
      <c r="AI552" s="397"/>
      <c r="AJ552" s="397"/>
      <c r="AK552" s="397"/>
      <c r="AL552" s="397"/>
      <c r="AM552" s="397"/>
      <c r="AN552" s="397"/>
      <c r="AO552" s="397"/>
      <c r="AP552" s="397"/>
      <c r="AQ552" s="397"/>
      <c r="AR552" s="397"/>
      <c r="AS552" s="397"/>
      <c r="AT552" s="397"/>
      <c r="AU552" s="397"/>
      <c r="AV552" s="397"/>
      <c r="AW552" s="397"/>
      <c r="AX552" s="397"/>
      <c r="AY552" s="397"/>
      <c r="AZ552" s="397"/>
      <c r="BA552" s="397"/>
      <c r="BB552" s="397"/>
      <c r="BC552" s="397"/>
      <c r="BD552" s="397"/>
      <c r="BE552" s="397"/>
      <c r="BF552" s="397"/>
      <c r="BG552" s="397"/>
      <c r="BH552" s="397"/>
      <c r="BI552" s="397"/>
      <c r="BJ552" s="397"/>
      <c r="BK552" s="397"/>
      <c r="BL552" s="397"/>
      <c r="BM552" s="397"/>
      <c r="BN552" s="397"/>
      <c r="BO552" s="397"/>
      <c r="BP552" s="397"/>
      <c r="BQ552" s="458"/>
      <c r="BR552" s="468"/>
      <c r="BS552" s="490">
        <f t="shared" si="161"/>
        <v>0</v>
      </c>
    </row>
    <row r="553" spans="1:71" x14ac:dyDescent="0.3">
      <c r="A553" s="8">
        <f t="shared" si="139"/>
        <v>422</v>
      </c>
      <c r="B553" s="9" t="str">
        <f t="shared" si="168"/>
        <v xml:space="preserve"> </v>
      </c>
      <c r="C553" s="45" t="str">
        <f t="shared" si="108"/>
        <v xml:space="preserve">  </v>
      </c>
      <c r="D553" s="45" t="str">
        <f t="shared" si="109"/>
        <v xml:space="preserve">  </v>
      </c>
      <c r="E553" s="39"/>
      <c r="F553" s="40"/>
      <c r="G553" s="41"/>
      <c r="H553" s="42">
        <v>422</v>
      </c>
      <c r="I553" s="43"/>
      <c r="J553" s="43"/>
      <c r="K553" s="44" t="s">
        <v>73</v>
      </c>
      <c r="L553" s="425">
        <v>130000</v>
      </c>
      <c r="M553" s="425">
        <v>-24500</v>
      </c>
      <c r="N553" s="108">
        <f t="shared" si="175"/>
        <v>105500</v>
      </c>
      <c r="O553" s="18"/>
      <c r="P553" s="108"/>
      <c r="Q553" s="108"/>
      <c r="R553" s="108"/>
      <c r="S553" s="108"/>
      <c r="T553" s="108"/>
      <c r="U553" s="108"/>
      <c r="V553" s="108"/>
      <c r="W553" s="108"/>
      <c r="X553" s="108"/>
      <c r="Y553" s="108"/>
      <c r="Z553" s="108"/>
      <c r="AA553" s="108"/>
      <c r="AB553" s="108"/>
      <c r="AC553" s="108"/>
      <c r="AD553" s="108"/>
      <c r="AE553" s="108"/>
      <c r="AF553" s="108"/>
      <c r="AG553" s="108"/>
      <c r="AH553" s="108"/>
      <c r="AI553" s="108"/>
      <c r="AJ553" s="108"/>
      <c r="AK553" s="108"/>
      <c r="AL553" s="108"/>
      <c r="AM553" s="108"/>
      <c r="AN553" s="108"/>
      <c r="AO553" s="108"/>
      <c r="AP553" s="108"/>
      <c r="AQ553" s="108"/>
      <c r="AR553" s="108"/>
      <c r="AS553" s="108"/>
      <c r="AT553" s="108"/>
      <c r="AU553" s="108"/>
      <c r="AV553" s="108"/>
      <c r="AW553" s="108"/>
      <c r="AX553" s="108"/>
      <c r="AY553" s="108"/>
      <c r="AZ553" s="108"/>
      <c r="BA553" s="108"/>
      <c r="BB553" s="108"/>
      <c r="BC553" s="108"/>
      <c r="BD553" s="108"/>
      <c r="BE553" s="108"/>
      <c r="BF553" s="108"/>
      <c r="BG553" s="108"/>
      <c r="BH553" s="108"/>
      <c r="BI553" s="108"/>
      <c r="BJ553" s="108"/>
      <c r="BK553" s="108"/>
      <c r="BL553" s="108"/>
      <c r="BM553" s="108"/>
      <c r="BN553" s="108"/>
      <c r="BO553" s="108"/>
      <c r="BP553" s="108"/>
      <c r="BQ553" s="453">
        <v>94550</v>
      </c>
      <c r="BR553" s="468"/>
      <c r="BS553" s="490">
        <f t="shared" si="161"/>
        <v>105500</v>
      </c>
    </row>
    <row r="554" spans="1:71" hidden="1" x14ac:dyDescent="0.3">
      <c r="A554" s="8">
        <f t="shared" si="139"/>
        <v>4221</v>
      </c>
      <c r="B554" s="9">
        <f t="shared" si="168"/>
        <v>32</v>
      </c>
      <c r="C554" s="45" t="str">
        <f t="shared" si="108"/>
        <v>092</v>
      </c>
      <c r="D554" s="45" t="str">
        <f t="shared" si="109"/>
        <v>0922</v>
      </c>
      <c r="E554" s="39" t="s">
        <v>143</v>
      </c>
      <c r="F554" s="40">
        <v>32</v>
      </c>
      <c r="G554" s="41">
        <v>32</v>
      </c>
      <c r="H554" s="42">
        <v>4221</v>
      </c>
      <c r="I554" s="46">
        <v>1269</v>
      </c>
      <c r="J554" s="46">
        <v>1269</v>
      </c>
      <c r="K554" s="44" t="s">
        <v>74</v>
      </c>
      <c r="L554" s="425"/>
      <c r="M554" s="425"/>
      <c r="N554" s="108">
        <f t="shared" si="175"/>
        <v>0</v>
      </c>
      <c r="O554" s="76">
        <v>3210</v>
      </c>
      <c r="P554" s="397"/>
      <c r="Q554" s="397"/>
      <c r="R554" s="397"/>
      <c r="S554" s="397"/>
      <c r="T554" s="397"/>
      <c r="U554" s="397"/>
      <c r="V554" s="397"/>
      <c r="W554" s="397"/>
      <c r="X554" s="397"/>
      <c r="Y554" s="397"/>
      <c r="Z554" s="397"/>
      <c r="AA554" s="397"/>
      <c r="AB554" s="397"/>
      <c r="AC554" s="397"/>
      <c r="AD554" s="397"/>
      <c r="AE554" s="397"/>
      <c r="AF554" s="397"/>
      <c r="AG554" s="397"/>
      <c r="AH554" s="397"/>
      <c r="AI554" s="397"/>
      <c r="AJ554" s="397"/>
      <c r="AK554" s="397"/>
      <c r="AL554" s="397"/>
      <c r="AM554" s="397"/>
      <c r="AN554" s="397"/>
      <c r="AO554" s="397"/>
      <c r="AP554" s="397"/>
      <c r="AQ554" s="397"/>
      <c r="AR554" s="397"/>
      <c r="AS554" s="397"/>
      <c r="AT554" s="397"/>
      <c r="AU554" s="397"/>
      <c r="AV554" s="397"/>
      <c r="AW554" s="397"/>
      <c r="AX554" s="397"/>
      <c r="AY554" s="397"/>
      <c r="AZ554" s="397"/>
      <c r="BA554" s="397"/>
      <c r="BB554" s="397"/>
      <c r="BC554" s="397"/>
      <c r="BD554" s="397"/>
      <c r="BE554" s="397"/>
      <c r="BF554" s="397"/>
      <c r="BG554" s="397"/>
      <c r="BH554" s="397"/>
      <c r="BI554" s="397"/>
      <c r="BJ554" s="397"/>
      <c r="BK554" s="397"/>
      <c r="BL554" s="397"/>
      <c r="BM554" s="397"/>
      <c r="BN554" s="397"/>
      <c r="BO554" s="397"/>
      <c r="BP554" s="397"/>
      <c r="BQ554" s="458">
        <v>9750</v>
      </c>
      <c r="BR554" s="468"/>
      <c r="BS554" s="490">
        <f t="shared" si="161"/>
        <v>0</v>
      </c>
    </row>
    <row r="555" spans="1:71" hidden="1" x14ac:dyDescent="0.3">
      <c r="A555" s="8">
        <f>H555</f>
        <v>4221</v>
      </c>
      <c r="B555" s="9">
        <f t="shared" si="168"/>
        <v>49</v>
      </c>
      <c r="C555" s="45" t="str">
        <f>IF(I555&gt;0,LEFT(E555,3),"  ")</f>
        <v>091</v>
      </c>
      <c r="D555" s="45" t="str">
        <f>IF(I555&gt;0,LEFT(E555,4),"  ")</f>
        <v>0912</v>
      </c>
      <c r="E555" s="39" t="s">
        <v>137</v>
      </c>
      <c r="F555" s="40">
        <v>32</v>
      </c>
      <c r="G555" s="74">
        <v>49</v>
      </c>
      <c r="H555" s="42">
        <v>4221</v>
      </c>
      <c r="I555" s="46">
        <v>1270</v>
      </c>
      <c r="J555" s="46">
        <v>1270</v>
      </c>
      <c r="K555" s="44" t="s">
        <v>74</v>
      </c>
      <c r="L555" s="425"/>
      <c r="M555" s="425"/>
      <c r="N555" s="108">
        <f t="shared" si="175"/>
        <v>0</v>
      </c>
      <c r="O555" s="77">
        <v>4910</v>
      </c>
      <c r="P555" s="397"/>
      <c r="Q555" s="397"/>
      <c r="R555" s="397"/>
      <c r="S555" s="397"/>
      <c r="T555" s="397"/>
      <c r="U555" s="397"/>
      <c r="V555" s="397"/>
      <c r="W555" s="397"/>
      <c r="X555" s="397"/>
      <c r="Y555" s="397"/>
      <c r="Z555" s="397"/>
      <c r="AA555" s="397"/>
      <c r="AB555" s="397"/>
      <c r="AC555" s="397"/>
      <c r="AD555" s="397"/>
      <c r="AE555" s="397"/>
      <c r="AF555" s="397"/>
      <c r="AG555" s="397"/>
      <c r="AH555" s="397"/>
      <c r="AI555" s="397"/>
      <c r="AJ555" s="397"/>
      <c r="AK555" s="397"/>
      <c r="AL555" s="397"/>
      <c r="AM555" s="397"/>
      <c r="AN555" s="397"/>
      <c r="AO555" s="397"/>
      <c r="AP555" s="397"/>
      <c r="AQ555" s="397"/>
      <c r="AR555" s="397"/>
      <c r="AS555" s="397"/>
      <c r="AT555" s="397"/>
      <c r="AU555" s="397"/>
      <c r="AV555" s="397"/>
      <c r="AW555" s="397"/>
      <c r="AX555" s="397"/>
      <c r="AY555" s="397"/>
      <c r="AZ555" s="397"/>
      <c r="BA555" s="397"/>
      <c r="BB555" s="397"/>
      <c r="BC555" s="397"/>
      <c r="BD555" s="397"/>
      <c r="BE555" s="397"/>
      <c r="BF555" s="397"/>
      <c r="BG555" s="397"/>
      <c r="BH555" s="397"/>
      <c r="BI555" s="397"/>
      <c r="BJ555" s="397"/>
      <c r="BK555" s="397"/>
      <c r="BL555" s="397"/>
      <c r="BM555" s="397"/>
      <c r="BN555" s="397"/>
      <c r="BO555" s="397"/>
      <c r="BP555" s="397"/>
      <c r="BQ555" s="458">
        <v>15000</v>
      </c>
      <c r="BR555" s="468"/>
      <c r="BS555" s="490">
        <f t="shared" si="161"/>
        <v>0</v>
      </c>
    </row>
    <row r="556" spans="1:71" hidden="1" x14ac:dyDescent="0.3">
      <c r="A556" s="8">
        <f t="shared" ref="A556:A624" si="178">H556</f>
        <v>4221</v>
      </c>
      <c r="B556" s="9">
        <f t="shared" si="168"/>
        <v>54</v>
      </c>
      <c r="C556" s="45" t="str">
        <f t="shared" ref="C556" si="179">IF(I556&gt;0,LEFT(E556,3),"  ")</f>
        <v>091</v>
      </c>
      <c r="D556" s="45" t="str">
        <f t="shared" ref="D556" si="180">IF(I556&gt;0,LEFT(E556,4),"  ")</f>
        <v>0912</v>
      </c>
      <c r="E556" s="39" t="s">
        <v>137</v>
      </c>
      <c r="F556" s="40">
        <v>32</v>
      </c>
      <c r="G556" s="74">
        <v>54</v>
      </c>
      <c r="H556" s="42">
        <v>4221</v>
      </c>
      <c r="I556" s="46">
        <v>1271</v>
      </c>
      <c r="J556" s="46">
        <v>1271</v>
      </c>
      <c r="K556" s="44" t="s">
        <v>74</v>
      </c>
      <c r="L556" s="425"/>
      <c r="M556" s="425"/>
      <c r="N556" s="108">
        <f t="shared" si="175"/>
        <v>0</v>
      </c>
      <c r="O556" s="77">
        <v>5410</v>
      </c>
      <c r="P556" s="397"/>
      <c r="Q556" s="397"/>
      <c r="R556" s="397"/>
      <c r="S556" s="397"/>
      <c r="T556" s="397"/>
      <c r="U556" s="397"/>
      <c r="V556" s="397"/>
      <c r="W556" s="397"/>
      <c r="X556" s="397"/>
      <c r="Y556" s="397"/>
      <c r="Z556" s="397"/>
      <c r="AA556" s="397"/>
      <c r="AB556" s="397"/>
      <c r="AC556" s="397"/>
      <c r="AD556" s="397"/>
      <c r="AE556" s="397"/>
      <c r="AF556" s="397"/>
      <c r="AG556" s="397"/>
      <c r="AH556" s="397"/>
      <c r="AI556" s="397"/>
      <c r="AJ556" s="397"/>
      <c r="AK556" s="397"/>
      <c r="AL556" s="397"/>
      <c r="AM556" s="397"/>
      <c r="AN556" s="397"/>
      <c r="AO556" s="397"/>
      <c r="AP556" s="397"/>
      <c r="AQ556" s="397"/>
      <c r="AR556" s="397"/>
      <c r="AS556" s="397"/>
      <c r="AT556" s="397"/>
      <c r="AU556" s="397"/>
      <c r="AV556" s="397"/>
      <c r="AW556" s="397"/>
      <c r="AX556" s="397"/>
      <c r="AY556" s="397"/>
      <c r="AZ556" s="397"/>
      <c r="BA556" s="397"/>
      <c r="BB556" s="397"/>
      <c r="BC556" s="397"/>
      <c r="BD556" s="397"/>
      <c r="BE556" s="397"/>
      <c r="BF556" s="397"/>
      <c r="BG556" s="397"/>
      <c r="BH556" s="397"/>
      <c r="BI556" s="397"/>
      <c r="BJ556" s="397"/>
      <c r="BK556" s="397"/>
      <c r="BL556" s="397"/>
      <c r="BM556" s="397"/>
      <c r="BN556" s="397"/>
      <c r="BO556" s="397"/>
      <c r="BP556" s="397"/>
      <c r="BQ556" s="458">
        <v>58600</v>
      </c>
      <c r="BR556" s="468"/>
      <c r="BS556" s="490">
        <f t="shared" si="161"/>
        <v>0</v>
      </c>
    </row>
    <row r="557" spans="1:71" hidden="1" x14ac:dyDescent="0.3">
      <c r="A557" s="8">
        <f t="shared" si="178"/>
        <v>4221</v>
      </c>
      <c r="B557" s="9">
        <f t="shared" si="168"/>
        <v>62</v>
      </c>
      <c r="C557" s="45" t="str">
        <f>IF(I557&gt;0,LEFT(E557,3),"  ")</f>
        <v>091</v>
      </c>
      <c r="D557" s="45" t="str">
        <f>IF(I557&gt;0,LEFT(E557,4),"  ")</f>
        <v>0912</v>
      </c>
      <c r="E557" s="39" t="s">
        <v>137</v>
      </c>
      <c r="F557" s="40">
        <v>32</v>
      </c>
      <c r="G557" s="74">
        <v>62</v>
      </c>
      <c r="H557" s="42">
        <v>4221</v>
      </c>
      <c r="I557" s="46">
        <v>1272</v>
      </c>
      <c r="J557" s="46">
        <v>1272</v>
      </c>
      <c r="K557" s="44" t="s">
        <v>74</v>
      </c>
      <c r="L557" s="425"/>
      <c r="M557" s="425"/>
      <c r="N557" s="108">
        <f t="shared" si="175"/>
        <v>0</v>
      </c>
      <c r="O557" s="77">
        <v>6210</v>
      </c>
      <c r="P557" s="397"/>
      <c r="Q557" s="397"/>
      <c r="R557" s="397"/>
      <c r="S557" s="397"/>
      <c r="T557" s="397"/>
      <c r="U557" s="397"/>
      <c r="V557" s="397"/>
      <c r="W557" s="397"/>
      <c r="X557" s="397"/>
      <c r="Y557" s="397"/>
      <c r="Z557" s="397"/>
      <c r="AA557" s="397"/>
      <c r="AB557" s="397"/>
      <c r="AC557" s="397"/>
      <c r="AD557" s="397"/>
      <c r="AE557" s="397"/>
      <c r="AF557" s="397"/>
      <c r="AG557" s="397"/>
      <c r="AH557" s="397"/>
      <c r="AI557" s="397"/>
      <c r="AJ557" s="397"/>
      <c r="AK557" s="397"/>
      <c r="AL557" s="397"/>
      <c r="AM557" s="397"/>
      <c r="AN557" s="397"/>
      <c r="AO557" s="397"/>
      <c r="AP557" s="397"/>
      <c r="AQ557" s="397"/>
      <c r="AR557" s="397"/>
      <c r="AS557" s="397"/>
      <c r="AT557" s="397"/>
      <c r="AU557" s="397"/>
      <c r="AV557" s="397"/>
      <c r="AW557" s="397"/>
      <c r="AX557" s="397"/>
      <c r="AY557" s="397"/>
      <c r="AZ557" s="397"/>
      <c r="BA557" s="397"/>
      <c r="BB557" s="397"/>
      <c r="BC557" s="397"/>
      <c r="BD557" s="397"/>
      <c r="BE557" s="397"/>
      <c r="BF557" s="397"/>
      <c r="BG557" s="397"/>
      <c r="BH557" s="397"/>
      <c r="BI557" s="397"/>
      <c r="BJ557" s="397"/>
      <c r="BK557" s="397"/>
      <c r="BL557" s="397"/>
      <c r="BM557" s="397"/>
      <c r="BN557" s="397"/>
      <c r="BO557" s="397"/>
      <c r="BP557" s="397"/>
      <c r="BQ557" s="458"/>
      <c r="BR557" s="468"/>
      <c r="BS557" s="490">
        <f t="shared" si="161"/>
        <v>0</v>
      </c>
    </row>
    <row r="558" spans="1:71" hidden="1" x14ac:dyDescent="0.3">
      <c r="A558" s="8">
        <f t="shared" si="178"/>
        <v>4221</v>
      </c>
      <c r="B558" s="9">
        <f t="shared" si="168"/>
        <v>72</v>
      </c>
      <c r="C558" s="45" t="str">
        <f>IF(I558&gt;0,LEFT(E558,3),"  ")</f>
        <v>091</v>
      </c>
      <c r="D558" s="45" t="str">
        <f>IF(I558&gt;0,LEFT(E558,4),"  ")</f>
        <v>0912</v>
      </c>
      <c r="E558" s="39" t="s">
        <v>137</v>
      </c>
      <c r="F558" s="40">
        <v>32</v>
      </c>
      <c r="G558" s="74">
        <v>72</v>
      </c>
      <c r="H558" s="42">
        <v>4221</v>
      </c>
      <c r="I558" s="46">
        <v>1273</v>
      </c>
      <c r="J558" s="46">
        <v>1273</v>
      </c>
      <c r="K558" s="44" t="s">
        <v>74</v>
      </c>
      <c r="L558" s="425"/>
      <c r="M558" s="425"/>
      <c r="N558" s="108">
        <f t="shared" si="175"/>
        <v>0</v>
      </c>
      <c r="O558" s="77">
        <v>7210</v>
      </c>
      <c r="P558" s="397"/>
      <c r="Q558" s="397"/>
      <c r="R558" s="397"/>
      <c r="S558" s="397"/>
      <c r="T558" s="397"/>
      <c r="U558" s="397"/>
      <c r="V558" s="397"/>
      <c r="W558" s="397"/>
      <c r="X558" s="397"/>
      <c r="Y558" s="397"/>
      <c r="Z558" s="397"/>
      <c r="AA558" s="397"/>
      <c r="AB558" s="397"/>
      <c r="AC558" s="397"/>
      <c r="AD558" s="397"/>
      <c r="AE558" s="397"/>
      <c r="AF558" s="397"/>
      <c r="AG558" s="397"/>
      <c r="AH558" s="397"/>
      <c r="AI558" s="397"/>
      <c r="AJ558" s="397"/>
      <c r="AK558" s="397"/>
      <c r="AL558" s="397"/>
      <c r="AM558" s="397"/>
      <c r="AN558" s="397"/>
      <c r="AO558" s="397"/>
      <c r="AP558" s="397"/>
      <c r="AQ558" s="397"/>
      <c r="AR558" s="397"/>
      <c r="AS558" s="397"/>
      <c r="AT558" s="397"/>
      <c r="AU558" s="397"/>
      <c r="AV558" s="397"/>
      <c r="AW558" s="397"/>
      <c r="AX558" s="397"/>
      <c r="AY558" s="397"/>
      <c r="AZ558" s="397"/>
      <c r="BA558" s="397"/>
      <c r="BB558" s="397"/>
      <c r="BC558" s="397"/>
      <c r="BD558" s="397"/>
      <c r="BE558" s="397"/>
      <c r="BF558" s="397"/>
      <c r="BG558" s="397"/>
      <c r="BH558" s="397"/>
      <c r="BI558" s="397"/>
      <c r="BJ558" s="397"/>
      <c r="BK558" s="397"/>
      <c r="BL558" s="397"/>
      <c r="BM558" s="397"/>
      <c r="BN558" s="397"/>
      <c r="BO558" s="397"/>
      <c r="BP558" s="397"/>
      <c r="BQ558" s="458">
        <v>200</v>
      </c>
      <c r="BR558" s="468"/>
      <c r="BS558" s="490">
        <f t="shared" si="161"/>
        <v>0</v>
      </c>
    </row>
    <row r="559" spans="1:71" hidden="1" x14ac:dyDescent="0.3">
      <c r="A559" s="8">
        <f t="shared" si="178"/>
        <v>4222</v>
      </c>
      <c r="B559" s="9">
        <f t="shared" si="168"/>
        <v>32</v>
      </c>
      <c r="C559" s="45" t="str">
        <f t="shared" si="108"/>
        <v>092</v>
      </c>
      <c r="D559" s="45" t="str">
        <f t="shared" si="109"/>
        <v>0922</v>
      </c>
      <c r="E559" s="39" t="s">
        <v>143</v>
      </c>
      <c r="F559" s="40">
        <v>32</v>
      </c>
      <c r="G559" s="41">
        <v>32</v>
      </c>
      <c r="H559" s="42">
        <v>4222</v>
      </c>
      <c r="I559" s="46">
        <v>1274</v>
      </c>
      <c r="J559" s="46">
        <v>1274</v>
      </c>
      <c r="K559" s="44" t="s">
        <v>101</v>
      </c>
      <c r="L559" s="425"/>
      <c r="M559" s="425"/>
      <c r="N559" s="108">
        <f t="shared" si="175"/>
        <v>0</v>
      </c>
      <c r="O559" s="76">
        <v>3210</v>
      </c>
      <c r="P559" s="397"/>
      <c r="Q559" s="397"/>
      <c r="R559" s="397"/>
      <c r="S559" s="397"/>
      <c r="T559" s="397"/>
      <c r="U559" s="397"/>
      <c r="V559" s="397"/>
      <c r="W559" s="397"/>
      <c r="X559" s="397"/>
      <c r="Y559" s="397"/>
      <c r="Z559" s="397"/>
      <c r="AA559" s="397"/>
      <c r="AB559" s="397"/>
      <c r="AC559" s="397"/>
      <c r="AD559" s="397"/>
      <c r="AE559" s="397"/>
      <c r="AF559" s="397"/>
      <c r="AG559" s="397"/>
      <c r="AH559" s="397"/>
      <c r="AI559" s="397"/>
      <c r="AJ559" s="397"/>
      <c r="AK559" s="397"/>
      <c r="AL559" s="397"/>
      <c r="AM559" s="397"/>
      <c r="AN559" s="397"/>
      <c r="AO559" s="397"/>
      <c r="AP559" s="397"/>
      <c r="AQ559" s="397"/>
      <c r="AR559" s="397"/>
      <c r="AS559" s="397"/>
      <c r="AT559" s="397"/>
      <c r="AU559" s="397"/>
      <c r="AV559" s="397"/>
      <c r="AW559" s="397"/>
      <c r="AX559" s="397"/>
      <c r="AY559" s="397"/>
      <c r="AZ559" s="397"/>
      <c r="BA559" s="397"/>
      <c r="BB559" s="397"/>
      <c r="BC559" s="397"/>
      <c r="BD559" s="397"/>
      <c r="BE559" s="397"/>
      <c r="BF559" s="397"/>
      <c r="BG559" s="397"/>
      <c r="BH559" s="397"/>
      <c r="BI559" s="397"/>
      <c r="BJ559" s="397"/>
      <c r="BK559" s="397"/>
      <c r="BL559" s="397"/>
      <c r="BM559" s="397"/>
      <c r="BN559" s="397"/>
      <c r="BO559" s="397"/>
      <c r="BP559" s="397"/>
      <c r="BQ559" s="458"/>
      <c r="BR559" s="468"/>
      <c r="BS559" s="490">
        <f t="shared" si="161"/>
        <v>0</v>
      </c>
    </row>
    <row r="560" spans="1:71" hidden="1" x14ac:dyDescent="0.3">
      <c r="A560" s="8">
        <f t="shared" si="178"/>
        <v>4222</v>
      </c>
      <c r="B560" s="9">
        <f t="shared" si="168"/>
        <v>49</v>
      </c>
      <c r="C560" s="45" t="str">
        <f>IF(I560&gt;0,LEFT(E560,3),"  ")</f>
        <v>091</v>
      </c>
      <c r="D560" s="45" t="str">
        <f>IF(I560&gt;0,LEFT(E560,4),"  ")</f>
        <v>0912</v>
      </c>
      <c r="E560" s="39" t="s">
        <v>137</v>
      </c>
      <c r="F560" s="40">
        <v>32</v>
      </c>
      <c r="G560" s="74">
        <v>49</v>
      </c>
      <c r="H560" s="42">
        <v>4222</v>
      </c>
      <c r="I560" s="46">
        <v>1275</v>
      </c>
      <c r="J560" s="46">
        <v>1275</v>
      </c>
      <c r="K560" s="44" t="s">
        <v>101</v>
      </c>
      <c r="L560" s="425"/>
      <c r="M560" s="425"/>
      <c r="N560" s="108">
        <f t="shared" si="175"/>
        <v>0</v>
      </c>
      <c r="O560" s="77">
        <v>4910</v>
      </c>
      <c r="P560" s="397"/>
      <c r="Q560" s="397"/>
      <c r="R560" s="397"/>
      <c r="S560" s="397"/>
      <c r="T560" s="397"/>
      <c r="U560" s="397"/>
      <c r="V560" s="397"/>
      <c r="W560" s="397"/>
      <c r="X560" s="397"/>
      <c r="Y560" s="397"/>
      <c r="Z560" s="397"/>
      <c r="AA560" s="397"/>
      <c r="AB560" s="397"/>
      <c r="AC560" s="397"/>
      <c r="AD560" s="397"/>
      <c r="AE560" s="397"/>
      <c r="AF560" s="397"/>
      <c r="AG560" s="397"/>
      <c r="AH560" s="397"/>
      <c r="AI560" s="397"/>
      <c r="AJ560" s="397"/>
      <c r="AK560" s="397"/>
      <c r="AL560" s="397"/>
      <c r="AM560" s="397"/>
      <c r="AN560" s="397"/>
      <c r="AO560" s="397"/>
      <c r="AP560" s="397"/>
      <c r="AQ560" s="397"/>
      <c r="AR560" s="397"/>
      <c r="AS560" s="397"/>
      <c r="AT560" s="397"/>
      <c r="AU560" s="397"/>
      <c r="AV560" s="397"/>
      <c r="AW560" s="397"/>
      <c r="AX560" s="397"/>
      <c r="AY560" s="397"/>
      <c r="AZ560" s="397"/>
      <c r="BA560" s="397"/>
      <c r="BB560" s="397"/>
      <c r="BC560" s="397"/>
      <c r="BD560" s="397"/>
      <c r="BE560" s="397"/>
      <c r="BF560" s="397"/>
      <c r="BG560" s="397"/>
      <c r="BH560" s="397"/>
      <c r="BI560" s="397"/>
      <c r="BJ560" s="397"/>
      <c r="BK560" s="397"/>
      <c r="BL560" s="397"/>
      <c r="BM560" s="397"/>
      <c r="BN560" s="397"/>
      <c r="BO560" s="397"/>
      <c r="BP560" s="397"/>
      <c r="BQ560" s="458"/>
      <c r="BR560" s="468"/>
      <c r="BS560" s="490">
        <f t="shared" si="161"/>
        <v>0</v>
      </c>
    </row>
    <row r="561" spans="1:71" hidden="1" x14ac:dyDescent="0.3">
      <c r="A561" s="8">
        <f>H561</f>
        <v>4222</v>
      </c>
      <c r="B561" s="9">
        <f t="shared" si="168"/>
        <v>54</v>
      </c>
      <c r="C561" s="45" t="str">
        <f>IF(I561&gt;0,LEFT(E561,3),"  ")</f>
        <v>091</v>
      </c>
      <c r="D561" s="45" t="str">
        <f>IF(I561&gt;0,LEFT(E561,4),"  ")</f>
        <v>0912</v>
      </c>
      <c r="E561" s="39" t="s">
        <v>137</v>
      </c>
      <c r="F561" s="40">
        <v>32</v>
      </c>
      <c r="G561" s="74">
        <v>54</v>
      </c>
      <c r="H561" s="42">
        <v>4222</v>
      </c>
      <c r="I561" s="46">
        <v>1276</v>
      </c>
      <c r="J561" s="46">
        <v>1276</v>
      </c>
      <c r="K561" s="44" t="s">
        <v>101</v>
      </c>
      <c r="L561" s="425"/>
      <c r="M561" s="425"/>
      <c r="N561" s="108">
        <f t="shared" si="175"/>
        <v>0</v>
      </c>
      <c r="O561" s="77">
        <v>5410</v>
      </c>
      <c r="P561" s="397"/>
      <c r="Q561" s="397"/>
      <c r="R561" s="397"/>
      <c r="S561" s="397"/>
      <c r="T561" s="397"/>
      <c r="U561" s="397"/>
      <c r="V561" s="397"/>
      <c r="W561" s="397"/>
      <c r="X561" s="397"/>
      <c r="Y561" s="397"/>
      <c r="Z561" s="397"/>
      <c r="AA561" s="397"/>
      <c r="AB561" s="397"/>
      <c r="AC561" s="397"/>
      <c r="AD561" s="397"/>
      <c r="AE561" s="397"/>
      <c r="AF561" s="397"/>
      <c r="AG561" s="397"/>
      <c r="AH561" s="397"/>
      <c r="AI561" s="397"/>
      <c r="AJ561" s="397"/>
      <c r="AK561" s="397"/>
      <c r="AL561" s="397"/>
      <c r="AM561" s="397"/>
      <c r="AN561" s="397"/>
      <c r="AO561" s="397"/>
      <c r="AP561" s="397"/>
      <c r="AQ561" s="397"/>
      <c r="AR561" s="397"/>
      <c r="AS561" s="397"/>
      <c r="AT561" s="397"/>
      <c r="AU561" s="397"/>
      <c r="AV561" s="397"/>
      <c r="AW561" s="397"/>
      <c r="AX561" s="397"/>
      <c r="AY561" s="397"/>
      <c r="AZ561" s="397"/>
      <c r="BA561" s="397"/>
      <c r="BB561" s="397"/>
      <c r="BC561" s="397"/>
      <c r="BD561" s="397"/>
      <c r="BE561" s="397"/>
      <c r="BF561" s="397"/>
      <c r="BG561" s="397"/>
      <c r="BH561" s="397"/>
      <c r="BI561" s="397"/>
      <c r="BJ561" s="397"/>
      <c r="BK561" s="397"/>
      <c r="BL561" s="397"/>
      <c r="BM561" s="397"/>
      <c r="BN561" s="397"/>
      <c r="BO561" s="397"/>
      <c r="BP561" s="397"/>
      <c r="BQ561" s="458"/>
      <c r="BR561" s="468"/>
      <c r="BS561" s="490">
        <f t="shared" si="161"/>
        <v>0</v>
      </c>
    </row>
    <row r="562" spans="1:71" hidden="1" x14ac:dyDescent="0.3">
      <c r="A562" s="8">
        <f t="shared" si="178"/>
        <v>4222</v>
      </c>
      <c r="B562" s="9">
        <f t="shared" si="168"/>
        <v>62</v>
      </c>
      <c r="C562" s="45" t="str">
        <f>IF(I562&gt;0,LEFT(E562,3),"  ")</f>
        <v>091</v>
      </c>
      <c r="D562" s="45" t="str">
        <f>IF(I562&gt;0,LEFT(E562,4),"  ")</f>
        <v>0912</v>
      </c>
      <c r="E562" s="39" t="s">
        <v>137</v>
      </c>
      <c r="F562" s="40">
        <v>32</v>
      </c>
      <c r="G562" s="74">
        <v>62</v>
      </c>
      <c r="H562" s="42">
        <v>4222</v>
      </c>
      <c r="I562" s="46">
        <v>1277</v>
      </c>
      <c r="J562" s="46">
        <v>1277</v>
      </c>
      <c r="K562" s="44" t="s">
        <v>101</v>
      </c>
      <c r="L562" s="425"/>
      <c r="M562" s="425"/>
      <c r="N562" s="108">
        <f t="shared" si="175"/>
        <v>0</v>
      </c>
      <c r="O562" s="77">
        <v>6210</v>
      </c>
      <c r="P562" s="397"/>
      <c r="Q562" s="397"/>
      <c r="R562" s="397"/>
      <c r="S562" s="397"/>
      <c r="T562" s="397"/>
      <c r="U562" s="397"/>
      <c r="V562" s="397"/>
      <c r="W562" s="397"/>
      <c r="X562" s="397"/>
      <c r="Y562" s="397"/>
      <c r="Z562" s="397"/>
      <c r="AA562" s="397"/>
      <c r="AB562" s="397"/>
      <c r="AC562" s="397"/>
      <c r="AD562" s="397"/>
      <c r="AE562" s="397"/>
      <c r="AF562" s="397"/>
      <c r="AG562" s="397"/>
      <c r="AH562" s="397"/>
      <c r="AI562" s="397"/>
      <c r="AJ562" s="397"/>
      <c r="AK562" s="397"/>
      <c r="AL562" s="397"/>
      <c r="AM562" s="397"/>
      <c r="AN562" s="397"/>
      <c r="AO562" s="397"/>
      <c r="AP562" s="397"/>
      <c r="AQ562" s="397"/>
      <c r="AR562" s="397"/>
      <c r="AS562" s="397"/>
      <c r="AT562" s="397"/>
      <c r="AU562" s="397"/>
      <c r="AV562" s="397"/>
      <c r="AW562" s="397"/>
      <c r="AX562" s="397"/>
      <c r="AY562" s="397"/>
      <c r="AZ562" s="397"/>
      <c r="BA562" s="397"/>
      <c r="BB562" s="397"/>
      <c r="BC562" s="397"/>
      <c r="BD562" s="397"/>
      <c r="BE562" s="397"/>
      <c r="BF562" s="397"/>
      <c r="BG562" s="397"/>
      <c r="BH562" s="397"/>
      <c r="BI562" s="397"/>
      <c r="BJ562" s="397"/>
      <c r="BK562" s="397"/>
      <c r="BL562" s="397"/>
      <c r="BM562" s="397"/>
      <c r="BN562" s="397"/>
      <c r="BO562" s="397"/>
      <c r="BP562" s="397"/>
      <c r="BQ562" s="458"/>
      <c r="BR562" s="468"/>
      <c r="BS562" s="490">
        <f t="shared" si="161"/>
        <v>0</v>
      </c>
    </row>
    <row r="563" spans="1:71" hidden="1" x14ac:dyDescent="0.3">
      <c r="A563" s="8">
        <f t="shared" si="178"/>
        <v>4222</v>
      </c>
      <c r="B563" s="9">
        <f t="shared" si="168"/>
        <v>72</v>
      </c>
      <c r="C563" s="45" t="str">
        <f>IF(I563&gt;0,LEFT(E563,3),"  ")</f>
        <v>091</v>
      </c>
      <c r="D563" s="45" t="str">
        <f>IF(I563&gt;0,LEFT(E563,4),"  ")</f>
        <v>0912</v>
      </c>
      <c r="E563" s="39" t="s">
        <v>137</v>
      </c>
      <c r="F563" s="40">
        <v>32</v>
      </c>
      <c r="G563" s="74">
        <v>72</v>
      </c>
      <c r="H563" s="42">
        <v>4222</v>
      </c>
      <c r="I563" s="46">
        <v>1278</v>
      </c>
      <c r="J563" s="46">
        <v>1278</v>
      </c>
      <c r="K563" s="44" t="s">
        <v>101</v>
      </c>
      <c r="L563" s="425"/>
      <c r="M563" s="425"/>
      <c r="N563" s="108">
        <f t="shared" si="175"/>
        <v>0</v>
      </c>
      <c r="O563" s="77">
        <v>7210</v>
      </c>
      <c r="P563" s="397"/>
      <c r="Q563" s="397"/>
      <c r="R563" s="397"/>
      <c r="S563" s="397"/>
      <c r="T563" s="397"/>
      <c r="U563" s="397"/>
      <c r="V563" s="397"/>
      <c r="W563" s="397"/>
      <c r="X563" s="397"/>
      <c r="Y563" s="397"/>
      <c r="Z563" s="397"/>
      <c r="AA563" s="397"/>
      <c r="AB563" s="397"/>
      <c r="AC563" s="397"/>
      <c r="AD563" s="397"/>
      <c r="AE563" s="397"/>
      <c r="AF563" s="397"/>
      <c r="AG563" s="397"/>
      <c r="AH563" s="397"/>
      <c r="AI563" s="397"/>
      <c r="AJ563" s="397"/>
      <c r="AK563" s="397"/>
      <c r="AL563" s="397"/>
      <c r="AM563" s="397"/>
      <c r="AN563" s="397"/>
      <c r="AO563" s="397"/>
      <c r="AP563" s="397"/>
      <c r="AQ563" s="397"/>
      <c r="AR563" s="397"/>
      <c r="AS563" s="397"/>
      <c r="AT563" s="397"/>
      <c r="AU563" s="397"/>
      <c r="AV563" s="397"/>
      <c r="AW563" s="397"/>
      <c r="AX563" s="397"/>
      <c r="AY563" s="397"/>
      <c r="AZ563" s="397"/>
      <c r="BA563" s="397"/>
      <c r="BB563" s="397"/>
      <c r="BC563" s="397"/>
      <c r="BD563" s="397"/>
      <c r="BE563" s="397"/>
      <c r="BF563" s="397"/>
      <c r="BG563" s="397"/>
      <c r="BH563" s="397"/>
      <c r="BI563" s="397"/>
      <c r="BJ563" s="397"/>
      <c r="BK563" s="397"/>
      <c r="BL563" s="397"/>
      <c r="BM563" s="397"/>
      <c r="BN563" s="397"/>
      <c r="BO563" s="397"/>
      <c r="BP563" s="397"/>
      <c r="BQ563" s="458"/>
      <c r="BR563" s="468"/>
      <c r="BS563" s="490">
        <f t="shared" si="161"/>
        <v>0</v>
      </c>
    </row>
    <row r="564" spans="1:71" hidden="1" x14ac:dyDescent="0.3">
      <c r="A564" s="8">
        <f t="shared" si="178"/>
        <v>4223</v>
      </c>
      <c r="B564" s="9">
        <f t="shared" si="168"/>
        <v>32</v>
      </c>
      <c r="C564" s="45" t="str">
        <f t="shared" ref="C564:C707" si="181">IF(I564&gt;0,LEFT(E564,3),"  ")</f>
        <v>092</v>
      </c>
      <c r="D564" s="45" t="str">
        <f t="shared" ref="D564:D707" si="182">IF(I564&gt;0,LEFT(E564,4),"  ")</f>
        <v>0922</v>
      </c>
      <c r="E564" s="39" t="s">
        <v>143</v>
      </c>
      <c r="F564" s="40">
        <v>32</v>
      </c>
      <c r="G564" s="41">
        <v>32</v>
      </c>
      <c r="H564" s="42">
        <v>4223</v>
      </c>
      <c r="I564" s="46">
        <v>1279</v>
      </c>
      <c r="J564" s="46">
        <v>1279</v>
      </c>
      <c r="K564" s="44" t="s">
        <v>102</v>
      </c>
      <c r="L564" s="425"/>
      <c r="M564" s="425"/>
      <c r="N564" s="108">
        <f t="shared" si="175"/>
        <v>0</v>
      </c>
      <c r="O564" s="76">
        <v>3210</v>
      </c>
      <c r="P564" s="397"/>
      <c r="Q564" s="397"/>
      <c r="R564" s="397"/>
      <c r="S564" s="397"/>
      <c r="T564" s="397"/>
      <c r="U564" s="397"/>
      <c r="V564" s="397"/>
      <c r="W564" s="397"/>
      <c r="X564" s="397"/>
      <c r="Y564" s="397"/>
      <c r="Z564" s="397"/>
      <c r="AA564" s="397"/>
      <c r="AB564" s="397"/>
      <c r="AC564" s="397"/>
      <c r="AD564" s="397"/>
      <c r="AE564" s="397"/>
      <c r="AF564" s="397"/>
      <c r="AG564" s="397"/>
      <c r="AH564" s="397"/>
      <c r="AI564" s="397"/>
      <c r="AJ564" s="397"/>
      <c r="AK564" s="397"/>
      <c r="AL564" s="397"/>
      <c r="AM564" s="397"/>
      <c r="AN564" s="397"/>
      <c r="AO564" s="397"/>
      <c r="AP564" s="397"/>
      <c r="AQ564" s="397"/>
      <c r="AR564" s="397"/>
      <c r="AS564" s="397"/>
      <c r="AT564" s="397"/>
      <c r="AU564" s="397"/>
      <c r="AV564" s="397"/>
      <c r="AW564" s="397"/>
      <c r="AX564" s="397"/>
      <c r="AY564" s="397"/>
      <c r="AZ564" s="397"/>
      <c r="BA564" s="397"/>
      <c r="BB564" s="397"/>
      <c r="BC564" s="397"/>
      <c r="BD564" s="397"/>
      <c r="BE564" s="397"/>
      <c r="BF564" s="397"/>
      <c r="BG564" s="397"/>
      <c r="BH564" s="397"/>
      <c r="BI564" s="397"/>
      <c r="BJ564" s="397"/>
      <c r="BK564" s="397"/>
      <c r="BL564" s="397"/>
      <c r="BM564" s="397"/>
      <c r="BN564" s="397"/>
      <c r="BO564" s="397"/>
      <c r="BP564" s="397"/>
      <c r="BQ564" s="458"/>
      <c r="BR564" s="468"/>
      <c r="BS564" s="490">
        <f t="shared" si="161"/>
        <v>0</v>
      </c>
    </row>
    <row r="565" spans="1:71" hidden="1" x14ac:dyDescent="0.3">
      <c r="A565" s="8">
        <f t="shared" si="178"/>
        <v>4223</v>
      </c>
      <c r="B565" s="9">
        <f t="shared" si="168"/>
        <v>49</v>
      </c>
      <c r="C565" s="45" t="str">
        <f>IF(I565&gt;0,LEFT(E565,3),"  ")</f>
        <v>091</v>
      </c>
      <c r="D565" s="45" t="str">
        <f>IF(I565&gt;0,LEFT(E565,4),"  ")</f>
        <v>0912</v>
      </c>
      <c r="E565" s="39" t="s">
        <v>137</v>
      </c>
      <c r="F565" s="40">
        <v>32</v>
      </c>
      <c r="G565" s="74">
        <v>49</v>
      </c>
      <c r="H565" s="42">
        <v>4223</v>
      </c>
      <c r="I565" s="46">
        <v>1280</v>
      </c>
      <c r="J565" s="46">
        <v>1280</v>
      </c>
      <c r="K565" s="44" t="s">
        <v>102</v>
      </c>
      <c r="L565" s="425"/>
      <c r="M565" s="425"/>
      <c r="N565" s="108">
        <f t="shared" si="175"/>
        <v>0</v>
      </c>
      <c r="O565" s="77">
        <v>4910</v>
      </c>
      <c r="P565" s="397"/>
      <c r="Q565" s="397"/>
      <c r="R565" s="397"/>
      <c r="S565" s="397"/>
      <c r="T565" s="397"/>
      <c r="U565" s="397"/>
      <c r="V565" s="397"/>
      <c r="W565" s="397"/>
      <c r="X565" s="397"/>
      <c r="Y565" s="397"/>
      <c r="Z565" s="397"/>
      <c r="AA565" s="397"/>
      <c r="AB565" s="397"/>
      <c r="AC565" s="397"/>
      <c r="AD565" s="397"/>
      <c r="AE565" s="397"/>
      <c r="AF565" s="397"/>
      <c r="AG565" s="397"/>
      <c r="AH565" s="397"/>
      <c r="AI565" s="397"/>
      <c r="AJ565" s="397"/>
      <c r="AK565" s="397"/>
      <c r="AL565" s="397"/>
      <c r="AM565" s="397"/>
      <c r="AN565" s="397"/>
      <c r="AO565" s="397"/>
      <c r="AP565" s="397"/>
      <c r="AQ565" s="397"/>
      <c r="AR565" s="397"/>
      <c r="AS565" s="397"/>
      <c r="AT565" s="397"/>
      <c r="AU565" s="397"/>
      <c r="AV565" s="397"/>
      <c r="AW565" s="397"/>
      <c r="AX565" s="397"/>
      <c r="AY565" s="397"/>
      <c r="AZ565" s="397"/>
      <c r="BA565" s="397"/>
      <c r="BB565" s="397"/>
      <c r="BC565" s="397"/>
      <c r="BD565" s="397"/>
      <c r="BE565" s="397"/>
      <c r="BF565" s="397"/>
      <c r="BG565" s="397"/>
      <c r="BH565" s="397"/>
      <c r="BI565" s="397"/>
      <c r="BJ565" s="397"/>
      <c r="BK565" s="397"/>
      <c r="BL565" s="397"/>
      <c r="BM565" s="397"/>
      <c r="BN565" s="397"/>
      <c r="BO565" s="397"/>
      <c r="BP565" s="397"/>
      <c r="BQ565" s="458"/>
      <c r="BR565" s="468"/>
      <c r="BS565" s="490">
        <f t="shared" si="161"/>
        <v>0</v>
      </c>
    </row>
    <row r="566" spans="1:71" hidden="1" x14ac:dyDescent="0.3">
      <c r="A566" s="8">
        <f t="shared" si="178"/>
        <v>4223</v>
      </c>
      <c r="B566" s="9">
        <f t="shared" si="168"/>
        <v>62</v>
      </c>
      <c r="C566" s="45" t="str">
        <f>IF(I566&gt;0,LEFT(E566,3),"  ")</f>
        <v>091</v>
      </c>
      <c r="D566" s="45" t="str">
        <f>IF(I566&gt;0,LEFT(E566,4),"  ")</f>
        <v>0912</v>
      </c>
      <c r="E566" s="39" t="s">
        <v>137</v>
      </c>
      <c r="F566" s="40">
        <v>32</v>
      </c>
      <c r="G566" s="74">
        <v>62</v>
      </c>
      <c r="H566" s="42">
        <v>4223</v>
      </c>
      <c r="I566" s="46">
        <v>1281</v>
      </c>
      <c r="J566" s="46">
        <v>1281</v>
      </c>
      <c r="K566" s="44" t="s">
        <v>102</v>
      </c>
      <c r="L566" s="425"/>
      <c r="M566" s="425"/>
      <c r="N566" s="108">
        <f t="shared" si="175"/>
        <v>0</v>
      </c>
      <c r="O566" s="77">
        <v>6210</v>
      </c>
      <c r="P566" s="397"/>
      <c r="Q566" s="397"/>
      <c r="R566" s="397"/>
      <c r="S566" s="397"/>
      <c r="T566" s="397"/>
      <c r="U566" s="397"/>
      <c r="V566" s="397"/>
      <c r="W566" s="397"/>
      <c r="X566" s="397"/>
      <c r="Y566" s="397"/>
      <c r="Z566" s="397"/>
      <c r="AA566" s="397"/>
      <c r="AB566" s="397"/>
      <c r="AC566" s="397"/>
      <c r="AD566" s="397"/>
      <c r="AE566" s="397"/>
      <c r="AF566" s="397"/>
      <c r="AG566" s="397"/>
      <c r="AH566" s="397"/>
      <c r="AI566" s="397"/>
      <c r="AJ566" s="397"/>
      <c r="AK566" s="397"/>
      <c r="AL566" s="397"/>
      <c r="AM566" s="397"/>
      <c r="AN566" s="397"/>
      <c r="AO566" s="397"/>
      <c r="AP566" s="397"/>
      <c r="AQ566" s="397"/>
      <c r="AR566" s="397"/>
      <c r="AS566" s="397"/>
      <c r="AT566" s="397"/>
      <c r="AU566" s="397"/>
      <c r="AV566" s="397"/>
      <c r="AW566" s="397"/>
      <c r="AX566" s="397"/>
      <c r="AY566" s="397"/>
      <c r="AZ566" s="397"/>
      <c r="BA566" s="397"/>
      <c r="BB566" s="397"/>
      <c r="BC566" s="397"/>
      <c r="BD566" s="397"/>
      <c r="BE566" s="397"/>
      <c r="BF566" s="397"/>
      <c r="BG566" s="397"/>
      <c r="BH566" s="397"/>
      <c r="BI566" s="397"/>
      <c r="BJ566" s="397"/>
      <c r="BK566" s="397"/>
      <c r="BL566" s="397"/>
      <c r="BM566" s="397"/>
      <c r="BN566" s="397"/>
      <c r="BO566" s="397"/>
      <c r="BP566" s="397"/>
      <c r="BQ566" s="458"/>
      <c r="BR566" s="468"/>
      <c r="BS566" s="490">
        <f t="shared" si="161"/>
        <v>0</v>
      </c>
    </row>
    <row r="567" spans="1:71" hidden="1" x14ac:dyDescent="0.3">
      <c r="A567" s="8">
        <f t="shared" si="178"/>
        <v>4223</v>
      </c>
      <c r="B567" s="9">
        <f t="shared" si="168"/>
        <v>72</v>
      </c>
      <c r="C567" s="45" t="str">
        <f>IF(I567&gt;0,LEFT(E567,3),"  ")</f>
        <v>091</v>
      </c>
      <c r="D567" s="45" t="str">
        <f>IF(I567&gt;0,LEFT(E567,4),"  ")</f>
        <v>0912</v>
      </c>
      <c r="E567" s="39" t="s">
        <v>137</v>
      </c>
      <c r="F567" s="40">
        <v>32</v>
      </c>
      <c r="G567" s="74">
        <v>72</v>
      </c>
      <c r="H567" s="42">
        <v>4223</v>
      </c>
      <c r="I567" s="46">
        <v>1282</v>
      </c>
      <c r="J567" s="46">
        <v>1282</v>
      </c>
      <c r="K567" s="44" t="s">
        <v>102</v>
      </c>
      <c r="L567" s="425"/>
      <c r="M567" s="425"/>
      <c r="N567" s="108">
        <f t="shared" si="175"/>
        <v>0</v>
      </c>
      <c r="O567" s="77">
        <v>7210</v>
      </c>
      <c r="P567" s="397"/>
      <c r="Q567" s="397"/>
      <c r="R567" s="397"/>
      <c r="S567" s="397"/>
      <c r="T567" s="397"/>
      <c r="U567" s="397"/>
      <c r="V567" s="397"/>
      <c r="W567" s="397"/>
      <c r="X567" s="397"/>
      <c r="Y567" s="397"/>
      <c r="Z567" s="397"/>
      <c r="AA567" s="397"/>
      <c r="AB567" s="397"/>
      <c r="AC567" s="397"/>
      <c r="AD567" s="397"/>
      <c r="AE567" s="397"/>
      <c r="AF567" s="397"/>
      <c r="AG567" s="397"/>
      <c r="AH567" s="397"/>
      <c r="AI567" s="397"/>
      <c r="AJ567" s="397"/>
      <c r="AK567" s="397"/>
      <c r="AL567" s="397"/>
      <c r="AM567" s="397"/>
      <c r="AN567" s="397"/>
      <c r="AO567" s="397"/>
      <c r="AP567" s="397"/>
      <c r="AQ567" s="397"/>
      <c r="AR567" s="397"/>
      <c r="AS567" s="397"/>
      <c r="AT567" s="397"/>
      <c r="AU567" s="397"/>
      <c r="AV567" s="397"/>
      <c r="AW567" s="397"/>
      <c r="AX567" s="397"/>
      <c r="AY567" s="397"/>
      <c r="AZ567" s="397"/>
      <c r="BA567" s="397"/>
      <c r="BB567" s="397"/>
      <c r="BC567" s="397"/>
      <c r="BD567" s="397"/>
      <c r="BE567" s="397"/>
      <c r="BF567" s="397"/>
      <c r="BG567" s="397"/>
      <c r="BH567" s="397"/>
      <c r="BI567" s="397"/>
      <c r="BJ567" s="397"/>
      <c r="BK567" s="397"/>
      <c r="BL567" s="397"/>
      <c r="BM567" s="397"/>
      <c r="BN567" s="397"/>
      <c r="BO567" s="397"/>
      <c r="BP567" s="397"/>
      <c r="BQ567" s="458"/>
      <c r="BR567" s="468"/>
      <c r="BS567" s="490">
        <f t="shared" si="161"/>
        <v>0</v>
      </c>
    </row>
    <row r="568" spans="1:71" hidden="1" x14ac:dyDescent="0.3">
      <c r="A568" s="8">
        <f t="shared" si="178"/>
        <v>4224</v>
      </c>
      <c r="B568" s="9">
        <f t="shared" si="168"/>
        <v>32</v>
      </c>
      <c r="C568" s="45" t="str">
        <f t="shared" si="181"/>
        <v>092</v>
      </c>
      <c r="D568" s="45" t="str">
        <f t="shared" si="182"/>
        <v>0922</v>
      </c>
      <c r="E568" s="39" t="s">
        <v>143</v>
      </c>
      <c r="F568" s="40">
        <v>32</v>
      </c>
      <c r="G568" s="41">
        <v>32</v>
      </c>
      <c r="H568" s="42">
        <v>4224</v>
      </c>
      <c r="I568" s="46">
        <v>1283</v>
      </c>
      <c r="J568" s="46">
        <v>1283</v>
      </c>
      <c r="K568" s="44" t="s">
        <v>122</v>
      </c>
      <c r="L568" s="425"/>
      <c r="M568" s="425"/>
      <c r="N568" s="108">
        <f t="shared" si="175"/>
        <v>0</v>
      </c>
      <c r="O568" s="76">
        <v>3210</v>
      </c>
      <c r="P568" s="397"/>
      <c r="Q568" s="397"/>
      <c r="R568" s="397"/>
      <c r="S568" s="397"/>
      <c r="T568" s="397"/>
      <c r="U568" s="397"/>
      <c r="V568" s="397"/>
      <c r="W568" s="397"/>
      <c r="X568" s="397"/>
      <c r="Y568" s="397"/>
      <c r="Z568" s="397"/>
      <c r="AA568" s="397"/>
      <c r="AB568" s="397"/>
      <c r="AC568" s="397"/>
      <c r="AD568" s="397"/>
      <c r="AE568" s="397"/>
      <c r="AF568" s="397"/>
      <c r="AG568" s="397"/>
      <c r="AH568" s="397"/>
      <c r="AI568" s="397"/>
      <c r="AJ568" s="397"/>
      <c r="AK568" s="397"/>
      <c r="AL568" s="397"/>
      <c r="AM568" s="397"/>
      <c r="AN568" s="397"/>
      <c r="AO568" s="397"/>
      <c r="AP568" s="397"/>
      <c r="AQ568" s="397"/>
      <c r="AR568" s="397"/>
      <c r="AS568" s="397"/>
      <c r="AT568" s="397"/>
      <c r="AU568" s="397"/>
      <c r="AV568" s="397"/>
      <c r="AW568" s="397"/>
      <c r="AX568" s="397"/>
      <c r="AY568" s="397"/>
      <c r="AZ568" s="397"/>
      <c r="BA568" s="397"/>
      <c r="BB568" s="397"/>
      <c r="BC568" s="397"/>
      <c r="BD568" s="397"/>
      <c r="BE568" s="397"/>
      <c r="BF568" s="397"/>
      <c r="BG568" s="397"/>
      <c r="BH568" s="397"/>
      <c r="BI568" s="397"/>
      <c r="BJ568" s="397"/>
      <c r="BK568" s="397"/>
      <c r="BL568" s="397"/>
      <c r="BM568" s="397"/>
      <c r="BN568" s="397"/>
      <c r="BO568" s="397"/>
      <c r="BP568" s="397"/>
      <c r="BQ568" s="458"/>
      <c r="BR568" s="468"/>
      <c r="BS568" s="490">
        <f t="shared" si="161"/>
        <v>0</v>
      </c>
    </row>
    <row r="569" spans="1:71" hidden="1" x14ac:dyDescent="0.3">
      <c r="A569" s="8">
        <f>H569</f>
        <v>4224</v>
      </c>
      <c r="B569" s="9">
        <f t="shared" si="168"/>
        <v>49</v>
      </c>
      <c r="C569" s="45" t="str">
        <f t="shared" si="181"/>
        <v>091</v>
      </c>
      <c r="D569" s="45" t="str">
        <f t="shared" si="182"/>
        <v>0912</v>
      </c>
      <c r="E569" s="39" t="s">
        <v>137</v>
      </c>
      <c r="F569" s="40">
        <v>32</v>
      </c>
      <c r="G569" s="74">
        <v>49</v>
      </c>
      <c r="H569" s="42">
        <v>4224</v>
      </c>
      <c r="I569" s="46">
        <v>1284</v>
      </c>
      <c r="J569" s="46">
        <v>1284</v>
      </c>
      <c r="K569" s="44" t="s">
        <v>122</v>
      </c>
      <c r="L569" s="425"/>
      <c r="M569" s="425"/>
      <c r="N569" s="108">
        <f t="shared" si="175"/>
        <v>0</v>
      </c>
      <c r="O569" s="77">
        <v>4910</v>
      </c>
      <c r="P569" s="397"/>
      <c r="Q569" s="397"/>
      <c r="R569" s="397"/>
      <c r="S569" s="397"/>
      <c r="T569" s="397"/>
      <c r="U569" s="397"/>
      <c r="V569" s="397"/>
      <c r="W569" s="397"/>
      <c r="X569" s="397"/>
      <c r="Y569" s="397"/>
      <c r="Z569" s="397"/>
      <c r="AA569" s="397"/>
      <c r="AB569" s="397"/>
      <c r="AC569" s="397"/>
      <c r="AD569" s="397"/>
      <c r="AE569" s="397"/>
      <c r="AF569" s="397"/>
      <c r="AG569" s="397"/>
      <c r="AH569" s="397"/>
      <c r="AI569" s="397"/>
      <c r="AJ569" s="397"/>
      <c r="AK569" s="397"/>
      <c r="AL569" s="397"/>
      <c r="AM569" s="397"/>
      <c r="AN569" s="397"/>
      <c r="AO569" s="397"/>
      <c r="AP569" s="397"/>
      <c r="AQ569" s="397"/>
      <c r="AR569" s="397"/>
      <c r="AS569" s="397"/>
      <c r="AT569" s="397"/>
      <c r="AU569" s="397"/>
      <c r="AV569" s="397"/>
      <c r="AW569" s="397"/>
      <c r="AX569" s="397"/>
      <c r="AY569" s="397"/>
      <c r="AZ569" s="397"/>
      <c r="BA569" s="397"/>
      <c r="BB569" s="397"/>
      <c r="BC569" s="397"/>
      <c r="BD569" s="397"/>
      <c r="BE569" s="397"/>
      <c r="BF569" s="397"/>
      <c r="BG569" s="397"/>
      <c r="BH569" s="397"/>
      <c r="BI569" s="397"/>
      <c r="BJ569" s="397"/>
      <c r="BK569" s="397"/>
      <c r="BL569" s="397"/>
      <c r="BM569" s="397"/>
      <c r="BN569" s="397"/>
      <c r="BO569" s="397"/>
      <c r="BP569" s="397"/>
      <c r="BQ569" s="458"/>
      <c r="BR569" s="468"/>
      <c r="BS569" s="490">
        <f t="shared" si="161"/>
        <v>0</v>
      </c>
    </row>
    <row r="570" spans="1:71" hidden="1" x14ac:dyDescent="0.3">
      <c r="A570" s="8">
        <f t="shared" si="178"/>
        <v>4224</v>
      </c>
      <c r="B570" s="9">
        <f t="shared" si="168"/>
        <v>62</v>
      </c>
      <c r="C570" s="45" t="str">
        <f>IF(I570&gt;0,LEFT(E570,3),"  ")</f>
        <v>091</v>
      </c>
      <c r="D570" s="45" t="str">
        <f>IF(I570&gt;0,LEFT(E570,4),"  ")</f>
        <v>0912</v>
      </c>
      <c r="E570" s="39" t="s">
        <v>137</v>
      </c>
      <c r="F570" s="40">
        <v>32</v>
      </c>
      <c r="G570" s="74">
        <v>62</v>
      </c>
      <c r="H570" s="42">
        <v>4224</v>
      </c>
      <c r="I570" s="46">
        <v>1285</v>
      </c>
      <c r="J570" s="46">
        <v>1285</v>
      </c>
      <c r="K570" s="44" t="s">
        <v>122</v>
      </c>
      <c r="L570" s="425"/>
      <c r="M570" s="425"/>
      <c r="N570" s="108">
        <f t="shared" si="175"/>
        <v>0</v>
      </c>
      <c r="O570" s="77">
        <v>6210</v>
      </c>
      <c r="P570" s="397"/>
      <c r="Q570" s="397"/>
      <c r="R570" s="397"/>
      <c r="S570" s="397"/>
      <c r="T570" s="397"/>
      <c r="U570" s="397"/>
      <c r="V570" s="397"/>
      <c r="W570" s="397"/>
      <c r="X570" s="397"/>
      <c r="Y570" s="397"/>
      <c r="Z570" s="397"/>
      <c r="AA570" s="397"/>
      <c r="AB570" s="397"/>
      <c r="AC570" s="397"/>
      <c r="AD570" s="397"/>
      <c r="AE570" s="397"/>
      <c r="AF570" s="397"/>
      <c r="AG570" s="397"/>
      <c r="AH570" s="397"/>
      <c r="AI570" s="397"/>
      <c r="AJ570" s="397"/>
      <c r="AK570" s="397"/>
      <c r="AL570" s="397"/>
      <c r="AM570" s="397"/>
      <c r="AN570" s="397"/>
      <c r="AO570" s="397"/>
      <c r="AP570" s="397"/>
      <c r="AQ570" s="397"/>
      <c r="AR570" s="397"/>
      <c r="AS570" s="397"/>
      <c r="AT570" s="397"/>
      <c r="AU570" s="397"/>
      <c r="AV570" s="397"/>
      <c r="AW570" s="397"/>
      <c r="AX570" s="397"/>
      <c r="AY570" s="397"/>
      <c r="AZ570" s="397"/>
      <c r="BA570" s="397"/>
      <c r="BB570" s="397"/>
      <c r="BC570" s="397"/>
      <c r="BD570" s="397"/>
      <c r="BE570" s="397"/>
      <c r="BF570" s="397"/>
      <c r="BG570" s="397"/>
      <c r="BH570" s="397"/>
      <c r="BI570" s="397"/>
      <c r="BJ570" s="397"/>
      <c r="BK570" s="397"/>
      <c r="BL570" s="397"/>
      <c r="BM570" s="397"/>
      <c r="BN570" s="397"/>
      <c r="BO570" s="397"/>
      <c r="BP570" s="397"/>
      <c r="BQ570" s="458"/>
      <c r="BR570" s="468"/>
      <c r="BS570" s="490">
        <f t="shared" si="161"/>
        <v>0</v>
      </c>
    </row>
    <row r="571" spans="1:71" hidden="1" x14ac:dyDescent="0.3">
      <c r="A571" s="8">
        <f t="shared" si="178"/>
        <v>4224</v>
      </c>
      <c r="B571" s="9">
        <f t="shared" si="168"/>
        <v>72</v>
      </c>
      <c r="C571" s="45" t="str">
        <f>IF(I571&gt;0,LEFT(E571,3),"  ")</f>
        <v>091</v>
      </c>
      <c r="D571" s="45" t="str">
        <f>IF(I571&gt;0,LEFT(E571,4),"  ")</f>
        <v>0912</v>
      </c>
      <c r="E571" s="39" t="s">
        <v>137</v>
      </c>
      <c r="F571" s="40">
        <v>32</v>
      </c>
      <c r="G571" s="74">
        <v>72</v>
      </c>
      <c r="H571" s="42">
        <v>4224</v>
      </c>
      <c r="I571" s="46">
        <v>1286</v>
      </c>
      <c r="J571" s="46">
        <v>1286</v>
      </c>
      <c r="K571" s="44" t="s">
        <v>122</v>
      </c>
      <c r="L571" s="425"/>
      <c r="M571" s="425"/>
      <c r="N571" s="108">
        <f t="shared" si="175"/>
        <v>0</v>
      </c>
      <c r="O571" s="77">
        <v>7210</v>
      </c>
      <c r="P571" s="397"/>
      <c r="Q571" s="397"/>
      <c r="R571" s="397"/>
      <c r="S571" s="397"/>
      <c r="T571" s="397"/>
      <c r="U571" s="397"/>
      <c r="V571" s="397"/>
      <c r="W571" s="397"/>
      <c r="X571" s="397"/>
      <c r="Y571" s="397"/>
      <c r="Z571" s="397"/>
      <c r="AA571" s="397"/>
      <c r="AB571" s="397"/>
      <c r="AC571" s="397"/>
      <c r="AD571" s="397"/>
      <c r="AE571" s="397"/>
      <c r="AF571" s="397"/>
      <c r="AG571" s="397"/>
      <c r="AH571" s="397"/>
      <c r="AI571" s="397"/>
      <c r="AJ571" s="397"/>
      <c r="AK571" s="397"/>
      <c r="AL571" s="397"/>
      <c r="AM571" s="397"/>
      <c r="AN571" s="397"/>
      <c r="AO571" s="397"/>
      <c r="AP571" s="397"/>
      <c r="AQ571" s="397"/>
      <c r="AR571" s="397"/>
      <c r="AS571" s="397"/>
      <c r="AT571" s="397"/>
      <c r="AU571" s="397"/>
      <c r="AV571" s="397"/>
      <c r="AW571" s="397"/>
      <c r="AX571" s="397"/>
      <c r="AY571" s="397"/>
      <c r="AZ571" s="397"/>
      <c r="BA571" s="397"/>
      <c r="BB571" s="397"/>
      <c r="BC571" s="397"/>
      <c r="BD571" s="397"/>
      <c r="BE571" s="397"/>
      <c r="BF571" s="397"/>
      <c r="BG571" s="397"/>
      <c r="BH571" s="397"/>
      <c r="BI571" s="397"/>
      <c r="BJ571" s="397"/>
      <c r="BK571" s="397"/>
      <c r="BL571" s="397"/>
      <c r="BM571" s="397"/>
      <c r="BN571" s="397"/>
      <c r="BO571" s="397"/>
      <c r="BP571" s="397"/>
      <c r="BQ571" s="458"/>
      <c r="BR571" s="468"/>
      <c r="BS571" s="490">
        <f t="shared" si="161"/>
        <v>0</v>
      </c>
    </row>
    <row r="572" spans="1:71" hidden="1" x14ac:dyDescent="0.3">
      <c r="A572" s="8">
        <f t="shared" si="178"/>
        <v>4225</v>
      </c>
      <c r="B572" s="9">
        <f t="shared" si="168"/>
        <v>32</v>
      </c>
      <c r="C572" s="45" t="str">
        <f t="shared" si="181"/>
        <v>092</v>
      </c>
      <c r="D572" s="45" t="str">
        <f t="shared" si="182"/>
        <v>0922</v>
      </c>
      <c r="E572" s="39" t="s">
        <v>143</v>
      </c>
      <c r="F572" s="40">
        <v>32</v>
      </c>
      <c r="G572" s="41">
        <v>32</v>
      </c>
      <c r="H572" s="42">
        <v>4225</v>
      </c>
      <c r="I572" s="46">
        <v>1287</v>
      </c>
      <c r="J572" s="46">
        <v>1287</v>
      </c>
      <c r="K572" s="44" t="s">
        <v>108</v>
      </c>
      <c r="L572" s="425"/>
      <c r="M572" s="425"/>
      <c r="N572" s="108">
        <f t="shared" si="175"/>
        <v>0</v>
      </c>
      <c r="O572" s="76">
        <v>3210</v>
      </c>
      <c r="P572" s="397"/>
      <c r="Q572" s="397"/>
      <c r="R572" s="397"/>
      <c r="S572" s="397"/>
      <c r="T572" s="397"/>
      <c r="U572" s="397"/>
      <c r="V572" s="397"/>
      <c r="W572" s="397"/>
      <c r="X572" s="397"/>
      <c r="Y572" s="397"/>
      <c r="Z572" s="397"/>
      <c r="AA572" s="397"/>
      <c r="AB572" s="397"/>
      <c r="AC572" s="397"/>
      <c r="AD572" s="397"/>
      <c r="AE572" s="397"/>
      <c r="AF572" s="397"/>
      <c r="AG572" s="397"/>
      <c r="AH572" s="397"/>
      <c r="AI572" s="397"/>
      <c r="AJ572" s="397"/>
      <c r="AK572" s="397"/>
      <c r="AL572" s="397"/>
      <c r="AM572" s="397"/>
      <c r="AN572" s="397"/>
      <c r="AO572" s="397"/>
      <c r="AP572" s="397"/>
      <c r="AQ572" s="397"/>
      <c r="AR572" s="397"/>
      <c r="AS572" s="397"/>
      <c r="AT572" s="397"/>
      <c r="AU572" s="397"/>
      <c r="AV572" s="397"/>
      <c r="AW572" s="397"/>
      <c r="AX572" s="397"/>
      <c r="AY572" s="397"/>
      <c r="AZ572" s="397"/>
      <c r="BA572" s="397"/>
      <c r="BB572" s="397"/>
      <c r="BC572" s="397"/>
      <c r="BD572" s="397"/>
      <c r="BE572" s="397"/>
      <c r="BF572" s="397"/>
      <c r="BG572" s="397"/>
      <c r="BH572" s="397"/>
      <c r="BI572" s="397"/>
      <c r="BJ572" s="397"/>
      <c r="BK572" s="397"/>
      <c r="BL572" s="397"/>
      <c r="BM572" s="397"/>
      <c r="BN572" s="397"/>
      <c r="BO572" s="397"/>
      <c r="BP572" s="397"/>
      <c r="BQ572" s="458"/>
      <c r="BR572" s="468"/>
      <c r="BS572" s="490">
        <f t="shared" si="161"/>
        <v>0</v>
      </c>
    </row>
    <row r="573" spans="1:71" hidden="1" x14ac:dyDescent="0.3">
      <c r="A573" s="8">
        <f t="shared" si="178"/>
        <v>4225</v>
      </c>
      <c r="B573" s="9">
        <f t="shared" si="168"/>
        <v>49</v>
      </c>
      <c r="C573" s="45" t="str">
        <f>IF(I573&gt;0,LEFT(E573,3),"  ")</f>
        <v>091</v>
      </c>
      <c r="D573" s="45" t="str">
        <f>IF(I573&gt;0,LEFT(E573,4),"  ")</f>
        <v>0912</v>
      </c>
      <c r="E573" s="39" t="s">
        <v>137</v>
      </c>
      <c r="F573" s="40">
        <v>32</v>
      </c>
      <c r="G573" s="74">
        <v>49</v>
      </c>
      <c r="H573" s="42">
        <v>4225</v>
      </c>
      <c r="I573" s="46">
        <v>1288</v>
      </c>
      <c r="J573" s="46">
        <v>1288</v>
      </c>
      <c r="K573" s="44" t="s">
        <v>108</v>
      </c>
      <c r="L573" s="425"/>
      <c r="M573" s="425"/>
      <c r="N573" s="108">
        <f t="shared" si="175"/>
        <v>0</v>
      </c>
      <c r="O573" s="77">
        <v>4910</v>
      </c>
      <c r="P573" s="397"/>
      <c r="Q573" s="397"/>
      <c r="R573" s="397"/>
      <c r="S573" s="397"/>
      <c r="T573" s="397"/>
      <c r="U573" s="397"/>
      <c r="V573" s="397"/>
      <c r="W573" s="397"/>
      <c r="X573" s="397"/>
      <c r="Y573" s="397"/>
      <c r="Z573" s="397"/>
      <c r="AA573" s="397"/>
      <c r="AB573" s="397"/>
      <c r="AC573" s="397"/>
      <c r="AD573" s="397"/>
      <c r="AE573" s="397"/>
      <c r="AF573" s="397"/>
      <c r="AG573" s="397"/>
      <c r="AH573" s="397"/>
      <c r="AI573" s="397"/>
      <c r="AJ573" s="397"/>
      <c r="AK573" s="397"/>
      <c r="AL573" s="397"/>
      <c r="AM573" s="397"/>
      <c r="AN573" s="397"/>
      <c r="AO573" s="397"/>
      <c r="AP573" s="397"/>
      <c r="AQ573" s="397"/>
      <c r="AR573" s="397"/>
      <c r="AS573" s="397"/>
      <c r="AT573" s="397"/>
      <c r="AU573" s="397"/>
      <c r="AV573" s="397"/>
      <c r="AW573" s="397"/>
      <c r="AX573" s="397"/>
      <c r="AY573" s="397"/>
      <c r="AZ573" s="397"/>
      <c r="BA573" s="397"/>
      <c r="BB573" s="397"/>
      <c r="BC573" s="397"/>
      <c r="BD573" s="397"/>
      <c r="BE573" s="397"/>
      <c r="BF573" s="397"/>
      <c r="BG573" s="397"/>
      <c r="BH573" s="397"/>
      <c r="BI573" s="397"/>
      <c r="BJ573" s="397"/>
      <c r="BK573" s="397"/>
      <c r="BL573" s="397"/>
      <c r="BM573" s="397"/>
      <c r="BN573" s="397"/>
      <c r="BO573" s="397"/>
      <c r="BP573" s="397"/>
      <c r="BQ573" s="458">
        <v>3500</v>
      </c>
      <c r="BR573" s="468"/>
      <c r="BS573" s="490">
        <f t="shared" si="161"/>
        <v>0</v>
      </c>
    </row>
    <row r="574" spans="1:71" hidden="1" x14ac:dyDescent="0.3">
      <c r="A574" s="8">
        <f t="shared" si="178"/>
        <v>4225</v>
      </c>
      <c r="B574" s="9">
        <f t="shared" si="168"/>
        <v>54</v>
      </c>
      <c r="C574" s="45" t="str">
        <f>IF(I574&gt;0,LEFT(E574,3),"  ")</f>
        <v>091</v>
      </c>
      <c r="D574" s="45" t="str">
        <f>IF(I574&gt;0,LEFT(E574,4),"  ")</f>
        <v>0912</v>
      </c>
      <c r="E574" s="39" t="s">
        <v>137</v>
      </c>
      <c r="F574" s="40">
        <v>32</v>
      </c>
      <c r="G574" s="74">
        <v>54</v>
      </c>
      <c r="H574" s="42">
        <v>4225</v>
      </c>
      <c r="I574" s="46">
        <v>1289</v>
      </c>
      <c r="J574" s="46">
        <v>1289</v>
      </c>
      <c r="K574" s="44" t="s">
        <v>108</v>
      </c>
      <c r="L574" s="425"/>
      <c r="M574" s="425"/>
      <c r="N574" s="108">
        <f t="shared" si="175"/>
        <v>0</v>
      </c>
      <c r="O574" s="77">
        <v>5410</v>
      </c>
      <c r="P574" s="397"/>
      <c r="Q574" s="397"/>
      <c r="R574" s="397"/>
      <c r="S574" s="397"/>
      <c r="T574" s="397"/>
      <c r="U574" s="397"/>
      <c r="V574" s="397"/>
      <c r="W574" s="397"/>
      <c r="X574" s="397"/>
      <c r="Y574" s="397"/>
      <c r="Z574" s="397"/>
      <c r="AA574" s="397"/>
      <c r="AB574" s="397"/>
      <c r="AC574" s="397"/>
      <c r="AD574" s="397"/>
      <c r="AE574" s="397"/>
      <c r="AF574" s="397"/>
      <c r="AG574" s="397"/>
      <c r="AH574" s="397"/>
      <c r="AI574" s="397"/>
      <c r="AJ574" s="397"/>
      <c r="AK574" s="397"/>
      <c r="AL574" s="397"/>
      <c r="AM574" s="397"/>
      <c r="AN574" s="397"/>
      <c r="AO574" s="397"/>
      <c r="AP574" s="397"/>
      <c r="AQ574" s="397"/>
      <c r="AR574" s="397"/>
      <c r="AS574" s="397"/>
      <c r="AT574" s="397"/>
      <c r="AU574" s="397"/>
      <c r="AV574" s="397"/>
      <c r="AW574" s="397"/>
      <c r="AX574" s="397"/>
      <c r="AY574" s="397"/>
      <c r="AZ574" s="397"/>
      <c r="BA574" s="397"/>
      <c r="BB574" s="397"/>
      <c r="BC574" s="397"/>
      <c r="BD574" s="397"/>
      <c r="BE574" s="397"/>
      <c r="BF574" s="397"/>
      <c r="BG574" s="397"/>
      <c r="BH574" s="397"/>
      <c r="BI574" s="397"/>
      <c r="BJ574" s="397"/>
      <c r="BK574" s="397"/>
      <c r="BL574" s="397"/>
      <c r="BM574" s="397"/>
      <c r="BN574" s="397"/>
      <c r="BO574" s="397"/>
      <c r="BP574" s="397"/>
      <c r="BQ574" s="458"/>
      <c r="BR574" s="468"/>
      <c r="BS574" s="490">
        <f t="shared" si="161"/>
        <v>0</v>
      </c>
    </row>
    <row r="575" spans="1:71" hidden="1" x14ac:dyDescent="0.3">
      <c r="A575" s="8">
        <f t="shared" si="178"/>
        <v>4225</v>
      </c>
      <c r="B575" s="9">
        <f t="shared" si="168"/>
        <v>62</v>
      </c>
      <c r="C575" s="45" t="str">
        <f>IF(I575&gt;0,LEFT(E575,3),"  ")</f>
        <v>091</v>
      </c>
      <c r="D575" s="45" t="str">
        <f>IF(I575&gt;0,LEFT(E575,4),"  ")</f>
        <v>0912</v>
      </c>
      <c r="E575" s="39" t="s">
        <v>137</v>
      </c>
      <c r="F575" s="40">
        <v>32</v>
      </c>
      <c r="G575" s="74">
        <v>62</v>
      </c>
      <c r="H575" s="42">
        <v>4225</v>
      </c>
      <c r="I575" s="46">
        <v>1290</v>
      </c>
      <c r="J575" s="46">
        <v>1290</v>
      </c>
      <c r="K575" s="44" t="s">
        <v>108</v>
      </c>
      <c r="L575" s="425"/>
      <c r="M575" s="425"/>
      <c r="N575" s="108">
        <f t="shared" si="175"/>
        <v>0</v>
      </c>
      <c r="O575" s="77">
        <v>6210</v>
      </c>
      <c r="P575" s="397"/>
      <c r="Q575" s="397"/>
      <c r="R575" s="397"/>
      <c r="S575" s="397"/>
      <c r="T575" s="397"/>
      <c r="U575" s="397"/>
      <c r="V575" s="397"/>
      <c r="W575" s="397"/>
      <c r="X575" s="397"/>
      <c r="Y575" s="397"/>
      <c r="Z575" s="397"/>
      <c r="AA575" s="397"/>
      <c r="AB575" s="397"/>
      <c r="AC575" s="397"/>
      <c r="AD575" s="397"/>
      <c r="AE575" s="397"/>
      <c r="AF575" s="397"/>
      <c r="AG575" s="397"/>
      <c r="AH575" s="397"/>
      <c r="AI575" s="397"/>
      <c r="AJ575" s="397"/>
      <c r="AK575" s="397"/>
      <c r="AL575" s="397"/>
      <c r="AM575" s="397"/>
      <c r="AN575" s="397"/>
      <c r="AO575" s="397"/>
      <c r="AP575" s="397"/>
      <c r="AQ575" s="397"/>
      <c r="AR575" s="397"/>
      <c r="AS575" s="397"/>
      <c r="AT575" s="397"/>
      <c r="AU575" s="397"/>
      <c r="AV575" s="397"/>
      <c r="AW575" s="397"/>
      <c r="AX575" s="397"/>
      <c r="AY575" s="397"/>
      <c r="AZ575" s="397"/>
      <c r="BA575" s="397"/>
      <c r="BB575" s="397"/>
      <c r="BC575" s="397"/>
      <c r="BD575" s="397"/>
      <c r="BE575" s="397"/>
      <c r="BF575" s="397"/>
      <c r="BG575" s="397"/>
      <c r="BH575" s="397"/>
      <c r="BI575" s="397"/>
      <c r="BJ575" s="397"/>
      <c r="BK575" s="397"/>
      <c r="BL575" s="397"/>
      <c r="BM575" s="397"/>
      <c r="BN575" s="397"/>
      <c r="BO575" s="397"/>
      <c r="BP575" s="397"/>
      <c r="BQ575" s="458"/>
      <c r="BR575" s="468"/>
      <c r="BS575" s="490">
        <f t="shared" si="161"/>
        <v>0</v>
      </c>
    </row>
    <row r="576" spans="1:71" hidden="1" x14ac:dyDescent="0.3">
      <c r="A576" s="8">
        <f t="shared" si="178"/>
        <v>4225</v>
      </c>
      <c r="B576" s="9">
        <f t="shared" si="168"/>
        <v>72</v>
      </c>
      <c r="C576" s="45" t="str">
        <f>IF(I576&gt;0,LEFT(E576,3),"  ")</f>
        <v>091</v>
      </c>
      <c r="D576" s="45" t="str">
        <f>IF(I576&gt;0,LEFT(E576,4),"  ")</f>
        <v>0912</v>
      </c>
      <c r="E576" s="39" t="s">
        <v>137</v>
      </c>
      <c r="F576" s="40">
        <v>32</v>
      </c>
      <c r="G576" s="74">
        <v>72</v>
      </c>
      <c r="H576" s="42">
        <v>4225</v>
      </c>
      <c r="I576" s="46">
        <v>1291</v>
      </c>
      <c r="J576" s="46">
        <v>1291</v>
      </c>
      <c r="K576" s="44" t="s">
        <v>108</v>
      </c>
      <c r="L576" s="425"/>
      <c r="M576" s="425"/>
      <c r="N576" s="108">
        <f t="shared" si="175"/>
        <v>0</v>
      </c>
      <c r="O576" s="77">
        <v>7210</v>
      </c>
      <c r="P576" s="397"/>
      <c r="Q576" s="397"/>
      <c r="R576" s="397"/>
      <c r="S576" s="397"/>
      <c r="T576" s="397"/>
      <c r="U576" s="397"/>
      <c r="V576" s="397"/>
      <c r="W576" s="397"/>
      <c r="X576" s="397"/>
      <c r="Y576" s="397"/>
      <c r="Z576" s="397"/>
      <c r="AA576" s="397"/>
      <c r="AB576" s="397"/>
      <c r="AC576" s="397"/>
      <c r="AD576" s="397"/>
      <c r="AE576" s="397"/>
      <c r="AF576" s="397"/>
      <c r="AG576" s="397"/>
      <c r="AH576" s="397"/>
      <c r="AI576" s="397"/>
      <c r="AJ576" s="397"/>
      <c r="AK576" s="397"/>
      <c r="AL576" s="397"/>
      <c r="AM576" s="397"/>
      <c r="AN576" s="397"/>
      <c r="AO576" s="397"/>
      <c r="AP576" s="397"/>
      <c r="AQ576" s="397"/>
      <c r="AR576" s="397"/>
      <c r="AS576" s="397"/>
      <c r="AT576" s="397"/>
      <c r="AU576" s="397"/>
      <c r="AV576" s="397"/>
      <c r="AW576" s="397"/>
      <c r="AX576" s="397"/>
      <c r="AY576" s="397"/>
      <c r="AZ576" s="397"/>
      <c r="BA576" s="397"/>
      <c r="BB576" s="397"/>
      <c r="BC576" s="397"/>
      <c r="BD576" s="397"/>
      <c r="BE576" s="397"/>
      <c r="BF576" s="397"/>
      <c r="BG576" s="397"/>
      <c r="BH576" s="397"/>
      <c r="BI576" s="397"/>
      <c r="BJ576" s="397"/>
      <c r="BK576" s="397"/>
      <c r="BL576" s="397"/>
      <c r="BM576" s="397"/>
      <c r="BN576" s="397"/>
      <c r="BO576" s="397"/>
      <c r="BP576" s="397"/>
      <c r="BQ576" s="458"/>
      <c r="BR576" s="468"/>
      <c r="BS576" s="490">
        <f t="shared" si="161"/>
        <v>0</v>
      </c>
    </row>
    <row r="577" spans="1:71" hidden="1" x14ac:dyDescent="0.3">
      <c r="A577" s="8">
        <f t="shared" si="178"/>
        <v>4226</v>
      </c>
      <c r="B577" s="9">
        <f t="shared" si="168"/>
        <v>32</v>
      </c>
      <c r="C577" s="45" t="str">
        <f t="shared" si="181"/>
        <v>092</v>
      </c>
      <c r="D577" s="45" t="str">
        <f t="shared" si="182"/>
        <v>0922</v>
      </c>
      <c r="E577" s="39" t="s">
        <v>143</v>
      </c>
      <c r="F577" s="40">
        <v>32</v>
      </c>
      <c r="G577" s="41">
        <v>32</v>
      </c>
      <c r="H577" s="42">
        <v>4226</v>
      </c>
      <c r="I577" s="46">
        <v>1292</v>
      </c>
      <c r="J577" s="46">
        <v>1292</v>
      </c>
      <c r="K577" s="44" t="s">
        <v>151</v>
      </c>
      <c r="L577" s="425"/>
      <c r="M577" s="425"/>
      <c r="N577" s="108">
        <f t="shared" si="175"/>
        <v>0</v>
      </c>
      <c r="O577" s="76">
        <v>3210</v>
      </c>
      <c r="P577" s="397"/>
      <c r="Q577" s="397"/>
      <c r="R577" s="397"/>
      <c r="S577" s="397"/>
      <c r="T577" s="397"/>
      <c r="U577" s="397"/>
      <c r="V577" s="397"/>
      <c r="W577" s="397"/>
      <c r="X577" s="397"/>
      <c r="Y577" s="397"/>
      <c r="Z577" s="397"/>
      <c r="AA577" s="397"/>
      <c r="AB577" s="397"/>
      <c r="AC577" s="397"/>
      <c r="AD577" s="397"/>
      <c r="AE577" s="397"/>
      <c r="AF577" s="397"/>
      <c r="AG577" s="397"/>
      <c r="AH577" s="397"/>
      <c r="AI577" s="397"/>
      <c r="AJ577" s="397"/>
      <c r="AK577" s="397"/>
      <c r="AL577" s="397"/>
      <c r="AM577" s="397"/>
      <c r="AN577" s="397"/>
      <c r="AO577" s="397"/>
      <c r="AP577" s="397"/>
      <c r="AQ577" s="397"/>
      <c r="AR577" s="397"/>
      <c r="AS577" s="397"/>
      <c r="AT577" s="397"/>
      <c r="AU577" s="397"/>
      <c r="AV577" s="397"/>
      <c r="AW577" s="397"/>
      <c r="AX577" s="397"/>
      <c r="AY577" s="397"/>
      <c r="AZ577" s="397"/>
      <c r="BA577" s="397"/>
      <c r="BB577" s="397"/>
      <c r="BC577" s="397"/>
      <c r="BD577" s="397"/>
      <c r="BE577" s="397"/>
      <c r="BF577" s="397"/>
      <c r="BG577" s="397"/>
      <c r="BH577" s="397"/>
      <c r="BI577" s="397"/>
      <c r="BJ577" s="397"/>
      <c r="BK577" s="397"/>
      <c r="BL577" s="397"/>
      <c r="BM577" s="397"/>
      <c r="BN577" s="397"/>
      <c r="BO577" s="397"/>
      <c r="BP577" s="397"/>
      <c r="BQ577" s="458"/>
      <c r="BR577" s="468"/>
      <c r="BS577" s="490">
        <f t="shared" si="161"/>
        <v>0</v>
      </c>
    </row>
    <row r="578" spans="1:71" hidden="1" x14ac:dyDescent="0.3">
      <c r="A578" s="8">
        <f t="shared" si="178"/>
        <v>4226</v>
      </c>
      <c r="B578" s="9">
        <f t="shared" si="168"/>
        <v>49</v>
      </c>
      <c r="C578" s="45" t="str">
        <f>IF(I578&gt;0,LEFT(E578,3),"  ")</f>
        <v>091</v>
      </c>
      <c r="D578" s="45" t="str">
        <f>IF(I578&gt;0,LEFT(E578,4),"  ")</f>
        <v>0912</v>
      </c>
      <c r="E578" s="39" t="s">
        <v>137</v>
      </c>
      <c r="F578" s="40">
        <v>32</v>
      </c>
      <c r="G578" s="74">
        <v>49</v>
      </c>
      <c r="H578" s="42">
        <v>4226</v>
      </c>
      <c r="I578" s="46">
        <v>1293</v>
      </c>
      <c r="J578" s="46">
        <v>1293</v>
      </c>
      <c r="K578" s="44" t="s">
        <v>151</v>
      </c>
      <c r="L578" s="425"/>
      <c r="M578" s="425"/>
      <c r="N578" s="108">
        <f t="shared" si="175"/>
        <v>0</v>
      </c>
      <c r="O578" s="77">
        <v>4910</v>
      </c>
      <c r="P578" s="397"/>
      <c r="Q578" s="397"/>
      <c r="R578" s="397"/>
      <c r="S578" s="397"/>
      <c r="T578" s="397"/>
      <c r="U578" s="397"/>
      <c r="V578" s="397"/>
      <c r="W578" s="397"/>
      <c r="X578" s="397"/>
      <c r="Y578" s="397"/>
      <c r="Z578" s="397"/>
      <c r="AA578" s="397"/>
      <c r="AB578" s="397"/>
      <c r="AC578" s="397"/>
      <c r="AD578" s="397"/>
      <c r="AE578" s="397"/>
      <c r="AF578" s="397"/>
      <c r="AG578" s="397"/>
      <c r="AH578" s="397"/>
      <c r="AI578" s="397"/>
      <c r="AJ578" s="397"/>
      <c r="AK578" s="397"/>
      <c r="AL578" s="397"/>
      <c r="AM578" s="397"/>
      <c r="AN578" s="397"/>
      <c r="AO578" s="397"/>
      <c r="AP578" s="397"/>
      <c r="AQ578" s="397"/>
      <c r="AR578" s="397"/>
      <c r="AS578" s="397"/>
      <c r="AT578" s="397"/>
      <c r="AU578" s="397"/>
      <c r="AV578" s="397"/>
      <c r="AW578" s="397"/>
      <c r="AX578" s="397"/>
      <c r="AY578" s="397"/>
      <c r="AZ578" s="397"/>
      <c r="BA578" s="397"/>
      <c r="BB578" s="397"/>
      <c r="BC578" s="397"/>
      <c r="BD578" s="397"/>
      <c r="BE578" s="397"/>
      <c r="BF578" s="397"/>
      <c r="BG578" s="397"/>
      <c r="BH578" s="397"/>
      <c r="BI578" s="397"/>
      <c r="BJ578" s="397"/>
      <c r="BK578" s="397"/>
      <c r="BL578" s="397"/>
      <c r="BM578" s="397"/>
      <c r="BN578" s="397"/>
      <c r="BO578" s="397"/>
      <c r="BP578" s="397"/>
      <c r="BQ578" s="458"/>
      <c r="BR578" s="468"/>
      <c r="BS578" s="490">
        <f t="shared" si="161"/>
        <v>0</v>
      </c>
    </row>
    <row r="579" spans="1:71" hidden="1" x14ac:dyDescent="0.3">
      <c r="A579" s="8">
        <f t="shared" si="178"/>
        <v>4226</v>
      </c>
      <c r="B579" s="9">
        <f t="shared" si="168"/>
        <v>54</v>
      </c>
      <c r="C579" s="45" t="str">
        <f t="shared" ref="C579" si="183">IF(I579&gt;0,LEFT(E579,3),"  ")</f>
        <v>092</v>
      </c>
      <c r="D579" s="45" t="str">
        <f t="shared" ref="D579" si="184">IF(I579&gt;0,LEFT(E579,4),"  ")</f>
        <v>0922</v>
      </c>
      <c r="E579" s="39" t="s">
        <v>143</v>
      </c>
      <c r="F579" s="40">
        <v>32</v>
      </c>
      <c r="G579" s="41">
        <v>54</v>
      </c>
      <c r="H579" s="42">
        <v>4226</v>
      </c>
      <c r="I579" s="394">
        <v>1745</v>
      </c>
      <c r="J579" s="46">
        <v>1292</v>
      </c>
      <c r="K579" s="44" t="s">
        <v>151</v>
      </c>
      <c r="L579" s="425"/>
      <c r="M579" s="425"/>
      <c r="N579" s="108">
        <f t="shared" si="175"/>
        <v>0</v>
      </c>
      <c r="O579" s="77">
        <v>5410</v>
      </c>
      <c r="P579" s="397"/>
      <c r="Q579" s="397"/>
      <c r="R579" s="397"/>
      <c r="S579" s="397"/>
      <c r="T579" s="397"/>
      <c r="U579" s="397"/>
      <c r="V579" s="397"/>
      <c r="W579" s="397"/>
      <c r="X579" s="397"/>
      <c r="Y579" s="397"/>
      <c r="Z579" s="397"/>
      <c r="AA579" s="397"/>
      <c r="AB579" s="397"/>
      <c r="AC579" s="397"/>
      <c r="AD579" s="397"/>
      <c r="AE579" s="397"/>
      <c r="AF579" s="397"/>
      <c r="AG579" s="397"/>
      <c r="AH579" s="397"/>
      <c r="AI579" s="397"/>
      <c r="AJ579" s="397"/>
      <c r="AK579" s="397"/>
      <c r="AL579" s="397"/>
      <c r="AM579" s="397"/>
      <c r="AN579" s="397"/>
      <c r="AO579" s="397"/>
      <c r="AP579" s="397"/>
      <c r="AQ579" s="397"/>
      <c r="AR579" s="397"/>
      <c r="AS579" s="397"/>
      <c r="AT579" s="397"/>
      <c r="AU579" s="397"/>
      <c r="AV579" s="397"/>
      <c r="AW579" s="397"/>
      <c r="AX579" s="397"/>
      <c r="AY579" s="397"/>
      <c r="AZ579" s="397"/>
      <c r="BA579" s="397"/>
      <c r="BB579" s="397"/>
      <c r="BC579" s="397"/>
      <c r="BD579" s="397"/>
      <c r="BE579" s="397"/>
      <c r="BF579" s="397"/>
      <c r="BG579" s="397"/>
      <c r="BH579" s="397"/>
      <c r="BI579" s="397"/>
      <c r="BJ579" s="397"/>
      <c r="BK579" s="397"/>
      <c r="BL579" s="397"/>
      <c r="BM579" s="397"/>
      <c r="BN579" s="397"/>
      <c r="BO579" s="397"/>
      <c r="BP579" s="397"/>
      <c r="BQ579" s="458"/>
      <c r="BR579" s="468"/>
      <c r="BS579" s="490">
        <f t="shared" si="161"/>
        <v>0</v>
      </c>
    </row>
    <row r="580" spans="1:71" hidden="1" x14ac:dyDescent="0.3">
      <c r="A580" s="8">
        <f t="shared" si="178"/>
        <v>4226</v>
      </c>
      <c r="B580" s="9">
        <f t="shared" si="168"/>
        <v>62</v>
      </c>
      <c r="C580" s="45" t="str">
        <f>IF(I580&gt;0,LEFT(E580,3),"  ")</f>
        <v>091</v>
      </c>
      <c r="D580" s="45" t="str">
        <f>IF(I580&gt;0,LEFT(E580,4),"  ")</f>
        <v>0912</v>
      </c>
      <c r="E580" s="39" t="s">
        <v>137</v>
      </c>
      <c r="F580" s="40">
        <v>32</v>
      </c>
      <c r="G580" s="74">
        <v>62</v>
      </c>
      <c r="H580" s="42">
        <v>4226</v>
      </c>
      <c r="I580" s="46">
        <v>1294</v>
      </c>
      <c r="J580" s="46">
        <v>1294</v>
      </c>
      <c r="K580" s="44" t="s">
        <v>151</v>
      </c>
      <c r="L580" s="425"/>
      <c r="M580" s="425"/>
      <c r="N580" s="108">
        <f t="shared" si="175"/>
        <v>0</v>
      </c>
      <c r="O580" s="77">
        <v>6210</v>
      </c>
      <c r="P580" s="397"/>
      <c r="Q580" s="397"/>
      <c r="R580" s="397"/>
      <c r="S580" s="397"/>
      <c r="T580" s="397"/>
      <c r="U580" s="397"/>
      <c r="V580" s="397"/>
      <c r="W580" s="397"/>
      <c r="X580" s="397"/>
      <c r="Y580" s="397"/>
      <c r="Z580" s="397"/>
      <c r="AA580" s="397"/>
      <c r="AB580" s="397"/>
      <c r="AC580" s="397"/>
      <c r="AD580" s="397"/>
      <c r="AE580" s="397"/>
      <c r="AF580" s="397"/>
      <c r="AG580" s="397"/>
      <c r="AH580" s="397"/>
      <c r="AI580" s="397"/>
      <c r="AJ580" s="397"/>
      <c r="AK580" s="397"/>
      <c r="AL580" s="397"/>
      <c r="AM580" s="397"/>
      <c r="AN580" s="397"/>
      <c r="AO580" s="397"/>
      <c r="AP580" s="397"/>
      <c r="AQ580" s="397"/>
      <c r="AR580" s="397"/>
      <c r="AS580" s="397"/>
      <c r="AT580" s="397"/>
      <c r="AU580" s="397"/>
      <c r="AV580" s="397"/>
      <c r="AW580" s="397"/>
      <c r="AX580" s="397"/>
      <c r="AY580" s="397"/>
      <c r="AZ580" s="397"/>
      <c r="BA580" s="397"/>
      <c r="BB580" s="397"/>
      <c r="BC580" s="397"/>
      <c r="BD580" s="397"/>
      <c r="BE580" s="397"/>
      <c r="BF580" s="397"/>
      <c r="BG580" s="397"/>
      <c r="BH580" s="397"/>
      <c r="BI580" s="397"/>
      <c r="BJ580" s="397"/>
      <c r="BK580" s="397"/>
      <c r="BL580" s="397"/>
      <c r="BM580" s="397"/>
      <c r="BN580" s="397"/>
      <c r="BO580" s="397"/>
      <c r="BP580" s="397"/>
      <c r="BQ580" s="458"/>
      <c r="BR580" s="468"/>
      <c r="BS580" s="490">
        <f t="shared" si="161"/>
        <v>0</v>
      </c>
    </row>
    <row r="581" spans="1:71" hidden="1" x14ac:dyDescent="0.3">
      <c r="A581" s="8">
        <f t="shared" si="178"/>
        <v>4226</v>
      </c>
      <c r="B581" s="9">
        <f t="shared" si="168"/>
        <v>72</v>
      </c>
      <c r="C581" s="45" t="str">
        <f>IF(I581&gt;0,LEFT(E581,3),"  ")</f>
        <v>091</v>
      </c>
      <c r="D581" s="45" t="str">
        <f>IF(I581&gt;0,LEFT(E581,4),"  ")</f>
        <v>0912</v>
      </c>
      <c r="E581" s="39" t="s">
        <v>137</v>
      </c>
      <c r="F581" s="40">
        <v>32</v>
      </c>
      <c r="G581" s="74">
        <v>72</v>
      </c>
      <c r="H581" s="42">
        <v>4226</v>
      </c>
      <c r="I581" s="46">
        <v>1295</v>
      </c>
      <c r="J581" s="46">
        <v>1295</v>
      </c>
      <c r="K581" s="44" t="s">
        <v>151</v>
      </c>
      <c r="L581" s="425"/>
      <c r="M581" s="425"/>
      <c r="N581" s="108">
        <f t="shared" si="175"/>
        <v>0</v>
      </c>
      <c r="O581" s="77">
        <v>7210</v>
      </c>
      <c r="P581" s="397"/>
      <c r="Q581" s="397"/>
      <c r="R581" s="397"/>
      <c r="S581" s="397"/>
      <c r="T581" s="397"/>
      <c r="U581" s="397"/>
      <c r="V581" s="397"/>
      <c r="W581" s="397"/>
      <c r="X581" s="397"/>
      <c r="Y581" s="397"/>
      <c r="Z581" s="397"/>
      <c r="AA581" s="397"/>
      <c r="AB581" s="397"/>
      <c r="AC581" s="397"/>
      <c r="AD581" s="397"/>
      <c r="AE581" s="397"/>
      <c r="AF581" s="397"/>
      <c r="AG581" s="397"/>
      <c r="AH581" s="397"/>
      <c r="AI581" s="397"/>
      <c r="AJ581" s="397"/>
      <c r="AK581" s="397"/>
      <c r="AL581" s="397"/>
      <c r="AM581" s="397"/>
      <c r="AN581" s="397"/>
      <c r="AO581" s="397"/>
      <c r="AP581" s="397"/>
      <c r="AQ581" s="397"/>
      <c r="AR581" s="397"/>
      <c r="AS581" s="397"/>
      <c r="AT581" s="397"/>
      <c r="AU581" s="397"/>
      <c r="AV581" s="397"/>
      <c r="AW581" s="397"/>
      <c r="AX581" s="397"/>
      <c r="AY581" s="397"/>
      <c r="AZ581" s="397"/>
      <c r="BA581" s="397"/>
      <c r="BB581" s="397"/>
      <c r="BC581" s="397"/>
      <c r="BD581" s="397"/>
      <c r="BE581" s="397"/>
      <c r="BF581" s="397"/>
      <c r="BG581" s="397"/>
      <c r="BH581" s="397"/>
      <c r="BI581" s="397"/>
      <c r="BJ581" s="397"/>
      <c r="BK581" s="397"/>
      <c r="BL581" s="397"/>
      <c r="BM581" s="397"/>
      <c r="BN581" s="397"/>
      <c r="BO581" s="397"/>
      <c r="BP581" s="397"/>
      <c r="BQ581" s="458"/>
      <c r="BR581" s="468"/>
      <c r="BS581" s="490">
        <f t="shared" si="161"/>
        <v>0</v>
      </c>
    </row>
    <row r="582" spans="1:71" ht="26.4" hidden="1" x14ac:dyDescent="0.3">
      <c r="A582" s="8">
        <f t="shared" si="178"/>
        <v>4227</v>
      </c>
      <c r="B582" s="9">
        <f t="shared" si="168"/>
        <v>32</v>
      </c>
      <c r="C582" s="45" t="str">
        <f t="shared" si="181"/>
        <v>092</v>
      </c>
      <c r="D582" s="45" t="str">
        <f t="shared" si="182"/>
        <v>0922</v>
      </c>
      <c r="E582" s="39" t="s">
        <v>143</v>
      </c>
      <c r="F582" s="40">
        <v>32</v>
      </c>
      <c r="G582" s="41">
        <v>32</v>
      </c>
      <c r="H582" s="42">
        <v>4227</v>
      </c>
      <c r="I582" s="46">
        <v>1296</v>
      </c>
      <c r="J582" s="46">
        <v>1296</v>
      </c>
      <c r="K582" s="44" t="s">
        <v>103</v>
      </c>
      <c r="L582" s="425"/>
      <c r="M582" s="425"/>
      <c r="N582" s="108">
        <f t="shared" si="175"/>
        <v>0</v>
      </c>
      <c r="O582" s="76">
        <v>3210</v>
      </c>
      <c r="P582" s="397"/>
      <c r="Q582" s="397"/>
      <c r="R582" s="397"/>
      <c r="S582" s="397"/>
      <c r="T582" s="397"/>
      <c r="U582" s="397"/>
      <c r="V582" s="397"/>
      <c r="W582" s="397"/>
      <c r="X582" s="397"/>
      <c r="Y582" s="397"/>
      <c r="Z582" s="397"/>
      <c r="AA582" s="397"/>
      <c r="AB582" s="397"/>
      <c r="AC582" s="397"/>
      <c r="AD582" s="397"/>
      <c r="AE582" s="397"/>
      <c r="AF582" s="397"/>
      <c r="AG582" s="397"/>
      <c r="AH582" s="397"/>
      <c r="AI582" s="397"/>
      <c r="AJ582" s="397"/>
      <c r="AK582" s="397"/>
      <c r="AL582" s="397"/>
      <c r="AM582" s="397"/>
      <c r="AN582" s="397"/>
      <c r="AO582" s="397"/>
      <c r="AP582" s="397"/>
      <c r="AQ582" s="397"/>
      <c r="AR582" s="397"/>
      <c r="AS582" s="397"/>
      <c r="AT582" s="397"/>
      <c r="AU582" s="397"/>
      <c r="AV582" s="397"/>
      <c r="AW582" s="397"/>
      <c r="AX582" s="397"/>
      <c r="AY582" s="397"/>
      <c r="AZ582" s="397"/>
      <c r="BA582" s="397"/>
      <c r="BB582" s="397"/>
      <c r="BC582" s="397"/>
      <c r="BD582" s="397"/>
      <c r="BE582" s="397"/>
      <c r="BF582" s="397"/>
      <c r="BG582" s="397"/>
      <c r="BH582" s="397"/>
      <c r="BI582" s="397"/>
      <c r="BJ582" s="397"/>
      <c r="BK582" s="397"/>
      <c r="BL582" s="397"/>
      <c r="BM582" s="397"/>
      <c r="BN582" s="397"/>
      <c r="BO582" s="397"/>
      <c r="BP582" s="397"/>
      <c r="BQ582" s="458"/>
      <c r="BR582" s="468"/>
      <c r="BS582" s="490">
        <f t="shared" si="161"/>
        <v>0</v>
      </c>
    </row>
    <row r="583" spans="1:71" ht="26.4" hidden="1" x14ac:dyDescent="0.3">
      <c r="A583" s="8">
        <f>H583</f>
        <v>4227</v>
      </c>
      <c r="B583" s="9">
        <f t="shared" si="168"/>
        <v>49</v>
      </c>
      <c r="C583" s="45" t="str">
        <f>IF(I583&gt;0,LEFT(E583,3),"  ")</f>
        <v>091</v>
      </c>
      <c r="D583" s="45" t="str">
        <f>IF(I583&gt;0,LEFT(E583,4),"  ")</f>
        <v>0912</v>
      </c>
      <c r="E583" s="39" t="s">
        <v>137</v>
      </c>
      <c r="F583" s="40">
        <v>32</v>
      </c>
      <c r="G583" s="74">
        <v>49</v>
      </c>
      <c r="H583" s="42">
        <v>4227</v>
      </c>
      <c r="I583" s="46">
        <v>1297</v>
      </c>
      <c r="J583" s="46">
        <v>1297</v>
      </c>
      <c r="K583" s="44" t="s">
        <v>103</v>
      </c>
      <c r="L583" s="425"/>
      <c r="M583" s="425"/>
      <c r="N583" s="108">
        <f t="shared" si="175"/>
        <v>0</v>
      </c>
      <c r="O583" s="77">
        <v>4910</v>
      </c>
      <c r="P583" s="397"/>
      <c r="Q583" s="397"/>
      <c r="R583" s="397"/>
      <c r="S583" s="397"/>
      <c r="T583" s="397"/>
      <c r="U583" s="397"/>
      <c r="V583" s="397"/>
      <c r="W583" s="397"/>
      <c r="X583" s="397"/>
      <c r="Y583" s="397"/>
      <c r="Z583" s="397"/>
      <c r="AA583" s="397"/>
      <c r="AB583" s="397"/>
      <c r="AC583" s="397"/>
      <c r="AD583" s="397"/>
      <c r="AE583" s="397"/>
      <c r="AF583" s="397"/>
      <c r="AG583" s="397"/>
      <c r="AH583" s="397"/>
      <c r="AI583" s="397"/>
      <c r="AJ583" s="397"/>
      <c r="AK583" s="397"/>
      <c r="AL583" s="397"/>
      <c r="AM583" s="397"/>
      <c r="AN583" s="397"/>
      <c r="AO583" s="397"/>
      <c r="AP583" s="397"/>
      <c r="AQ583" s="397"/>
      <c r="AR583" s="397"/>
      <c r="AS583" s="397"/>
      <c r="AT583" s="397"/>
      <c r="AU583" s="397"/>
      <c r="AV583" s="397"/>
      <c r="AW583" s="397"/>
      <c r="AX583" s="397"/>
      <c r="AY583" s="397"/>
      <c r="AZ583" s="397"/>
      <c r="BA583" s="397"/>
      <c r="BB583" s="397"/>
      <c r="BC583" s="397"/>
      <c r="BD583" s="397"/>
      <c r="BE583" s="397"/>
      <c r="BF583" s="397"/>
      <c r="BG583" s="397"/>
      <c r="BH583" s="397"/>
      <c r="BI583" s="397"/>
      <c r="BJ583" s="397"/>
      <c r="BK583" s="397"/>
      <c r="BL583" s="397"/>
      <c r="BM583" s="397"/>
      <c r="BN583" s="397"/>
      <c r="BO583" s="397"/>
      <c r="BP583" s="397"/>
      <c r="BQ583" s="458">
        <v>7500</v>
      </c>
      <c r="BR583" s="468"/>
      <c r="BS583" s="490">
        <f t="shared" si="161"/>
        <v>0</v>
      </c>
    </row>
    <row r="584" spans="1:71" ht="26.4" hidden="1" x14ac:dyDescent="0.3">
      <c r="A584" s="8">
        <f t="shared" si="178"/>
        <v>4227</v>
      </c>
      <c r="B584" s="9">
        <f t="shared" si="168"/>
        <v>54</v>
      </c>
      <c r="C584" s="45" t="str">
        <f>IF(I584&gt;0,LEFT(E584,3),"  ")</f>
        <v>091</v>
      </c>
      <c r="D584" s="45" t="str">
        <f>IF(I584&gt;0,LEFT(E584,4),"  ")</f>
        <v>0912</v>
      </c>
      <c r="E584" s="39" t="s">
        <v>137</v>
      </c>
      <c r="F584" s="40">
        <v>32</v>
      </c>
      <c r="G584" s="74">
        <v>54</v>
      </c>
      <c r="H584" s="42">
        <v>4227</v>
      </c>
      <c r="I584" s="46">
        <v>1298</v>
      </c>
      <c r="J584" s="46">
        <v>1298</v>
      </c>
      <c r="K584" s="44" t="s">
        <v>103</v>
      </c>
      <c r="L584" s="425"/>
      <c r="M584" s="425"/>
      <c r="N584" s="108">
        <f t="shared" si="175"/>
        <v>0</v>
      </c>
      <c r="O584" s="77">
        <v>5410</v>
      </c>
      <c r="P584" s="397"/>
      <c r="Q584" s="397"/>
      <c r="R584" s="397"/>
      <c r="S584" s="397"/>
      <c r="T584" s="397"/>
      <c r="U584" s="397"/>
      <c r="V584" s="397"/>
      <c r="W584" s="397"/>
      <c r="X584" s="397"/>
      <c r="Y584" s="397"/>
      <c r="Z584" s="397"/>
      <c r="AA584" s="397"/>
      <c r="AB584" s="397"/>
      <c r="AC584" s="397"/>
      <c r="AD584" s="397"/>
      <c r="AE584" s="397"/>
      <c r="AF584" s="397"/>
      <c r="AG584" s="397"/>
      <c r="AH584" s="397"/>
      <c r="AI584" s="397"/>
      <c r="AJ584" s="397"/>
      <c r="AK584" s="397"/>
      <c r="AL584" s="397"/>
      <c r="AM584" s="397"/>
      <c r="AN584" s="397"/>
      <c r="AO584" s="397"/>
      <c r="AP584" s="397"/>
      <c r="AQ584" s="397"/>
      <c r="AR584" s="397"/>
      <c r="AS584" s="397"/>
      <c r="AT584" s="397"/>
      <c r="AU584" s="397"/>
      <c r="AV584" s="397"/>
      <c r="AW584" s="397"/>
      <c r="AX584" s="397"/>
      <c r="AY584" s="397"/>
      <c r="AZ584" s="397"/>
      <c r="BA584" s="397"/>
      <c r="BB584" s="397"/>
      <c r="BC584" s="397"/>
      <c r="BD584" s="397"/>
      <c r="BE584" s="397"/>
      <c r="BF584" s="397"/>
      <c r="BG584" s="397"/>
      <c r="BH584" s="397"/>
      <c r="BI584" s="397"/>
      <c r="BJ584" s="397"/>
      <c r="BK584" s="397"/>
      <c r="BL584" s="397"/>
      <c r="BM584" s="397"/>
      <c r="BN584" s="397"/>
      <c r="BO584" s="397"/>
      <c r="BP584" s="397"/>
      <c r="BQ584" s="458"/>
      <c r="BR584" s="468"/>
      <c r="BS584" s="490">
        <f t="shared" si="161"/>
        <v>0</v>
      </c>
    </row>
    <row r="585" spans="1:71" ht="26.4" hidden="1" x14ac:dyDescent="0.3">
      <c r="A585" s="8">
        <f t="shared" si="178"/>
        <v>4227</v>
      </c>
      <c r="B585" s="9">
        <f t="shared" si="168"/>
        <v>62</v>
      </c>
      <c r="C585" s="45" t="str">
        <f>IF(I585&gt;0,LEFT(E585,3),"  ")</f>
        <v>091</v>
      </c>
      <c r="D585" s="45" t="str">
        <f>IF(I585&gt;0,LEFT(E585,4),"  ")</f>
        <v>0912</v>
      </c>
      <c r="E585" s="39" t="s">
        <v>137</v>
      </c>
      <c r="F585" s="40">
        <v>32</v>
      </c>
      <c r="G585" s="74">
        <v>62</v>
      </c>
      <c r="H585" s="42">
        <v>4227</v>
      </c>
      <c r="I585" s="46">
        <v>1299</v>
      </c>
      <c r="J585" s="46">
        <v>1299</v>
      </c>
      <c r="K585" s="44" t="s">
        <v>103</v>
      </c>
      <c r="L585" s="425"/>
      <c r="M585" s="425"/>
      <c r="N585" s="108">
        <f t="shared" si="175"/>
        <v>0</v>
      </c>
      <c r="O585" s="77">
        <v>6210</v>
      </c>
      <c r="P585" s="397"/>
      <c r="Q585" s="397"/>
      <c r="R585" s="397"/>
      <c r="S585" s="397"/>
      <c r="T585" s="397"/>
      <c r="U585" s="397"/>
      <c r="V585" s="397"/>
      <c r="W585" s="397"/>
      <c r="X585" s="397"/>
      <c r="Y585" s="397"/>
      <c r="Z585" s="397"/>
      <c r="AA585" s="397"/>
      <c r="AB585" s="397"/>
      <c r="AC585" s="397"/>
      <c r="AD585" s="397"/>
      <c r="AE585" s="397"/>
      <c r="AF585" s="397"/>
      <c r="AG585" s="397"/>
      <c r="AH585" s="397"/>
      <c r="AI585" s="397"/>
      <c r="AJ585" s="397"/>
      <c r="AK585" s="397"/>
      <c r="AL585" s="397"/>
      <c r="AM585" s="397"/>
      <c r="AN585" s="397"/>
      <c r="AO585" s="397"/>
      <c r="AP585" s="397"/>
      <c r="AQ585" s="397"/>
      <c r="AR585" s="397"/>
      <c r="AS585" s="397"/>
      <c r="AT585" s="397"/>
      <c r="AU585" s="397"/>
      <c r="AV585" s="397"/>
      <c r="AW585" s="397"/>
      <c r="AX585" s="397"/>
      <c r="AY585" s="397"/>
      <c r="AZ585" s="397"/>
      <c r="BA585" s="397"/>
      <c r="BB585" s="397"/>
      <c r="BC585" s="397"/>
      <c r="BD585" s="397"/>
      <c r="BE585" s="397"/>
      <c r="BF585" s="397"/>
      <c r="BG585" s="397"/>
      <c r="BH585" s="397"/>
      <c r="BI585" s="397"/>
      <c r="BJ585" s="397"/>
      <c r="BK585" s="397"/>
      <c r="BL585" s="397"/>
      <c r="BM585" s="397"/>
      <c r="BN585" s="397"/>
      <c r="BO585" s="397"/>
      <c r="BP585" s="397"/>
      <c r="BQ585" s="458"/>
      <c r="BR585" s="468"/>
      <c r="BS585" s="490">
        <f t="shared" si="161"/>
        <v>0</v>
      </c>
    </row>
    <row r="586" spans="1:71" ht="26.4" hidden="1" x14ac:dyDescent="0.3">
      <c r="A586" s="8">
        <f t="shared" si="178"/>
        <v>4227</v>
      </c>
      <c r="B586" s="9">
        <f t="shared" si="168"/>
        <v>72</v>
      </c>
      <c r="C586" s="45" t="str">
        <f>IF(I586&gt;0,LEFT(E586,3),"  ")</f>
        <v>091</v>
      </c>
      <c r="D586" s="45" t="str">
        <f>IF(I586&gt;0,LEFT(E586,4),"  ")</f>
        <v>0912</v>
      </c>
      <c r="E586" s="39" t="s">
        <v>137</v>
      </c>
      <c r="F586" s="40">
        <v>32</v>
      </c>
      <c r="G586" s="74">
        <v>72</v>
      </c>
      <c r="H586" s="42">
        <v>4227</v>
      </c>
      <c r="I586" s="46">
        <v>1300</v>
      </c>
      <c r="J586" s="46">
        <v>1300</v>
      </c>
      <c r="K586" s="44" t="s">
        <v>103</v>
      </c>
      <c r="L586" s="425"/>
      <c r="M586" s="425"/>
      <c r="N586" s="108">
        <f t="shared" si="175"/>
        <v>0</v>
      </c>
      <c r="O586" s="77">
        <v>7210</v>
      </c>
      <c r="P586" s="397"/>
      <c r="Q586" s="397"/>
      <c r="R586" s="397"/>
      <c r="S586" s="397"/>
      <c r="T586" s="397"/>
      <c r="U586" s="397"/>
      <c r="V586" s="397"/>
      <c r="W586" s="397"/>
      <c r="X586" s="397"/>
      <c r="Y586" s="397"/>
      <c r="Z586" s="397"/>
      <c r="AA586" s="397"/>
      <c r="AB586" s="397"/>
      <c r="AC586" s="397"/>
      <c r="AD586" s="397"/>
      <c r="AE586" s="397"/>
      <c r="AF586" s="397"/>
      <c r="AG586" s="397"/>
      <c r="AH586" s="397"/>
      <c r="AI586" s="397"/>
      <c r="AJ586" s="397"/>
      <c r="AK586" s="397"/>
      <c r="AL586" s="397"/>
      <c r="AM586" s="397"/>
      <c r="AN586" s="397"/>
      <c r="AO586" s="397"/>
      <c r="AP586" s="397"/>
      <c r="AQ586" s="397"/>
      <c r="AR586" s="397"/>
      <c r="AS586" s="397"/>
      <c r="AT586" s="397"/>
      <c r="AU586" s="397"/>
      <c r="AV586" s="397"/>
      <c r="AW586" s="397"/>
      <c r="AX586" s="397"/>
      <c r="AY586" s="397"/>
      <c r="AZ586" s="397"/>
      <c r="BA586" s="397"/>
      <c r="BB586" s="397"/>
      <c r="BC586" s="397"/>
      <c r="BD586" s="397"/>
      <c r="BE586" s="397"/>
      <c r="BF586" s="397"/>
      <c r="BG586" s="397"/>
      <c r="BH586" s="397"/>
      <c r="BI586" s="397"/>
      <c r="BJ586" s="397"/>
      <c r="BK586" s="397"/>
      <c r="BL586" s="397"/>
      <c r="BM586" s="397"/>
      <c r="BN586" s="397"/>
      <c r="BO586" s="397"/>
      <c r="BP586" s="397"/>
      <c r="BQ586" s="458"/>
      <c r="BR586" s="468"/>
      <c r="BS586" s="490">
        <f t="shared" si="161"/>
        <v>0</v>
      </c>
    </row>
    <row r="587" spans="1:71" hidden="1" x14ac:dyDescent="0.3">
      <c r="A587" s="8">
        <f t="shared" si="178"/>
        <v>423</v>
      </c>
      <c r="B587" s="9" t="str">
        <f t="shared" si="168"/>
        <v xml:space="preserve"> </v>
      </c>
      <c r="C587" s="45" t="str">
        <f t="shared" si="181"/>
        <v xml:space="preserve">  </v>
      </c>
      <c r="D587" s="45" t="str">
        <f t="shared" si="182"/>
        <v xml:space="preserve">  </v>
      </c>
      <c r="E587" s="39"/>
      <c r="F587" s="40"/>
      <c r="G587" s="41"/>
      <c r="H587" s="42">
        <v>423</v>
      </c>
      <c r="I587" s="43"/>
      <c r="J587" s="43"/>
      <c r="K587" s="44" t="s">
        <v>152</v>
      </c>
      <c r="L587" s="425"/>
      <c r="M587" s="425"/>
      <c r="N587" s="108">
        <f t="shared" si="175"/>
        <v>0</v>
      </c>
      <c r="O587" s="18"/>
      <c r="P587" s="108"/>
      <c r="Q587" s="108"/>
      <c r="R587" s="108"/>
      <c r="S587" s="108"/>
      <c r="T587" s="108"/>
      <c r="U587" s="108"/>
      <c r="V587" s="108"/>
      <c r="W587" s="108"/>
      <c r="X587" s="108"/>
      <c r="Y587" s="108"/>
      <c r="Z587" s="108"/>
      <c r="AA587" s="108"/>
      <c r="AB587" s="108"/>
      <c r="AC587" s="108"/>
      <c r="AD587" s="108"/>
      <c r="AE587" s="108"/>
      <c r="AF587" s="108"/>
      <c r="AG587" s="108"/>
      <c r="AH587" s="108"/>
      <c r="AI587" s="108"/>
      <c r="AJ587" s="108"/>
      <c r="AK587" s="108"/>
      <c r="AL587" s="108"/>
      <c r="AM587" s="108"/>
      <c r="AN587" s="108"/>
      <c r="AO587" s="108"/>
      <c r="AP587" s="108"/>
      <c r="AQ587" s="108"/>
      <c r="AR587" s="108"/>
      <c r="AS587" s="108"/>
      <c r="AT587" s="108"/>
      <c r="AU587" s="108"/>
      <c r="AV587" s="108"/>
      <c r="AW587" s="108"/>
      <c r="AX587" s="108"/>
      <c r="AY587" s="108"/>
      <c r="AZ587" s="108"/>
      <c r="BA587" s="108"/>
      <c r="BB587" s="108"/>
      <c r="BC587" s="108"/>
      <c r="BD587" s="108"/>
      <c r="BE587" s="108"/>
      <c r="BF587" s="108"/>
      <c r="BG587" s="108"/>
      <c r="BH587" s="108"/>
      <c r="BI587" s="108"/>
      <c r="BJ587" s="108"/>
      <c r="BK587" s="108"/>
      <c r="BL587" s="108"/>
      <c r="BM587" s="108"/>
      <c r="BN587" s="108"/>
      <c r="BO587" s="108"/>
      <c r="BP587" s="108"/>
      <c r="BQ587" s="453">
        <v>0</v>
      </c>
      <c r="BR587" s="468"/>
      <c r="BS587" s="490">
        <f t="shared" si="161"/>
        <v>0</v>
      </c>
    </row>
    <row r="588" spans="1:71" ht="26.4" hidden="1" x14ac:dyDescent="0.3">
      <c r="A588" s="8">
        <f t="shared" si="178"/>
        <v>4231</v>
      </c>
      <c r="B588" s="9">
        <f t="shared" si="168"/>
        <v>32</v>
      </c>
      <c r="C588" s="45" t="str">
        <f t="shared" si="181"/>
        <v>092</v>
      </c>
      <c r="D588" s="45" t="str">
        <f t="shared" si="182"/>
        <v>0922</v>
      </c>
      <c r="E588" s="39" t="s">
        <v>143</v>
      </c>
      <c r="F588" s="40">
        <v>32</v>
      </c>
      <c r="G588" s="41">
        <v>32</v>
      </c>
      <c r="H588" s="42">
        <v>4231</v>
      </c>
      <c r="I588" s="46">
        <v>1301</v>
      </c>
      <c r="J588" s="46">
        <v>1301</v>
      </c>
      <c r="K588" s="44" t="s">
        <v>153</v>
      </c>
      <c r="L588" s="425"/>
      <c r="M588" s="425"/>
      <c r="N588" s="108">
        <f t="shared" si="175"/>
        <v>0</v>
      </c>
      <c r="O588" s="76">
        <v>3210</v>
      </c>
      <c r="P588" s="397"/>
      <c r="Q588" s="397"/>
      <c r="R588" s="397"/>
      <c r="S588" s="397"/>
      <c r="T588" s="397"/>
      <c r="U588" s="397"/>
      <c r="V588" s="397"/>
      <c r="W588" s="397"/>
      <c r="X588" s="397"/>
      <c r="Y588" s="397"/>
      <c r="Z588" s="397"/>
      <c r="AA588" s="397"/>
      <c r="AB588" s="397"/>
      <c r="AC588" s="397"/>
      <c r="AD588" s="397"/>
      <c r="AE588" s="397"/>
      <c r="AF588" s="397"/>
      <c r="AG588" s="397"/>
      <c r="AH588" s="397"/>
      <c r="AI588" s="397"/>
      <c r="AJ588" s="397"/>
      <c r="AK588" s="397"/>
      <c r="AL588" s="397"/>
      <c r="AM588" s="397"/>
      <c r="AN588" s="397"/>
      <c r="AO588" s="397"/>
      <c r="AP588" s="397"/>
      <c r="AQ588" s="397"/>
      <c r="AR588" s="397"/>
      <c r="AS588" s="397"/>
      <c r="AT588" s="397"/>
      <c r="AU588" s="397"/>
      <c r="AV588" s="397"/>
      <c r="AW588" s="397"/>
      <c r="AX588" s="397"/>
      <c r="AY588" s="397"/>
      <c r="AZ588" s="397"/>
      <c r="BA588" s="397"/>
      <c r="BB588" s="397"/>
      <c r="BC588" s="397"/>
      <c r="BD588" s="397"/>
      <c r="BE588" s="397"/>
      <c r="BF588" s="397"/>
      <c r="BG588" s="397"/>
      <c r="BH588" s="397"/>
      <c r="BI588" s="397"/>
      <c r="BJ588" s="397"/>
      <c r="BK588" s="397"/>
      <c r="BL588" s="397"/>
      <c r="BM588" s="397"/>
      <c r="BN588" s="397"/>
      <c r="BO588" s="397"/>
      <c r="BP588" s="397"/>
      <c r="BQ588" s="458"/>
      <c r="BR588" s="468"/>
      <c r="BS588" s="490">
        <f t="shared" si="161"/>
        <v>0</v>
      </c>
    </row>
    <row r="589" spans="1:71" ht="26.4" hidden="1" x14ac:dyDescent="0.3">
      <c r="A589" s="8">
        <f>H589</f>
        <v>4231</v>
      </c>
      <c r="B589" s="9">
        <f t="shared" si="168"/>
        <v>54</v>
      </c>
      <c r="C589" s="45" t="str">
        <f>IF(I589&gt;0,LEFT(E589,3),"  ")</f>
        <v>091</v>
      </c>
      <c r="D589" s="45" t="str">
        <f>IF(I589&gt;0,LEFT(E589,4),"  ")</f>
        <v>0912</v>
      </c>
      <c r="E589" s="39" t="s">
        <v>137</v>
      </c>
      <c r="F589" s="40">
        <v>32</v>
      </c>
      <c r="G589" s="74">
        <v>54</v>
      </c>
      <c r="H589" s="42">
        <v>4231</v>
      </c>
      <c r="I589" s="46">
        <v>1302</v>
      </c>
      <c r="J589" s="46">
        <v>1302</v>
      </c>
      <c r="K589" s="44" t="s">
        <v>153</v>
      </c>
      <c r="L589" s="425"/>
      <c r="M589" s="425"/>
      <c r="N589" s="108">
        <f t="shared" si="175"/>
        <v>0</v>
      </c>
      <c r="O589" s="77">
        <v>5410</v>
      </c>
      <c r="P589" s="397"/>
      <c r="Q589" s="397"/>
      <c r="R589" s="397"/>
      <c r="S589" s="397"/>
      <c r="T589" s="397"/>
      <c r="U589" s="397"/>
      <c r="V589" s="397"/>
      <c r="W589" s="397"/>
      <c r="X589" s="397"/>
      <c r="Y589" s="397"/>
      <c r="Z589" s="397"/>
      <c r="AA589" s="397"/>
      <c r="AB589" s="397"/>
      <c r="AC589" s="397"/>
      <c r="AD589" s="397"/>
      <c r="AE589" s="397"/>
      <c r="AF589" s="397"/>
      <c r="AG589" s="397"/>
      <c r="AH589" s="397"/>
      <c r="AI589" s="397"/>
      <c r="AJ589" s="397"/>
      <c r="AK589" s="397"/>
      <c r="AL589" s="397"/>
      <c r="AM589" s="397"/>
      <c r="AN589" s="397"/>
      <c r="AO589" s="397"/>
      <c r="AP589" s="397"/>
      <c r="AQ589" s="397"/>
      <c r="AR589" s="397"/>
      <c r="AS589" s="397"/>
      <c r="AT589" s="397"/>
      <c r="AU589" s="397"/>
      <c r="AV589" s="397"/>
      <c r="AW589" s="397"/>
      <c r="AX589" s="397"/>
      <c r="AY589" s="397"/>
      <c r="AZ589" s="397"/>
      <c r="BA589" s="397"/>
      <c r="BB589" s="397"/>
      <c r="BC589" s="397"/>
      <c r="BD589" s="397"/>
      <c r="BE589" s="397"/>
      <c r="BF589" s="397"/>
      <c r="BG589" s="397"/>
      <c r="BH589" s="397"/>
      <c r="BI589" s="397"/>
      <c r="BJ589" s="397"/>
      <c r="BK589" s="397"/>
      <c r="BL589" s="397"/>
      <c r="BM589" s="397"/>
      <c r="BN589" s="397"/>
      <c r="BO589" s="397"/>
      <c r="BP589" s="397"/>
      <c r="BQ589" s="458"/>
      <c r="BR589" s="468"/>
      <c r="BS589" s="490">
        <f t="shared" si="161"/>
        <v>0</v>
      </c>
    </row>
    <row r="590" spans="1:71" ht="26.4" hidden="1" x14ac:dyDescent="0.3">
      <c r="A590" s="8">
        <f t="shared" si="178"/>
        <v>4231</v>
      </c>
      <c r="B590" s="9">
        <f t="shared" si="168"/>
        <v>72</v>
      </c>
      <c r="C590" s="45" t="str">
        <f>IF(I590&gt;0,LEFT(E590,3),"  ")</f>
        <v>091</v>
      </c>
      <c r="D590" s="45" t="str">
        <f>IF(I590&gt;0,LEFT(E590,4),"  ")</f>
        <v>0912</v>
      </c>
      <c r="E590" s="39" t="s">
        <v>137</v>
      </c>
      <c r="F590" s="40">
        <v>32</v>
      </c>
      <c r="G590" s="74">
        <v>72</v>
      </c>
      <c r="H590" s="42">
        <v>4231</v>
      </c>
      <c r="I590" s="46">
        <v>1303</v>
      </c>
      <c r="J590" s="46">
        <v>1303</v>
      </c>
      <c r="K590" s="44" t="s">
        <v>153</v>
      </c>
      <c r="L590" s="425"/>
      <c r="M590" s="425"/>
      <c r="N590" s="108">
        <f t="shared" si="175"/>
        <v>0</v>
      </c>
      <c r="O590" s="77">
        <v>7210</v>
      </c>
      <c r="P590" s="397"/>
      <c r="Q590" s="397"/>
      <c r="R590" s="397"/>
      <c r="S590" s="397"/>
      <c r="T590" s="397"/>
      <c r="U590" s="397"/>
      <c r="V590" s="397"/>
      <c r="W590" s="397"/>
      <c r="X590" s="397"/>
      <c r="Y590" s="397"/>
      <c r="Z590" s="397"/>
      <c r="AA590" s="397"/>
      <c r="AB590" s="397"/>
      <c r="AC590" s="397"/>
      <c r="AD590" s="397"/>
      <c r="AE590" s="397"/>
      <c r="AF590" s="397"/>
      <c r="AG590" s="397"/>
      <c r="AH590" s="397"/>
      <c r="AI590" s="397"/>
      <c r="AJ590" s="397"/>
      <c r="AK590" s="397"/>
      <c r="AL590" s="397"/>
      <c r="AM590" s="397"/>
      <c r="AN590" s="397"/>
      <c r="AO590" s="397"/>
      <c r="AP590" s="397"/>
      <c r="AQ590" s="397"/>
      <c r="AR590" s="397"/>
      <c r="AS590" s="397"/>
      <c r="AT590" s="397"/>
      <c r="AU590" s="397"/>
      <c r="AV590" s="397"/>
      <c r="AW590" s="397"/>
      <c r="AX590" s="397"/>
      <c r="AY590" s="397"/>
      <c r="AZ590" s="397"/>
      <c r="BA590" s="397"/>
      <c r="BB590" s="397"/>
      <c r="BC590" s="397"/>
      <c r="BD590" s="397"/>
      <c r="BE590" s="397"/>
      <c r="BF590" s="397"/>
      <c r="BG590" s="397"/>
      <c r="BH590" s="397"/>
      <c r="BI590" s="397"/>
      <c r="BJ590" s="397"/>
      <c r="BK590" s="397"/>
      <c r="BL590" s="397"/>
      <c r="BM590" s="397"/>
      <c r="BN590" s="397"/>
      <c r="BO590" s="397"/>
      <c r="BP590" s="397"/>
      <c r="BQ590" s="458"/>
      <c r="BR590" s="468"/>
      <c r="BS590" s="490">
        <f t="shared" ref="BS590:BS653" si="185">SUM(BR590+N590)</f>
        <v>0</v>
      </c>
    </row>
    <row r="591" spans="1:71" ht="26.4" x14ac:dyDescent="0.3">
      <c r="A591" s="8">
        <f t="shared" si="178"/>
        <v>424</v>
      </c>
      <c r="B591" s="9" t="str">
        <f t="shared" si="168"/>
        <v xml:space="preserve"> </v>
      </c>
      <c r="C591" s="45" t="str">
        <f t="shared" si="181"/>
        <v xml:space="preserve">  </v>
      </c>
      <c r="D591" s="45" t="str">
        <f t="shared" si="182"/>
        <v xml:space="preserve">  </v>
      </c>
      <c r="E591" s="39"/>
      <c r="F591" s="40"/>
      <c r="G591" s="41"/>
      <c r="H591" s="42">
        <v>424</v>
      </c>
      <c r="I591" s="43"/>
      <c r="J591" s="43"/>
      <c r="K591" s="44" t="s">
        <v>134</v>
      </c>
      <c r="L591" s="425">
        <v>8000</v>
      </c>
      <c r="M591" s="425">
        <v>29800</v>
      </c>
      <c r="N591" s="108">
        <f t="shared" si="175"/>
        <v>37800</v>
      </c>
      <c r="O591" s="18"/>
      <c r="P591" s="108"/>
      <c r="Q591" s="108"/>
      <c r="R591" s="108"/>
      <c r="S591" s="108"/>
      <c r="T591" s="108"/>
      <c r="U591" s="108"/>
      <c r="V591" s="108"/>
      <c r="W591" s="108"/>
      <c r="X591" s="108"/>
      <c r="Y591" s="108"/>
      <c r="Z591" s="108"/>
      <c r="AA591" s="108"/>
      <c r="AB591" s="108"/>
      <c r="AC591" s="108"/>
      <c r="AD591" s="108"/>
      <c r="AE591" s="108"/>
      <c r="AF591" s="108"/>
      <c r="AG591" s="108"/>
      <c r="AH591" s="108"/>
      <c r="AI591" s="108"/>
      <c r="AJ591" s="108"/>
      <c r="AK591" s="108"/>
      <c r="AL591" s="108"/>
      <c r="AM591" s="108"/>
      <c r="AN591" s="108"/>
      <c r="AO591" s="108"/>
      <c r="AP591" s="108"/>
      <c r="AQ591" s="108"/>
      <c r="AR591" s="108"/>
      <c r="AS591" s="108"/>
      <c r="AT591" s="108"/>
      <c r="AU591" s="108"/>
      <c r="AV591" s="108"/>
      <c r="AW591" s="108"/>
      <c r="AX591" s="108"/>
      <c r="AY591" s="108"/>
      <c r="AZ591" s="108"/>
      <c r="BA591" s="108"/>
      <c r="BB591" s="108"/>
      <c r="BC591" s="108"/>
      <c r="BD591" s="108"/>
      <c r="BE591" s="108"/>
      <c r="BF591" s="108"/>
      <c r="BG591" s="108"/>
      <c r="BH591" s="108"/>
      <c r="BI591" s="108"/>
      <c r="BJ591" s="108"/>
      <c r="BK591" s="108"/>
      <c r="BL591" s="108"/>
      <c r="BM591" s="108"/>
      <c r="BN591" s="108"/>
      <c r="BO591" s="108"/>
      <c r="BP591" s="108"/>
      <c r="BQ591" s="453">
        <v>12267</v>
      </c>
      <c r="BR591" s="468"/>
      <c r="BS591" s="490">
        <f t="shared" si="185"/>
        <v>37800</v>
      </c>
    </row>
    <row r="592" spans="1:71" hidden="1" x14ac:dyDescent="0.3">
      <c r="A592" s="8">
        <f t="shared" si="178"/>
        <v>4241</v>
      </c>
      <c r="B592" s="9">
        <f t="shared" si="168"/>
        <v>32</v>
      </c>
      <c r="C592" s="45" t="str">
        <f t="shared" si="181"/>
        <v>092</v>
      </c>
      <c r="D592" s="45" t="str">
        <f t="shared" si="182"/>
        <v>0922</v>
      </c>
      <c r="E592" s="39" t="s">
        <v>143</v>
      </c>
      <c r="F592" s="40">
        <v>32</v>
      </c>
      <c r="G592" s="41">
        <v>32</v>
      </c>
      <c r="H592" s="42">
        <v>4241</v>
      </c>
      <c r="I592" s="46">
        <v>1304</v>
      </c>
      <c r="J592" s="46">
        <v>1304</v>
      </c>
      <c r="K592" s="44" t="s">
        <v>135</v>
      </c>
      <c r="L592" s="425"/>
      <c r="M592" s="425"/>
      <c r="N592" s="108">
        <f t="shared" si="175"/>
        <v>0</v>
      </c>
      <c r="O592" s="76">
        <v>3210</v>
      </c>
      <c r="P592" s="397"/>
      <c r="Q592" s="397"/>
      <c r="R592" s="397"/>
      <c r="S592" s="397"/>
      <c r="T592" s="397"/>
      <c r="U592" s="397"/>
      <c r="V592" s="397"/>
      <c r="W592" s="397"/>
      <c r="X592" s="397"/>
      <c r="Y592" s="397"/>
      <c r="Z592" s="397"/>
      <c r="AA592" s="397"/>
      <c r="AB592" s="397"/>
      <c r="AC592" s="397"/>
      <c r="AD592" s="397"/>
      <c r="AE592" s="397"/>
      <c r="AF592" s="397"/>
      <c r="AG592" s="397"/>
      <c r="AH592" s="397"/>
      <c r="AI592" s="397"/>
      <c r="AJ592" s="397"/>
      <c r="AK592" s="397"/>
      <c r="AL592" s="397"/>
      <c r="AM592" s="397"/>
      <c r="AN592" s="397"/>
      <c r="AO592" s="397"/>
      <c r="AP592" s="397"/>
      <c r="AQ592" s="397"/>
      <c r="AR592" s="397"/>
      <c r="AS592" s="397"/>
      <c r="AT592" s="397"/>
      <c r="AU592" s="397"/>
      <c r="AV592" s="397"/>
      <c r="AW592" s="397"/>
      <c r="AX592" s="397"/>
      <c r="AY592" s="397"/>
      <c r="AZ592" s="397"/>
      <c r="BA592" s="397"/>
      <c r="BB592" s="397"/>
      <c r="BC592" s="397"/>
      <c r="BD592" s="397"/>
      <c r="BE592" s="397"/>
      <c r="BF592" s="397"/>
      <c r="BG592" s="397"/>
      <c r="BH592" s="397"/>
      <c r="BI592" s="397"/>
      <c r="BJ592" s="397"/>
      <c r="BK592" s="397"/>
      <c r="BL592" s="397"/>
      <c r="BM592" s="397"/>
      <c r="BN592" s="397"/>
      <c r="BO592" s="397"/>
      <c r="BP592" s="397"/>
      <c r="BQ592" s="458">
        <v>1000</v>
      </c>
      <c r="BR592" s="468"/>
      <c r="BS592" s="490">
        <f t="shared" si="185"/>
        <v>0</v>
      </c>
    </row>
    <row r="593" spans="1:71" hidden="1" x14ac:dyDescent="0.3">
      <c r="A593" s="8">
        <f t="shared" si="178"/>
        <v>4241</v>
      </c>
      <c r="B593" s="9">
        <f t="shared" si="168"/>
        <v>49</v>
      </c>
      <c r="C593" s="45" t="str">
        <f>IF(I593&gt;0,LEFT(E593,3),"  ")</f>
        <v>091</v>
      </c>
      <c r="D593" s="45" t="str">
        <f>IF(I593&gt;0,LEFT(E593,4),"  ")</f>
        <v>0912</v>
      </c>
      <c r="E593" s="39" t="s">
        <v>137</v>
      </c>
      <c r="F593" s="40">
        <v>32</v>
      </c>
      <c r="G593" s="74">
        <v>49</v>
      </c>
      <c r="H593" s="42">
        <v>4241</v>
      </c>
      <c r="I593" s="46">
        <v>1305</v>
      </c>
      <c r="J593" s="46">
        <v>1305</v>
      </c>
      <c r="K593" s="44" t="s">
        <v>135</v>
      </c>
      <c r="L593" s="425"/>
      <c r="M593" s="425"/>
      <c r="N593" s="108">
        <f t="shared" si="175"/>
        <v>0</v>
      </c>
      <c r="O593" s="77">
        <v>4910</v>
      </c>
      <c r="P593" s="397"/>
      <c r="Q593" s="397"/>
      <c r="R593" s="397"/>
      <c r="S593" s="397"/>
      <c r="T593" s="397"/>
      <c r="U593" s="397"/>
      <c r="V593" s="397"/>
      <c r="W593" s="397"/>
      <c r="X593" s="397"/>
      <c r="Y593" s="397"/>
      <c r="Z593" s="397"/>
      <c r="AA593" s="397"/>
      <c r="AB593" s="397"/>
      <c r="AC593" s="397"/>
      <c r="AD593" s="397"/>
      <c r="AE593" s="397"/>
      <c r="AF593" s="397"/>
      <c r="AG593" s="397"/>
      <c r="AH593" s="397"/>
      <c r="AI593" s="397"/>
      <c r="AJ593" s="397"/>
      <c r="AK593" s="397"/>
      <c r="AL593" s="397"/>
      <c r="AM593" s="397"/>
      <c r="AN593" s="397"/>
      <c r="AO593" s="397"/>
      <c r="AP593" s="397"/>
      <c r="AQ593" s="397"/>
      <c r="AR593" s="397"/>
      <c r="AS593" s="397"/>
      <c r="AT593" s="397"/>
      <c r="AU593" s="397"/>
      <c r="AV593" s="397"/>
      <c r="AW593" s="397"/>
      <c r="AX593" s="397"/>
      <c r="AY593" s="397"/>
      <c r="AZ593" s="397"/>
      <c r="BA593" s="397"/>
      <c r="BB593" s="397"/>
      <c r="BC593" s="397"/>
      <c r="BD593" s="397"/>
      <c r="BE593" s="397"/>
      <c r="BF593" s="397"/>
      <c r="BG593" s="397"/>
      <c r="BH593" s="397"/>
      <c r="BI593" s="397"/>
      <c r="BJ593" s="397"/>
      <c r="BK593" s="397"/>
      <c r="BL593" s="397"/>
      <c r="BM593" s="397"/>
      <c r="BN593" s="397"/>
      <c r="BO593" s="397"/>
      <c r="BP593" s="397"/>
      <c r="BQ593" s="458">
        <v>3000</v>
      </c>
      <c r="BR593" s="468"/>
      <c r="BS593" s="490">
        <f t="shared" si="185"/>
        <v>0</v>
      </c>
    </row>
    <row r="594" spans="1:71" hidden="1" x14ac:dyDescent="0.3">
      <c r="A594" s="8">
        <f>H594</f>
        <v>4241</v>
      </c>
      <c r="B594" s="9">
        <f t="shared" si="168"/>
        <v>54</v>
      </c>
      <c r="C594" s="45" t="str">
        <f t="shared" ref="C594" si="186">IF(I594&gt;0,LEFT(E594,3),"  ")</f>
        <v>091</v>
      </c>
      <c r="D594" s="45" t="str">
        <f t="shared" ref="D594" si="187">IF(I594&gt;0,LEFT(E594,4),"  ")</f>
        <v>0912</v>
      </c>
      <c r="E594" s="39" t="s">
        <v>137</v>
      </c>
      <c r="F594" s="40">
        <v>32</v>
      </c>
      <c r="G594" s="74">
        <v>54</v>
      </c>
      <c r="H594" s="42">
        <v>4241</v>
      </c>
      <c r="I594" s="46">
        <v>1306</v>
      </c>
      <c r="J594" s="46">
        <v>1306</v>
      </c>
      <c r="K594" s="44" t="s">
        <v>135</v>
      </c>
      <c r="L594" s="425"/>
      <c r="M594" s="425"/>
      <c r="N594" s="108">
        <f t="shared" si="175"/>
        <v>0</v>
      </c>
      <c r="O594" s="77">
        <v>5410</v>
      </c>
      <c r="P594" s="397"/>
      <c r="Q594" s="397"/>
      <c r="R594" s="397"/>
      <c r="S594" s="397"/>
      <c r="T594" s="397"/>
      <c r="U594" s="397"/>
      <c r="V594" s="397"/>
      <c r="W594" s="397"/>
      <c r="X594" s="397"/>
      <c r="Y594" s="397"/>
      <c r="Z594" s="397"/>
      <c r="AA594" s="397"/>
      <c r="AB594" s="397"/>
      <c r="AC594" s="397"/>
      <c r="AD594" s="397"/>
      <c r="AE594" s="397"/>
      <c r="AF594" s="397"/>
      <c r="AG594" s="397"/>
      <c r="AH594" s="397"/>
      <c r="AI594" s="397"/>
      <c r="AJ594" s="397"/>
      <c r="AK594" s="397"/>
      <c r="AL594" s="397"/>
      <c r="AM594" s="397"/>
      <c r="AN594" s="397"/>
      <c r="AO594" s="397"/>
      <c r="AP594" s="397"/>
      <c r="AQ594" s="397"/>
      <c r="AR594" s="397"/>
      <c r="AS594" s="397"/>
      <c r="AT594" s="397"/>
      <c r="AU594" s="397"/>
      <c r="AV594" s="397"/>
      <c r="AW594" s="397"/>
      <c r="AX594" s="397"/>
      <c r="AY594" s="397"/>
      <c r="AZ594" s="397"/>
      <c r="BA594" s="397"/>
      <c r="BB594" s="397"/>
      <c r="BC594" s="397"/>
      <c r="BD594" s="397"/>
      <c r="BE594" s="397"/>
      <c r="BF594" s="397"/>
      <c r="BG594" s="397"/>
      <c r="BH594" s="397"/>
      <c r="BI594" s="397"/>
      <c r="BJ594" s="397"/>
      <c r="BK594" s="397"/>
      <c r="BL594" s="397"/>
      <c r="BM594" s="397"/>
      <c r="BN594" s="397"/>
      <c r="BO594" s="397"/>
      <c r="BP594" s="397"/>
      <c r="BQ594" s="458">
        <v>8267</v>
      </c>
      <c r="BR594" s="468"/>
      <c r="BS594" s="490">
        <f t="shared" si="185"/>
        <v>0</v>
      </c>
    </row>
    <row r="595" spans="1:71" hidden="1" x14ac:dyDescent="0.3">
      <c r="A595" s="8">
        <f t="shared" si="178"/>
        <v>4241</v>
      </c>
      <c r="B595" s="9">
        <f t="shared" si="168"/>
        <v>62</v>
      </c>
      <c r="C595" s="45" t="str">
        <f>IF(I595&gt;0,LEFT(E595,3),"  ")</f>
        <v>091</v>
      </c>
      <c r="D595" s="45" t="str">
        <f>IF(I595&gt;0,LEFT(E595,4),"  ")</f>
        <v>0912</v>
      </c>
      <c r="E595" s="39" t="s">
        <v>137</v>
      </c>
      <c r="F595" s="40">
        <v>32</v>
      </c>
      <c r="G595" s="74">
        <v>62</v>
      </c>
      <c r="H595" s="42">
        <v>4241</v>
      </c>
      <c r="I595" s="46">
        <v>1307</v>
      </c>
      <c r="J595" s="46">
        <v>1307</v>
      </c>
      <c r="K595" s="44" t="s">
        <v>135</v>
      </c>
      <c r="L595" s="425"/>
      <c r="M595" s="425"/>
      <c r="N595" s="108">
        <f t="shared" si="175"/>
        <v>0</v>
      </c>
      <c r="O595" s="77">
        <v>6210</v>
      </c>
      <c r="P595" s="397"/>
      <c r="Q595" s="397"/>
      <c r="R595" s="397"/>
      <c r="S595" s="397"/>
      <c r="T595" s="397"/>
      <c r="U595" s="397"/>
      <c r="V595" s="397"/>
      <c r="W595" s="397"/>
      <c r="X595" s="397"/>
      <c r="Y595" s="397"/>
      <c r="Z595" s="397"/>
      <c r="AA595" s="397"/>
      <c r="AB595" s="397"/>
      <c r="AC595" s="397"/>
      <c r="AD595" s="397"/>
      <c r="AE595" s="397"/>
      <c r="AF595" s="397"/>
      <c r="AG595" s="397"/>
      <c r="AH595" s="397"/>
      <c r="AI595" s="397"/>
      <c r="AJ595" s="397"/>
      <c r="AK595" s="397"/>
      <c r="AL595" s="397"/>
      <c r="AM595" s="397"/>
      <c r="AN595" s="397"/>
      <c r="AO595" s="397"/>
      <c r="AP595" s="397"/>
      <c r="AQ595" s="397"/>
      <c r="AR595" s="397"/>
      <c r="AS595" s="397"/>
      <c r="AT595" s="397"/>
      <c r="AU595" s="397"/>
      <c r="AV595" s="397"/>
      <c r="AW595" s="397"/>
      <c r="AX595" s="397"/>
      <c r="AY595" s="397"/>
      <c r="AZ595" s="397"/>
      <c r="BA595" s="397"/>
      <c r="BB595" s="397"/>
      <c r="BC595" s="397"/>
      <c r="BD595" s="397"/>
      <c r="BE595" s="397"/>
      <c r="BF595" s="397"/>
      <c r="BG595" s="397"/>
      <c r="BH595" s="397"/>
      <c r="BI595" s="397"/>
      <c r="BJ595" s="397"/>
      <c r="BK595" s="397"/>
      <c r="BL595" s="397"/>
      <c r="BM595" s="397"/>
      <c r="BN595" s="397"/>
      <c r="BO595" s="397"/>
      <c r="BP595" s="397"/>
      <c r="BQ595" s="458"/>
      <c r="BR595" s="468"/>
      <c r="BS595" s="490">
        <f t="shared" si="185"/>
        <v>0</v>
      </c>
    </row>
    <row r="596" spans="1:71" hidden="1" x14ac:dyDescent="0.3">
      <c r="A596" s="8">
        <f t="shared" si="178"/>
        <v>4241</v>
      </c>
      <c r="B596" s="9">
        <f t="shared" si="168"/>
        <v>72</v>
      </c>
      <c r="C596" s="45" t="str">
        <f>IF(I596&gt;0,LEFT(E596,3),"  ")</f>
        <v>091</v>
      </c>
      <c r="D596" s="45" t="str">
        <f>IF(I596&gt;0,LEFT(E596,4),"  ")</f>
        <v>0912</v>
      </c>
      <c r="E596" s="39" t="s">
        <v>137</v>
      </c>
      <c r="F596" s="40">
        <v>32</v>
      </c>
      <c r="G596" s="74">
        <v>72</v>
      </c>
      <c r="H596" s="42">
        <v>4241</v>
      </c>
      <c r="I596" s="46">
        <v>1308</v>
      </c>
      <c r="J596" s="46">
        <v>1308</v>
      </c>
      <c r="K596" s="44" t="s">
        <v>135</v>
      </c>
      <c r="L596" s="425"/>
      <c r="M596" s="425"/>
      <c r="N596" s="108">
        <f t="shared" si="175"/>
        <v>0</v>
      </c>
      <c r="O596" s="77">
        <v>7210</v>
      </c>
      <c r="P596" s="397"/>
      <c r="Q596" s="397"/>
      <c r="R596" s="397"/>
      <c r="S596" s="397"/>
      <c r="T596" s="397"/>
      <c r="U596" s="397"/>
      <c r="V596" s="397"/>
      <c r="W596" s="397"/>
      <c r="X596" s="397"/>
      <c r="Y596" s="397"/>
      <c r="Z596" s="397"/>
      <c r="AA596" s="397"/>
      <c r="AB596" s="397"/>
      <c r="AC596" s="397"/>
      <c r="AD596" s="397"/>
      <c r="AE596" s="397"/>
      <c r="AF596" s="397"/>
      <c r="AG596" s="397"/>
      <c r="AH596" s="397"/>
      <c r="AI596" s="397"/>
      <c r="AJ596" s="397"/>
      <c r="AK596" s="397"/>
      <c r="AL596" s="397"/>
      <c r="AM596" s="397"/>
      <c r="AN596" s="397"/>
      <c r="AO596" s="397"/>
      <c r="AP596" s="397"/>
      <c r="AQ596" s="397"/>
      <c r="AR596" s="397"/>
      <c r="AS596" s="397"/>
      <c r="AT596" s="397"/>
      <c r="AU596" s="397"/>
      <c r="AV596" s="397"/>
      <c r="AW596" s="397"/>
      <c r="AX596" s="397"/>
      <c r="AY596" s="397"/>
      <c r="AZ596" s="397"/>
      <c r="BA596" s="397"/>
      <c r="BB596" s="397"/>
      <c r="BC596" s="397"/>
      <c r="BD596" s="397"/>
      <c r="BE596" s="397"/>
      <c r="BF596" s="397"/>
      <c r="BG596" s="397"/>
      <c r="BH596" s="397"/>
      <c r="BI596" s="397"/>
      <c r="BJ596" s="397"/>
      <c r="BK596" s="397"/>
      <c r="BL596" s="397"/>
      <c r="BM596" s="397"/>
      <c r="BN596" s="397"/>
      <c r="BO596" s="397"/>
      <c r="BP596" s="397"/>
      <c r="BQ596" s="458"/>
      <c r="BR596" s="468"/>
      <c r="BS596" s="490">
        <f t="shared" si="185"/>
        <v>0</v>
      </c>
    </row>
    <row r="597" spans="1:71" hidden="1" x14ac:dyDescent="0.3">
      <c r="A597" s="8">
        <f t="shared" si="178"/>
        <v>425</v>
      </c>
      <c r="B597" s="9" t="str">
        <f t="shared" si="168"/>
        <v xml:space="preserve"> </v>
      </c>
      <c r="C597" s="45" t="str">
        <f t="shared" si="181"/>
        <v xml:space="preserve">  </v>
      </c>
      <c r="D597" s="45" t="str">
        <f t="shared" si="182"/>
        <v xml:space="preserve">  </v>
      </c>
      <c r="E597" s="39"/>
      <c r="F597" s="40"/>
      <c r="G597" s="41"/>
      <c r="H597" s="42">
        <v>425</v>
      </c>
      <c r="I597" s="43"/>
      <c r="J597" s="43"/>
      <c r="K597" s="44" t="s">
        <v>187</v>
      </c>
      <c r="L597" s="425"/>
      <c r="M597" s="425"/>
      <c r="N597" s="108">
        <f t="shared" si="175"/>
        <v>0</v>
      </c>
      <c r="O597" s="18"/>
      <c r="P597" s="108"/>
      <c r="Q597" s="108"/>
      <c r="R597" s="108"/>
      <c r="S597" s="108"/>
      <c r="T597" s="108"/>
      <c r="U597" s="108"/>
      <c r="V597" s="108"/>
      <c r="W597" s="108"/>
      <c r="X597" s="108"/>
      <c r="Y597" s="108"/>
      <c r="Z597" s="108"/>
      <c r="AA597" s="108"/>
      <c r="AB597" s="108"/>
      <c r="AC597" s="108"/>
      <c r="AD597" s="108"/>
      <c r="AE597" s="108"/>
      <c r="AF597" s="108"/>
      <c r="AG597" s="108"/>
      <c r="AH597" s="108"/>
      <c r="AI597" s="108"/>
      <c r="AJ597" s="108"/>
      <c r="AK597" s="108"/>
      <c r="AL597" s="108"/>
      <c r="AM597" s="108"/>
      <c r="AN597" s="108"/>
      <c r="AO597" s="108"/>
      <c r="AP597" s="108"/>
      <c r="AQ597" s="108"/>
      <c r="AR597" s="108"/>
      <c r="AS597" s="108"/>
      <c r="AT597" s="108"/>
      <c r="AU597" s="108"/>
      <c r="AV597" s="108"/>
      <c r="AW597" s="108"/>
      <c r="AX597" s="108"/>
      <c r="AY597" s="108"/>
      <c r="AZ597" s="108"/>
      <c r="BA597" s="108"/>
      <c r="BB597" s="108"/>
      <c r="BC597" s="108"/>
      <c r="BD597" s="108"/>
      <c r="BE597" s="108"/>
      <c r="BF597" s="108"/>
      <c r="BG597" s="108"/>
      <c r="BH597" s="108"/>
      <c r="BI597" s="108"/>
      <c r="BJ597" s="108"/>
      <c r="BK597" s="108"/>
      <c r="BL597" s="108"/>
      <c r="BM597" s="108"/>
      <c r="BN597" s="108"/>
      <c r="BO597" s="108"/>
      <c r="BP597" s="108"/>
      <c r="BQ597" s="453">
        <v>0</v>
      </c>
      <c r="BR597" s="468"/>
      <c r="BS597" s="490">
        <f t="shared" si="185"/>
        <v>0</v>
      </c>
    </row>
    <row r="598" spans="1:71" hidden="1" x14ac:dyDescent="0.3">
      <c r="A598" s="8">
        <f t="shared" si="178"/>
        <v>4251</v>
      </c>
      <c r="B598" s="9">
        <f t="shared" si="168"/>
        <v>32</v>
      </c>
      <c r="C598" s="45" t="str">
        <f t="shared" si="181"/>
        <v>092</v>
      </c>
      <c r="D598" s="45" t="str">
        <f t="shared" si="182"/>
        <v>0922</v>
      </c>
      <c r="E598" s="39" t="s">
        <v>143</v>
      </c>
      <c r="F598" s="40">
        <v>32</v>
      </c>
      <c r="G598" s="41">
        <v>32</v>
      </c>
      <c r="H598" s="42">
        <v>4251</v>
      </c>
      <c r="I598" s="46">
        <v>1309</v>
      </c>
      <c r="J598" s="46">
        <v>1309</v>
      </c>
      <c r="K598" s="44" t="s">
        <v>188</v>
      </c>
      <c r="L598" s="425"/>
      <c r="M598" s="425"/>
      <c r="N598" s="108">
        <f t="shared" si="175"/>
        <v>0</v>
      </c>
      <c r="O598" s="76">
        <v>3210</v>
      </c>
      <c r="P598" s="397"/>
      <c r="Q598" s="397"/>
      <c r="R598" s="397"/>
      <c r="S598" s="397"/>
      <c r="T598" s="397"/>
      <c r="U598" s="397"/>
      <c r="V598" s="397"/>
      <c r="W598" s="397"/>
      <c r="X598" s="397"/>
      <c r="Y598" s="397"/>
      <c r="Z598" s="397"/>
      <c r="AA598" s="397"/>
      <c r="AB598" s="397"/>
      <c r="AC598" s="397"/>
      <c r="AD598" s="397"/>
      <c r="AE598" s="397"/>
      <c r="AF598" s="397"/>
      <c r="AG598" s="397"/>
      <c r="AH598" s="397"/>
      <c r="AI598" s="397"/>
      <c r="AJ598" s="397"/>
      <c r="AK598" s="397"/>
      <c r="AL598" s="397"/>
      <c r="AM598" s="397"/>
      <c r="AN598" s="397"/>
      <c r="AO598" s="397"/>
      <c r="AP598" s="397"/>
      <c r="AQ598" s="397"/>
      <c r="AR598" s="397"/>
      <c r="AS598" s="397"/>
      <c r="AT598" s="397"/>
      <c r="AU598" s="397"/>
      <c r="AV598" s="397"/>
      <c r="AW598" s="397"/>
      <c r="AX598" s="397"/>
      <c r="AY598" s="397"/>
      <c r="AZ598" s="397"/>
      <c r="BA598" s="397"/>
      <c r="BB598" s="397"/>
      <c r="BC598" s="397"/>
      <c r="BD598" s="397"/>
      <c r="BE598" s="397"/>
      <c r="BF598" s="397"/>
      <c r="BG598" s="397"/>
      <c r="BH598" s="397"/>
      <c r="BI598" s="397"/>
      <c r="BJ598" s="397"/>
      <c r="BK598" s="397"/>
      <c r="BL598" s="397"/>
      <c r="BM598" s="397"/>
      <c r="BN598" s="397"/>
      <c r="BO598" s="397"/>
      <c r="BP598" s="397"/>
      <c r="BQ598" s="458"/>
      <c r="BR598" s="468"/>
      <c r="BS598" s="490">
        <f t="shared" si="185"/>
        <v>0</v>
      </c>
    </row>
    <row r="599" spans="1:71" hidden="1" x14ac:dyDescent="0.3">
      <c r="A599" s="8">
        <f t="shared" si="178"/>
        <v>426</v>
      </c>
      <c r="B599" s="9" t="str">
        <f t="shared" si="168"/>
        <v xml:space="preserve"> </v>
      </c>
      <c r="C599" s="45" t="str">
        <f t="shared" si="181"/>
        <v xml:space="preserve">  </v>
      </c>
      <c r="D599" s="45" t="str">
        <f t="shared" si="182"/>
        <v xml:space="preserve">  </v>
      </c>
      <c r="E599" s="39"/>
      <c r="F599" s="40"/>
      <c r="G599" s="41"/>
      <c r="H599" s="42">
        <v>426</v>
      </c>
      <c r="I599" s="43"/>
      <c r="J599" s="43"/>
      <c r="K599" s="44" t="s">
        <v>104</v>
      </c>
      <c r="L599" s="425"/>
      <c r="M599" s="425"/>
      <c r="N599" s="108">
        <f t="shared" si="175"/>
        <v>0</v>
      </c>
      <c r="P599" s="108"/>
      <c r="Q599" s="108"/>
      <c r="R599" s="108"/>
      <c r="S599" s="108"/>
      <c r="T599" s="108"/>
      <c r="U599" s="108"/>
      <c r="V599" s="108"/>
      <c r="W599" s="108"/>
      <c r="X599" s="108"/>
      <c r="Y599" s="108"/>
      <c r="Z599" s="108"/>
      <c r="AA599" s="108"/>
      <c r="AB599" s="108"/>
      <c r="AC599" s="108"/>
      <c r="AD599" s="108"/>
      <c r="AE599" s="108"/>
      <c r="AF599" s="108"/>
      <c r="AG599" s="108"/>
      <c r="AH599" s="108"/>
      <c r="AI599" s="108"/>
      <c r="AJ599" s="108"/>
      <c r="AK599" s="108"/>
      <c r="AL599" s="108"/>
      <c r="AM599" s="108"/>
      <c r="AN599" s="108"/>
      <c r="AO599" s="108"/>
      <c r="AP599" s="108"/>
      <c r="AQ599" s="108"/>
      <c r="AR599" s="108"/>
      <c r="AS599" s="108"/>
      <c r="AT599" s="108"/>
      <c r="AU599" s="108"/>
      <c r="AV599" s="108"/>
      <c r="AW599" s="108"/>
      <c r="AX599" s="108"/>
      <c r="AY599" s="108"/>
      <c r="AZ599" s="108"/>
      <c r="BA599" s="108"/>
      <c r="BB599" s="108"/>
      <c r="BC599" s="108"/>
      <c r="BD599" s="108"/>
      <c r="BE599" s="108"/>
      <c r="BF599" s="108"/>
      <c r="BG599" s="108"/>
      <c r="BH599" s="108"/>
      <c r="BI599" s="108"/>
      <c r="BJ599" s="108"/>
      <c r="BK599" s="108"/>
      <c r="BL599" s="108"/>
      <c r="BM599" s="108"/>
      <c r="BN599" s="108"/>
      <c r="BO599" s="108"/>
      <c r="BP599" s="108"/>
      <c r="BQ599" s="453">
        <v>0</v>
      </c>
      <c r="BR599" s="468"/>
      <c r="BS599" s="490">
        <f t="shared" si="185"/>
        <v>0</v>
      </c>
    </row>
    <row r="600" spans="1:71" hidden="1" x14ac:dyDescent="0.3">
      <c r="A600" s="8">
        <f t="shared" si="178"/>
        <v>4262</v>
      </c>
      <c r="B600" s="9">
        <f t="shared" si="168"/>
        <v>32</v>
      </c>
      <c r="C600" s="45" t="str">
        <f t="shared" si="181"/>
        <v>092</v>
      </c>
      <c r="D600" s="45" t="str">
        <f t="shared" si="182"/>
        <v>0922</v>
      </c>
      <c r="E600" s="39" t="s">
        <v>143</v>
      </c>
      <c r="F600" s="40">
        <v>32</v>
      </c>
      <c r="G600" s="41">
        <v>32</v>
      </c>
      <c r="H600" s="42">
        <v>4262</v>
      </c>
      <c r="I600" s="46">
        <v>1310</v>
      </c>
      <c r="J600" s="46">
        <v>1310</v>
      </c>
      <c r="K600" s="44" t="s">
        <v>105</v>
      </c>
      <c r="L600" s="425"/>
      <c r="M600" s="425"/>
      <c r="N600" s="108">
        <f t="shared" si="175"/>
        <v>0</v>
      </c>
      <c r="O600" s="76">
        <v>3210</v>
      </c>
      <c r="P600" s="397"/>
      <c r="Q600" s="397"/>
      <c r="R600" s="397"/>
      <c r="S600" s="397"/>
      <c r="T600" s="397"/>
      <c r="U600" s="397"/>
      <c r="V600" s="397"/>
      <c r="W600" s="397"/>
      <c r="X600" s="397"/>
      <c r="Y600" s="397"/>
      <c r="Z600" s="397"/>
      <c r="AA600" s="397"/>
      <c r="AB600" s="397"/>
      <c r="AC600" s="397"/>
      <c r="AD600" s="397"/>
      <c r="AE600" s="397"/>
      <c r="AF600" s="397"/>
      <c r="AG600" s="397"/>
      <c r="AH600" s="397"/>
      <c r="AI600" s="397"/>
      <c r="AJ600" s="397"/>
      <c r="AK600" s="397"/>
      <c r="AL600" s="397"/>
      <c r="AM600" s="397"/>
      <c r="AN600" s="397"/>
      <c r="AO600" s="397"/>
      <c r="AP600" s="397"/>
      <c r="AQ600" s="397"/>
      <c r="AR600" s="397"/>
      <c r="AS600" s="397"/>
      <c r="AT600" s="397"/>
      <c r="AU600" s="397"/>
      <c r="AV600" s="397"/>
      <c r="AW600" s="397"/>
      <c r="AX600" s="397"/>
      <c r="AY600" s="397"/>
      <c r="AZ600" s="397"/>
      <c r="BA600" s="397"/>
      <c r="BB600" s="397"/>
      <c r="BC600" s="397"/>
      <c r="BD600" s="397"/>
      <c r="BE600" s="397"/>
      <c r="BF600" s="397"/>
      <c r="BG600" s="397"/>
      <c r="BH600" s="397"/>
      <c r="BI600" s="397"/>
      <c r="BJ600" s="397"/>
      <c r="BK600" s="397"/>
      <c r="BL600" s="397"/>
      <c r="BM600" s="397"/>
      <c r="BN600" s="397"/>
      <c r="BO600" s="397"/>
      <c r="BP600" s="397"/>
      <c r="BQ600" s="458"/>
      <c r="BR600" s="468"/>
      <c r="BS600" s="490">
        <f t="shared" si="185"/>
        <v>0</v>
      </c>
    </row>
    <row r="601" spans="1:71" ht="26.4" hidden="1" x14ac:dyDescent="0.3">
      <c r="A601" s="8">
        <f t="shared" si="178"/>
        <v>45</v>
      </c>
      <c r="B601" s="9" t="str">
        <f t="shared" si="168"/>
        <v xml:space="preserve"> </v>
      </c>
      <c r="C601" s="45" t="str">
        <f t="shared" si="181"/>
        <v xml:space="preserve">  </v>
      </c>
      <c r="D601" s="45" t="str">
        <f t="shared" si="182"/>
        <v xml:space="preserve">  </v>
      </c>
      <c r="E601" s="39"/>
      <c r="F601" s="40"/>
      <c r="G601" s="41"/>
      <c r="H601" s="42">
        <v>45</v>
      </c>
      <c r="I601" s="43"/>
      <c r="J601" s="43"/>
      <c r="K601" s="44" t="s">
        <v>106</v>
      </c>
      <c r="L601" s="425"/>
      <c r="M601" s="425"/>
      <c r="N601" s="108">
        <f t="shared" si="175"/>
        <v>0</v>
      </c>
      <c r="O601" s="18"/>
      <c r="P601" s="108"/>
      <c r="Q601" s="108"/>
      <c r="R601" s="108"/>
      <c r="S601" s="108"/>
      <c r="T601" s="108"/>
      <c r="U601" s="108"/>
      <c r="V601" s="108"/>
      <c r="W601" s="108"/>
      <c r="X601" s="108"/>
      <c r="Y601" s="108"/>
      <c r="Z601" s="108"/>
      <c r="AA601" s="108"/>
      <c r="AB601" s="108"/>
      <c r="AC601" s="108"/>
      <c r="AD601" s="108"/>
      <c r="AE601" s="108"/>
      <c r="AF601" s="108"/>
      <c r="AG601" s="108"/>
      <c r="AH601" s="108"/>
      <c r="AI601" s="108"/>
      <c r="AJ601" s="108"/>
      <c r="AK601" s="108"/>
      <c r="AL601" s="108"/>
      <c r="AM601" s="108"/>
      <c r="AN601" s="108"/>
      <c r="AO601" s="108"/>
      <c r="AP601" s="108"/>
      <c r="AQ601" s="108"/>
      <c r="AR601" s="108"/>
      <c r="AS601" s="108"/>
      <c r="AT601" s="108"/>
      <c r="AU601" s="108"/>
      <c r="AV601" s="108"/>
      <c r="AW601" s="108"/>
      <c r="AX601" s="108"/>
      <c r="AY601" s="108"/>
      <c r="AZ601" s="108"/>
      <c r="BA601" s="108"/>
      <c r="BB601" s="108"/>
      <c r="BC601" s="108"/>
      <c r="BD601" s="108"/>
      <c r="BE601" s="108"/>
      <c r="BF601" s="108"/>
      <c r="BG601" s="108"/>
      <c r="BH601" s="108"/>
      <c r="BI601" s="108"/>
      <c r="BJ601" s="108"/>
      <c r="BK601" s="108"/>
      <c r="BL601" s="108"/>
      <c r="BM601" s="108"/>
      <c r="BN601" s="108"/>
      <c r="BO601" s="108"/>
      <c r="BP601" s="108"/>
      <c r="BQ601" s="453">
        <v>0</v>
      </c>
      <c r="BR601" s="468"/>
      <c r="BS601" s="490">
        <f t="shared" si="185"/>
        <v>0</v>
      </c>
    </row>
    <row r="602" spans="1:71" ht="26.4" hidden="1" x14ac:dyDescent="0.3">
      <c r="A602" s="8">
        <f t="shared" ref="A602:A603" si="188">H602</f>
        <v>451</v>
      </c>
      <c r="B602" s="9" t="str">
        <f t="shared" ref="B602:B603" si="189">IF(J602&gt;0,G602," ")</f>
        <v xml:space="preserve"> </v>
      </c>
      <c r="C602" s="45" t="str">
        <f t="shared" ref="C602" si="190">IF(I602&gt;0,LEFT(E602,3),"  ")</f>
        <v xml:space="preserve">  </v>
      </c>
      <c r="D602" s="45" t="str">
        <f t="shared" ref="D602" si="191">IF(I602&gt;0,LEFT(E602,4),"  ")</f>
        <v xml:space="preserve">  </v>
      </c>
      <c r="E602" s="39"/>
      <c r="F602" s="40"/>
      <c r="G602" s="41"/>
      <c r="H602" s="42">
        <v>451</v>
      </c>
      <c r="I602" s="43"/>
      <c r="J602" s="43"/>
      <c r="K602" s="5" t="s">
        <v>1552</v>
      </c>
      <c r="L602" s="428"/>
      <c r="M602" s="428"/>
      <c r="N602" s="108">
        <f t="shared" si="175"/>
        <v>0</v>
      </c>
      <c r="O602" s="18"/>
      <c r="P602" s="108"/>
      <c r="Q602" s="108"/>
      <c r="R602" s="108"/>
      <c r="S602" s="108"/>
      <c r="T602" s="108"/>
      <c r="U602" s="108"/>
      <c r="V602" s="108"/>
      <c r="W602" s="108"/>
      <c r="X602" s="108"/>
      <c r="Y602" s="108"/>
      <c r="Z602" s="108"/>
      <c r="AA602" s="108"/>
      <c r="AB602" s="108"/>
      <c r="AC602" s="108"/>
      <c r="AD602" s="108"/>
      <c r="AE602" s="108"/>
      <c r="AF602" s="108"/>
      <c r="AG602" s="108"/>
      <c r="AH602" s="108"/>
      <c r="AI602" s="108"/>
      <c r="AJ602" s="108"/>
      <c r="AK602" s="108"/>
      <c r="AL602" s="108"/>
      <c r="AM602" s="108"/>
      <c r="AN602" s="108"/>
      <c r="AO602" s="108"/>
      <c r="AP602" s="108"/>
      <c r="AQ602" s="108"/>
      <c r="AR602" s="108"/>
      <c r="AS602" s="108"/>
      <c r="AT602" s="108"/>
      <c r="AU602" s="108"/>
      <c r="AV602" s="108"/>
      <c r="AW602" s="108"/>
      <c r="AX602" s="108"/>
      <c r="AY602" s="108"/>
      <c r="AZ602" s="108"/>
      <c r="BA602" s="108"/>
      <c r="BB602" s="108"/>
      <c r="BC602" s="108"/>
      <c r="BD602" s="108"/>
      <c r="BE602" s="108"/>
      <c r="BF602" s="108"/>
      <c r="BG602" s="108"/>
      <c r="BH602" s="108"/>
      <c r="BI602" s="108"/>
      <c r="BJ602" s="108"/>
      <c r="BK602" s="108"/>
      <c r="BL602" s="108"/>
      <c r="BM602" s="108"/>
      <c r="BN602" s="108"/>
      <c r="BO602" s="108"/>
      <c r="BP602" s="108"/>
      <c r="BQ602" s="462">
        <v>0</v>
      </c>
      <c r="BR602" s="468"/>
      <c r="BS602" s="490">
        <f t="shared" si="185"/>
        <v>0</v>
      </c>
    </row>
    <row r="603" spans="1:71" ht="26.4" hidden="1" x14ac:dyDescent="0.3">
      <c r="A603" s="8">
        <f t="shared" si="188"/>
        <v>4511</v>
      </c>
      <c r="B603" s="9">
        <f t="shared" si="189"/>
        <v>54</v>
      </c>
      <c r="C603" s="45"/>
      <c r="D603" s="45"/>
      <c r="E603" s="39" t="s">
        <v>143</v>
      </c>
      <c r="F603" s="3">
        <v>32</v>
      </c>
      <c r="G603" s="74">
        <v>54</v>
      </c>
      <c r="H603" s="42">
        <v>4511</v>
      </c>
      <c r="I603" s="394">
        <v>7027</v>
      </c>
      <c r="J603" s="46">
        <v>1207</v>
      </c>
      <c r="K603" s="5" t="s">
        <v>3435</v>
      </c>
      <c r="L603" s="428"/>
      <c r="M603" s="428"/>
      <c r="N603" s="108">
        <f t="shared" si="175"/>
        <v>0</v>
      </c>
      <c r="O603" s="77">
        <v>5410</v>
      </c>
      <c r="P603" s="397"/>
      <c r="Q603" s="397"/>
      <c r="R603" s="397"/>
      <c r="S603" s="397"/>
      <c r="T603" s="397"/>
      <c r="U603" s="397"/>
      <c r="V603" s="397"/>
      <c r="W603" s="397"/>
      <c r="X603" s="397"/>
      <c r="Y603" s="397"/>
      <c r="Z603" s="397"/>
      <c r="AA603" s="397"/>
      <c r="AB603" s="397"/>
      <c r="AC603" s="397"/>
      <c r="AD603" s="397"/>
      <c r="AE603" s="397"/>
      <c r="AF603" s="397"/>
      <c r="AG603" s="397"/>
      <c r="AH603" s="397"/>
      <c r="AI603" s="397"/>
      <c r="AJ603" s="397"/>
      <c r="AK603" s="397"/>
      <c r="AL603" s="397"/>
      <c r="AM603" s="397"/>
      <c r="AN603" s="397"/>
      <c r="AO603" s="397"/>
      <c r="AP603" s="397"/>
      <c r="AQ603" s="397"/>
      <c r="AR603" s="397"/>
      <c r="AS603" s="397"/>
      <c r="AT603" s="397"/>
      <c r="AU603" s="397"/>
      <c r="AV603" s="397"/>
      <c r="AW603" s="397"/>
      <c r="AX603" s="397"/>
      <c r="AY603" s="397"/>
      <c r="AZ603" s="397"/>
      <c r="BA603" s="397"/>
      <c r="BB603" s="397"/>
      <c r="BC603" s="397"/>
      <c r="BD603" s="397"/>
      <c r="BE603" s="397"/>
      <c r="BF603" s="397"/>
      <c r="BG603" s="397"/>
      <c r="BH603" s="397"/>
      <c r="BI603" s="397"/>
      <c r="BJ603" s="397"/>
      <c r="BK603" s="397"/>
      <c r="BL603" s="397"/>
      <c r="BM603" s="397"/>
      <c r="BN603" s="397"/>
      <c r="BO603" s="397"/>
      <c r="BP603" s="397"/>
      <c r="BQ603" s="458"/>
      <c r="BR603" s="468"/>
      <c r="BS603" s="490">
        <f t="shared" si="185"/>
        <v>0</v>
      </c>
    </row>
    <row r="604" spans="1:71" ht="26.4" hidden="1" x14ac:dyDescent="0.3">
      <c r="A604" s="8">
        <f t="shared" si="178"/>
        <v>452</v>
      </c>
      <c r="B604" s="9" t="str">
        <f t="shared" si="168"/>
        <v xml:space="preserve"> </v>
      </c>
      <c r="C604" s="45" t="str">
        <f t="shared" si="181"/>
        <v xml:space="preserve">  </v>
      </c>
      <c r="D604" s="45" t="str">
        <f t="shared" si="182"/>
        <v xml:space="preserve">  </v>
      </c>
      <c r="E604" s="39"/>
      <c r="F604" s="40"/>
      <c r="G604" s="41"/>
      <c r="H604" s="42">
        <v>452</v>
      </c>
      <c r="I604" s="43"/>
      <c r="J604" s="43"/>
      <c r="K604" s="5" t="s">
        <v>189</v>
      </c>
      <c r="L604" s="428"/>
      <c r="M604" s="428"/>
      <c r="N604" s="108">
        <f t="shared" si="175"/>
        <v>0</v>
      </c>
      <c r="O604" s="18"/>
      <c r="P604" s="108"/>
      <c r="Q604" s="108"/>
      <c r="R604" s="108"/>
      <c r="S604" s="108"/>
      <c r="T604" s="108"/>
      <c r="U604" s="108"/>
      <c r="V604" s="108"/>
      <c r="W604" s="108"/>
      <c r="X604" s="108"/>
      <c r="Y604" s="108"/>
      <c r="Z604" s="108"/>
      <c r="AA604" s="108"/>
      <c r="AB604" s="108"/>
      <c r="AC604" s="108"/>
      <c r="AD604" s="108"/>
      <c r="AE604" s="108"/>
      <c r="AF604" s="108"/>
      <c r="AG604" s="108"/>
      <c r="AH604" s="108"/>
      <c r="AI604" s="108"/>
      <c r="AJ604" s="108"/>
      <c r="AK604" s="108"/>
      <c r="AL604" s="108"/>
      <c r="AM604" s="108"/>
      <c r="AN604" s="108"/>
      <c r="AO604" s="108"/>
      <c r="AP604" s="108"/>
      <c r="AQ604" s="108"/>
      <c r="AR604" s="108"/>
      <c r="AS604" s="108"/>
      <c r="AT604" s="108"/>
      <c r="AU604" s="108"/>
      <c r="AV604" s="108"/>
      <c r="AW604" s="108"/>
      <c r="AX604" s="108"/>
      <c r="AY604" s="108"/>
      <c r="AZ604" s="108"/>
      <c r="BA604" s="108"/>
      <c r="BB604" s="108"/>
      <c r="BC604" s="108"/>
      <c r="BD604" s="108"/>
      <c r="BE604" s="108"/>
      <c r="BF604" s="108"/>
      <c r="BG604" s="108"/>
      <c r="BH604" s="108"/>
      <c r="BI604" s="108"/>
      <c r="BJ604" s="108"/>
      <c r="BK604" s="108"/>
      <c r="BL604" s="108"/>
      <c r="BM604" s="108"/>
      <c r="BN604" s="108"/>
      <c r="BO604" s="108"/>
      <c r="BP604" s="108"/>
      <c r="BQ604" s="453">
        <v>0</v>
      </c>
      <c r="BR604" s="468"/>
      <c r="BS604" s="490">
        <f t="shared" si="185"/>
        <v>0</v>
      </c>
    </row>
    <row r="605" spans="1:71" ht="26.4" hidden="1" x14ac:dyDescent="0.3">
      <c r="A605" s="8">
        <f t="shared" si="178"/>
        <v>4521</v>
      </c>
      <c r="B605" s="9">
        <f t="shared" si="168"/>
        <v>49</v>
      </c>
      <c r="C605" s="45"/>
      <c r="D605" s="45"/>
      <c r="E605" s="39" t="s">
        <v>143</v>
      </c>
      <c r="F605" s="3">
        <v>32</v>
      </c>
      <c r="G605" s="74">
        <v>49</v>
      </c>
      <c r="H605" s="42">
        <v>4521</v>
      </c>
      <c r="I605" s="46">
        <v>1311</v>
      </c>
      <c r="J605" s="46">
        <v>1311</v>
      </c>
      <c r="K605" s="5" t="s">
        <v>190</v>
      </c>
      <c r="L605" s="428"/>
      <c r="M605" s="428"/>
      <c r="N605" s="108">
        <f t="shared" si="175"/>
        <v>0</v>
      </c>
      <c r="O605" s="77">
        <v>4910</v>
      </c>
      <c r="P605" s="397"/>
      <c r="Q605" s="397"/>
      <c r="R605" s="397"/>
      <c r="S605" s="397"/>
      <c r="T605" s="397"/>
      <c r="U605" s="397"/>
      <c r="V605" s="397"/>
      <c r="W605" s="397"/>
      <c r="X605" s="397"/>
      <c r="Y605" s="397"/>
      <c r="Z605" s="397"/>
      <c r="AA605" s="397"/>
      <c r="AB605" s="397"/>
      <c r="AC605" s="397"/>
      <c r="AD605" s="397"/>
      <c r="AE605" s="397"/>
      <c r="AF605" s="397"/>
      <c r="AG605" s="397"/>
      <c r="AH605" s="397"/>
      <c r="AI605" s="397"/>
      <c r="AJ605" s="397"/>
      <c r="AK605" s="397"/>
      <c r="AL605" s="397"/>
      <c r="AM605" s="397"/>
      <c r="AN605" s="397"/>
      <c r="AO605" s="397"/>
      <c r="AP605" s="397"/>
      <c r="AQ605" s="397"/>
      <c r="AR605" s="397"/>
      <c r="AS605" s="397"/>
      <c r="AT605" s="397"/>
      <c r="AU605" s="397"/>
      <c r="AV605" s="397"/>
      <c r="AW605" s="397"/>
      <c r="AX605" s="397"/>
      <c r="AY605" s="397"/>
      <c r="AZ605" s="397"/>
      <c r="BA605" s="397"/>
      <c r="BB605" s="397"/>
      <c r="BC605" s="397"/>
      <c r="BD605" s="397"/>
      <c r="BE605" s="397"/>
      <c r="BF605" s="397"/>
      <c r="BG605" s="397"/>
      <c r="BH605" s="397"/>
      <c r="BI605" s="397"/>
      <c r="BJ605" s="397"/>
      <c r="BK605" s="397"/>
      <c r="BL605" s="397"/>
      <c r="BM605" s="397"/>
      <c r="BN605" s="397"/>
      <c r="BO605" s="397"/>
      <c r="BP605" s="397"/>
      <c r="BQ605" s="458"/>
      <c r="BR605" s="468"/>
      <c r="BS605" s="490">
        <f t="shared" si="185"/>
        <v>0</v>
      </c>
    </row>
    <row r="606" spans="1:71" ht="26.4" hidden="1" x14ac:dyDescent="0.3">
      <c r="A606" s="8">
        <f t="shared" si="178"/>
        <v>5</v>
      </c>
      <c r="B606" s="9" t="str">
        <f t="shared" ref="B606:B677" si="192">IF(J606&gt;0,G606," ")</f>
        <v xml:space="preserve"> </v>
      </c>
      <c r="C606" s="45" t="str">
        <f t="shared" si="181"/>
        <v xml:space="preserve">  </v>
      </c>
      <c r="D606" s="45" t="str">
        <f t="shared" si="182"/>
        <v xml:space="preserve">  </v>
      </c>
      <c r="E606" s="39"/>
      <c r="F606" s="40"/>
      <c r="G606" s="41"/>
      <c r="H606" s="42">
        <v>5</v>
      </c>
      <c r="I606" s="43"/>
      <c r="J606" s="43"/>
      <c r="K606" s="44" t="s">
        <v>130</v>
      </c>
      <c r="L606" s="425"/>
      <c r="M606" s="425"/>
      <c r="N606" s="108">
        <f t="shared" si="175"/>
        <v>0</v>
      </c>
      <c r="O606" s="18"/>
      <c r="P606" s="108"/>
      <c r="Q606" s="108"/>
      <c r="R606" s="108"/>
      <c r="S606" s="108"/>
      <c r="T606" s="108"/>
      <c r="U606" s="108"/>
      <c r="V606" s="108"/>
      <c r="W606" s="108"/>
      <c r="X606" s="108"/>
      <c r="Y606" s="108"/>
      <c r="Z606" s="108"/>
      <c r="AA606" s="108"/>
      <c r="AB606" s="108"/>
      <c r="AC606" s="108"/>
      <c r="AD606" s="108"/>
      <c r="AE606" s="108"/>
      <c r="AF606" s="108"/>
      <c r="AG606" s="108"/>
      <c r="AH606" s="108"/>
      <c r="AI606" s="108"/>
      <c r="AJ606" s="108"/>
      <c r="AK606" s="108"/>
      <c r="AL606" s="108"/>
      <c r="AM606" s="108"/>
      <c r="AN606" s="108"/>
      <c r="AO606" s="108"/>
      <c r="AP606" s="108"/>
      <c r="AQ606" s="108"/>
      <c r="AR606" s="108"/>
      <c r="AS606" s="108"/>
      <c r="AT606" s="108"/>
      <c r="AU606" s="108"/>
      <c r="AV606" s="108"/>
      <c r="AW606" s="108"/>
      <c r="AX606" s="108"/>
      <c r="AY606" s="108"/>
      <c r="AZ606" s="108"/>
      <c r="BA606" s="108"/>
      <c r="BB606" s="108"/>
      <c r="BC606" s="108"/>
      <c r="BD606" s="108"/>
      <c r="BE606" s="108"/>
      <c r="BF606" s="108"/>
      <c r="BG606" s="108"/>
      <c r="BH606" s="108"/>
      <c r="BI606" s="108"/>
      <c r="BJ606" s="108"/>
      <c r="BK606" s="108"/>
      <c r="BL606" s="108"/>
      <c r="BM606" s="108"/>
      <c r="BN606" s="108"/>
      <c r="BO606" s="108"/>
      <c r="BP606" s="108"/>
      <c r="BQ606" s="453">
        <v>0</v>
      </c>
      <c r="BR606" s="468"/>
      <c r="BS606" s="490">
        <f t="shared" si="185"/>
        <v>0</v>
      </c>
    </row>
    <row r="607" spans="1:71" ht="26.4" hidden="1" x14ac:dyDescent="0.3">
      <c r="A607" s="8">
        <f t="shared" si="178"/>
        <v>54</v>
      </c>
      <c r="B607" s="9" t="str">
        <f t="shared" si="192"/>
        <v xml:space="preserve"> </v>
      </c>
      <c r="C607" s="45" t="str">
        <f t="shared" si="181"/>
        <v xml:space="preserve">  </v>
      </c>
      <c r="D607" s="45" t="str">
        <f t="shared" si="182"/>
        <v xml:space="preserve">  </v>
      </c>
      <c r="E607" s="39"/>
      <c r="F607" s="40"/>
      <c r="G607" s="41"/>
      <c r="H607" s="42">
        <v>54</v>
      </c>
      <c r="I607" s="43"/>
      <c r="J607" s="43"/>
      <c r="K607" s="44" t="s">
        <v>131</v>
      </c>
      <c r="L607" s="425"/>
      <c r="M607" s="425"/>
      <c r="N607" s="108">
        <f t="shared" si="175"/>
        <v>0</v>
      </c>
      <c r="O607" s="18"/>
      <c r="P607" s="108"/>
      <c r="Q607" s="108"/>
      <c r="R607" s="108"/>
      <c r="S607" s="108"/>
      <c r="T607" s="108"/>
      <c r="U607" s="108"/>
      <c r="V607" s="108"/>
      <c r="W607" s="108"/>
      <c r="X607" s="108"/>
      <c r="Y607" s="108"/>
      <c r="Z607" s="108"/>
      <c r="AA607" s="108"/>
      <c r="AB607" s="108"/>
      <c r="AC607" s="108"/>
      <c r="AD607" s="108"/>
      <c r="AE607" s="108"/>
      <c r="AF607" s="108"/>
      <c r="AG607" s="108"/>
      <c r="AH607" s="108"/>
      <c r="AI607" s="108"/>
      <c r="AJ607" s="108"/>
      <c r="AK607" s="108"/>
      <c r="AL607" s="108"/>
      <c r="AM607" s="108"/>
      <c r="AN607" s="108"/>
      <c r="AO607" s="108"/>
      <c r="AP607" s="108"/>
      <c r="AQ607" s="108"/>
      <c r="AR607" s="108"/>
      <c r="AS607" s="108"/>
      <c r="AT607" s="108"/>
      <c r="AU607" s="108"/>
      <c r="AV607" s="108"/>
      <c r="AW607" s="108"/>
      <c r="AX607" s="108"/>
      <c r="AY607" s="108"/>
      <c r="AZ607" s="108"/>
      <c r="BA607" s="108"/>
      <c r="BB607" s="108"/>
      <c r="BC607" s="108"/>
      <c r="BD607" s="108"/>
      <c r="BE607" s="108"/>
      <c r="BF607" s="108"/>
      <c r="BG607" s="108"/>
      <c r="BH607" s="108"/>
      <c r="BI607" s="108"/>
      <c r="BJ607" s="108"/>
      <c r="BK607" s="108"/>
      <c r="BL607" s="108"/>
      <c r="BM607" s="108"/>
      <c r="BN607" s="108"/>
      <c r="BO607" s="108"/>
      <c r="BP607" s="108"/>
      <c r="BQ607" s="453">
        <v>0</v>
      </c>
      <c r="BR607" s="468"/>
      <c r="BS607" s="490">
        <f t="shared" si="185"/>
        <v>0</v>
      </c>
    </row>
    <row r="608" spans="1:71" ht="52.8" hidden="1" x14ac:dyDescent="0.3">
      <c r="A608" s="8">
        <f t="shared" ref="A608:A609" si="193">H608</f>
        <v>544</v>
      </c>
      <c r="B608" s="9" t="str">
        <f t="shared" ref="B608:B609" si="194">IF(J608&gt;0,G608," ")</f>
        <v xml:space="preserve"> </v>
      </c>
      <c r="C608" s="45" t="str">
        <f t="shared" ref="C608" si="195">IF(I608&gt;0,LEFT(E608,3),"  ")</f>
        <v xml:space="preserve">  </v>
      </c>
      <c r="D608" s="45" t="str">
        <f t="shared" ref="D608" si="196">IF(I608&gt;0,LEFT(E608,4),"  ")</f>
        <v xml:space="preserve">  </v>
      </c>
      <c r="E608" s="39"/>
      <c r="F608" s="40"/>
      <c r="G608" s="41"/>
      <c r="H608" s="42">
        <v>544</v>
      </c>
      <c r="I608" s="43"/>
      <c r="J608" s="43"/>
      <c r="K608" s="81" t="s">
        <v>1926</v>
      </c>
      <c r="L608" s="431"/>
      <c r="M608" s="431"/>
      <c r="N608" s="108">
        <f t="shared" si="175"/>
        <v>0</v>
      </c>
      <c r="O608" s="18"/>
      <c r="P608" s="108"/>
      <c r="Q608" s="108"/>
      <c r="R608" s="108"/>
      <c r="S608" s="108"/>
      <c r="T608" s="108"/>
      <c r="U608" s="108"/>
      <c r="V608" s="108"/>
      <c r="W608" s="108"/>
      <c r="X608" s="108"/>
      <c r="Y608" s="108"/>
      <c r="Z608" s="108"/>
      <c r="AA608" s="108"/>
      <c r="AB608" s="108"/>
      <c r="AC608" s="108"/>
      <c r="AD608" s="108"/>
      <c r="AE608" s="108"/>
      <c r="AF608" s="108"/>
      <c r="AG608" s="108"/>
      <c r="AH608" s="108"/>
      <c r="AI608" s="108"/>
      <c r="AJ608" s="108"/>
      <c r="AK608" s="108"/>
      <c r="AL608" s="108"/>
      <c r="AM608" s="108"/>
      <c r="AN608" s="108"/>
      <c r="AO608" s="108"/>
      <c r="AP608" s="108"/>
      <c r="AQ608" s="108"/>
      <c r="AR608" s="108"/>
      <c r="AS608" s="108"/>
      <c r="AT608" s="108"/>
      <c r="AU608" s="108"/>
      <c r="AV608" s="108"/>
      <c r="AW608" s="108"/>
      <c r="AX608" s="108"/>
      <c r="AY608" s="108"/>
      <c r="AZ608" s="108"/>
      <c r="BA608" s="108"/>
      <c r="BB608" s="108"/>
      <c r="BC608" s="108"/>
      <c r="BD608" s="108"/>
      <c r="BE608" s="108"/>
      <c r="BF608" s="108"/>
      <c r="BG608" s="108"/>
      <c r="BH608" s="108"/>
      <c r="BI608" s="108"/>
      <c r="BJ608" s="108"/>
      <c r="BK608" s="108"/>
      <c r="BL608" s="108"/>
      <c r="BM608" s="108"/>
      <c r="BN608" s="108"/>
      <c r="BO608" s="108"/>
      <c r="BP608" s="108"/>
      <c r="BQ608" s="453">
        <v>0</v>
      </c>
      <c r="BR608" s="468"/>
      <c r="BS608" s="490">
        <f t="shared" si="185"/>
        <v>0</v>
      </c>
    </row>
    <row r="609" spans="1:71" ht="39.6" hidden="1" x14ac:dyDescent="0.3">
      <c r="A609" s="8">
        <f t="shared" si="193"/>
        <v>5445</v>
      </c>
      <c r="B609" s="9">
        <f t="shared" si="194"/>
        <v>32</v>
      </c>
      <c r="C609" s="45"/>
      <c r="D609" s="45"/>
      <c r="E609" s="39" t="s">
        <v>143</v>
      </c>
      <c r="F609" s="3">
        <v>32</v>
      </c>
      <c r="G609" s="41">
        <v>32</v>
      </c>
      <c r="H609" s="42">
        <v>5445</v>
      </c>
      <c r="I609" s="394">
        <v>7041</v>
      </c>
      <c r="J609" s="46">
        <v>1312</v>
      </c>
      <c r="K609" s="81" t="s">
        <v>1946</v>
      </c>
      <c r="L609" s="431"/>
      <c r="M609" s="431"/>
      <c r="N609" s="108">
        <f t="shared" si="175"/>
        <v>0</v>
      </c>
      <c r="O609" s="76">
        <v>3210</v>
      </c>
      <c r="P609" s="397"/>
      <c r="Q609" s="397"/>
      <c r="R609" s="397"/>
      <c r="S609" s="397"/>
      <c r="T609" s="397"/>
      <c r="U609" s="397"/>
      <c r="V609" s="397"/>
      <c r="W609" s="397"/>
      <c r="X609" s="397"/>
      <c r="Y609" s="397"/>
      <c r="Z609" s="397"/>
      <c r="AA609" s="397"/>
      <c r="AB609" s="397"/>
      <c r="AC609" s="397"/>
      <c r="AD609" s="397"/>
      <c r="AE609" s="397"/>
      <c r="AF609" s="397"/>
      <c r="AG609" s="397"/>
      <c r="AH609" s="397"/>
      <c r="AI609" s="397"/>
      <c r="AJ609" s="397"/>
      <c r="AK609" s="397"/>
      <c r="AL609" s="397"/>
      <c r="AM609" s="397"/>
      <c r="AN609" s="397"/>
      <c r="AO609" s="397"/>
      <c r="AP609" s="397"/>
      <c r="AQ609" s="397"/>
      <c r="AR609" s="397"/>
      <c r="AS609" s="397"/>
      <c r="AT609" s="397"/>
      <c r="AU609" s="397"/>
      <c r="AV609" s="397"/>
      <c r="AW609" s="397"/>
      <c r="AX609" s="397"/>
      <c r="AY609" s="397"/>
      <c r="AZ609" s="397"/>
      <c r="BA609" s="397"/>
      <c r="BB609" s="397"/>
      <c r="BC609" s="397"/>
      <c r="BD609" s="397"/>
      <c r="BE609" s="397"/>
      <c r="BF609" s="397"/>
      <c r="BG609" s="397"/>
      <c r="BH609" s="397"/>
      <c r="BI609" s="397"/>
      <c r="BJ609" s="397"/>
      <c r="BK609" s="397"/>
      <c r="BL609" s="397"/>
      <c r="BM609" s="397"/>
      <c r="BN609" s="397"/>
      <c r="BO609" s="397"/>
      <c r="BP609" s="397"/>
      <c r="BQ609" s="458"/>
      <c r="BR609" s="468"/>
      <c r="BS609" s="490">
        <f t="shared" si="185"/>
        <v>0</v>
      </c>
    </row>
    <row r="610" spans="1:71" ht="39.6" hidden="1" x14ac:dyDescent="0.3">
      <c r="A610" s="8">
        <f t="shared" si="178"/>
        <v>545</v>
      </c>
      <c r="B610" s="9" t="str">
        <f t="shared" si="192"/>
        <v xml:space="preserve"> </v>
      </c>
      <c r="C610" s="45" t="str">
        <f t="shared" si="181"/>
        <v xml:space="preserve">  </v>
      </c>
      <c r="D610" s="45" t="str">
        <f t="shared" si="182"/>
        <v xml:space="preserve">  </v>
      </c>
      <c r="E610" s="39"/>
      <c r="F610" s="40"/>
      <c r="G610" s="41"/>
      <c r="H610" s="42">
        <v>545</v>
      </c>
      <c r="I610" s="43"/>
      <c r="J610" s="43"/>
      <c r="K610" s="81" t="s">
        <v>191</v>
      </c>
      <c r="L610" s="431"/>
      <c r="M610" s="431"/>
      <c r="N610" s="108">
        <f t="shared" si="175"/>
        <v>0</v>
      </c>
      <c r="O610" s="18"/>
      <c r="P610" s="108"/>
      <c r="Q610" s="108"/>
      <c r="R610" s="108"/>
      <c r="S610" s="108"/>
      <c r="T610" s="108"/>
      <c r="U610" s="108"/>
      <c r="V610" s="108"/>
      <c r="W610" s="108"/>
      <c r="X610" s="108"/>
      <c r="Y610" s="108"/>
      <c r="Z610" s="108"/>
      <c r="AA610" s="108"/>
      <c r="AB610" s="108"/>
      <c r="AC610" s="108"/>
      <c r="AD610" s="108"/>
      <c r="AE610" s="108"/>
      <c r="AF610" s="108"/>
      <c r="AG610" s="108"/>
      <c r="AH610" s="108"/>
      <c r="AI610" s="108"/>
      <c r="AJ610" s="108"/>
      <c r="AK610" s="108"/>
      <c r="AL610" s="108"/>
      <c r="AM610" s="108"/>
      <c r="AN610" s="108"/>
      <c r="AO610" s="108"/>
      <c r="AP610" s="108"/>
      <c r="AQ610" s="108"/>
      <c r="AR610" s="108"/>
      <c r="AS610" s="108"/>
      <c r="AT610" s="108"/>
      <c r="AU610" s="108"/>
      <c r="AV610" s="108"/>
      <c r="AW610" s="108"/>
      <c r="AX610" s="108"/>
      <c r="AY610" s="108"/>
      <c r="AZ610" s="108"/>
      <c r="BA610" s="108"/>
      <c r="BB610" s="108"/>
      <c r="BC610" s="108"/>
      <c r="BD610" s="108"/>
      <c r="BE610" s="108"/>
      <c r="BF610" s="108"/>
      <c r="BG610" s="108"/>
      <c r="BH610" s="108"/>
      <c r="BI610" s="108"/>
      <c r="BJ610" s="108"/>
      <c r="BK610" s="108"/>
      <c r="BL610" s="108"/>
      <c r="BM610" s="108"/>
      <c r="BN610" s="108"/>
      <c r="BO610" s="108"/>
      <c r="BP610" s="108"/>
      <c r="BQ610" s="453">
        <v>0</v>
      </c>
      <c r="BR610" s="468"/>
      <c r="BS610" s="490">
        <f t="shared" si="185"/>
        <v>0</v>
      </c>
    </row>
    <row r="611" spans="1:71" ht="39.6" hidden="1" x14ac:dyDescent="0.3">
      <c r="A611" s="8">
        <f t="shared" si="178"/>
        <v>5453</v>
      </c>
      <c r="B611" s="9">
        <f t="shared" si="192"/>
        <v>32</v>
      </c>
      <c r="C611" s="45"/>
      <c r="D611" s="45"/>
      <c r="E611" s="39" t="s">
        <v>143</v>
      </c>
      <c r="F611" s="3">
        <v>32</v>
      </c>
      <c r="G611" s="41">
        <v>32</v>
      </c>
      <c r="H611" s="42">
        <v>5453</v>
      </c>
      <c r="I611" s="46">
        <v>1312</v>
      </c>
      <c r="J611" s="46">
        <v>1312</v>
      </c>
      <c r="K611" s="81" t="s">
        <v>192</v>
      </c>
      <c r="L611" s="431"/>
      <c r="M611" s="431"/>
      <c r="N611" s="108">
        <f t="shared" si="175"/>
        <v>0</v>
      </c>
      <c r="O611" s="76">
        <v>3210</v>
      </c>
      <c r="P611" s="397"/>
      <c r="Q611" s="397"/>
      <c r="R611" s="397"/>
      <c r="S611" s="397"/>
      <c r="T611" s="397"/>
      <c r="U611" s="397"/>
      <c r="V611" s="397"/>
      <c r="W611" s="397"/>
      <c r="X611" s="397"/>
      <c r="Y611" s="397"/>
      <c r="Z611" s="397"/>
      <c r="AA611" s="397"/>
      <c r="AB611" s="397"/>
      <c r="AC611" s="397"/>
      <c r="AD611" s="397"/>
      <c r="AE611" s="397"/>
      <c r="AF611" s="397"/>
      <c r="AG611" s="397"/>
      <c r="AH611" s="397"/>
      <c r="AI611" s="397"/>
      <c r="AJ611" s="397"/>
      <c r="AK611" s="397"/>
      <c r="AL611" s="397"/>
      <c r="AM611" s="397"/>
      <c r="AN611" s="397"/>
      <c r="AO611" s="397"/>
      <c r="AP611" s="397"/>
      <c r="AQ611" s="397"/>
      <c r="AR611" s="397"/>
      <c r="AS611" s="397"/>
      <c r="AT611" s="397"/>
      <c r="AU611" s="397"/>
      <c r="AV611" s="397"/>
      <c r="AW611" s="397"/>
      <c r="AX611" s="397"/>
      <c r="AY611" s="397"/>
      <c r="AZ611" s="397"/>
      <c r="BA611" s="397"/>
      <c r="BB611" s="397"/>
      <c r="BC611" s="397"/>
      <c r="BD611" s="397"/>
      <c r="BE611" s="397"/>
      <c r="BF611" s="397"/>
      <c r="BG611" s="397"/>
      <c r="BH611" s="397"/>
      <c r="BI611" s="397"/>
      <c r="BJ611" s="397"/>
      <c r="BK611" s="397"/>
      <c r="BL611" s="397"/>
      <c r="BM611" s="397"/>
      <c r="BN611" s="397"/>
      <c r="BO611" s="397"/>
      <c r="BP611" s="397"/>
      <c r="BQ611" s="458"/>
      <c r="BR611" s="468"/>
      <c r="BS611" s="490">
        <f t="shared" si="185"/>
        <v>0</v>
      </c>
    </row>
    <row r="612" spans="1:71" hidden="1" x14ac:dyDescent="0.3">
      <c r="A612" s="8">
        <f t="shared" si="178"/>
        <v>0</v>
      </c>
      <c r="B612" s="9" t="str">
        <f t="shared" si="192"/>
        <v xml:space="preserve"> </v>
      </c>
      <c r="C612" s="45" t="str">
        <f t="shared" si="181"/>
        <v xml:space="preserve">  </v>
      </c>
      <c r="D612" s="45" t="str">
        <f t="shared" si="182"/>
        <v xml:space="preserve">  </v>
      </c>
      <c r="E612" s="39"/>
      <c r="F612" s="40"/>
      <c r="G612" s="41"/>
      <c r="H612" s="42"/>
      <c r="I612" s="43"/>
      <c r="J612" s="43"/>
      <c r="K612" s="44"/>
      <c r="L612" s="425"/>
      <c r="M612" s="425"/>
      <c r="N612" s="108">
        <f t="shared" ref="N612:N675" si="197">SUM(L612:M612)</f>
        <v>0</v>
      </c>
      <c r="O612" s="18"/>
      <c r="P612" s="108"/>
      <c r="Q612" s="108"/>
      <c r="R612" s="108"/>
      <c r="S612" s="108"/>
      <c r="T612" s="108"/>
      <c r="U612" s="108"/>
      <c r="V612" s="108"/>
      <c r="W612" s="108"/>
      <c r="X612" s="108"/>
      <c r="Y612" s="108"/>
      <c r="Z612" s="108"/>
      <c r="AA612" s="108"/>
      <c r="AB612" s="108"/>
      <c r="AC612" s="108"/>
      <c r="AD612" s="108"/>
      <c r="AE612" s="108"/>
      <c r="AF612" s="108"/>
      <c r="AG612" s="108"/>
      <c r="AH612" s="108"/>
      <c r="AI612" s="108"/>
      <c r="AJ612" s="108"/>
      <c r="AK612" s="108"/>
      <c r="AL612" s="108"/>
      <c r="AM612" s="108"/>
      <c r="AN612" s="108"/>
      <c r="AO612" s="108"/>
      <c r="AP612" s="108"/>
      <c r="AQ612" s="108"/>
      <c r="AR612" s="108"/>
      <c r="AS612" s="108"/>
      <c r="AT612" s="108"/>
      <c r="AU612" s="108"/>
      <c r="AV612" s="108"/>
      <c r="AW612" s="108"/>
      <c r="AX612" s="108"/>
      <c r="AY612" s="108"/>
      <c r="AZ612" s="108"/>
      <c r="BA612" s="108"/>
      <c r="BB612" s="108"/>
      <c r="BC612" s="108"/>
      <c r="BD612" s="108"/>
      <c r="BE612" s="108"/>
      <c r="BF612" s="108"/>
      <c r="BG612" s="108"/>
      <c r="BH612" s="108"/>
      <c r="BI612" s="108"/>
      <c r="BJ612" s="108"/>
      <c r="BK612" s="108"/>
      <c r="BL612" s="108"/>
      <c r="BM612" s="108"/>
      <c r="BN612" s="108"/>
      <c r="BO612" s="108"/>
      <c r="BP612" s="108"/>
      <c r="BQ612" s="453"/>
      <c r="BR612" s="468"/>
      <c r="BS612" s="490">
        <f t="shared" si="185"/>
        <v>0</v>
      </c>
    </row>
    <row r="613" spans="1:71" ht="26.4" x14ac:dyDescent="0.3">
      <c r="A613" s="8" t="str">
        <f t="shared" si="178"/>
        <v>Program 1207</v>
      </c>
      <c r="B613" s="9" t="str">
        <f t="shared" si="192"/>
        <v xml:space="preserve"> </v>
      </c>
      <c r="C613" s="45" t="str">
        <f t="shared" si="181"/>
        <v xml:space="preserve">  </v>
      </c>
      <c r="D613" s="45" t="str">
        <f t="shared" si="182"/>
        <v xml:space="preserve">  </v>
      </c>
      <c r="E613" s="52"/>
      <c r="F613" s="53"/>
      <c r="G613" s="54"/>
      <c r="H613" s="50" t="s">
        <v>138</v>
      </c>
      <c r="I613" s="20"/>
      <c r="J613" s="20"/>
      <c r="K613" s="65" t="s">
        <v>139</v>
      </c>
      <c r="L613" s="432">
        <f>L614+L665+L677+L703+L722+L741</f>
        <v>13370</v>
      </c>
      <c r="M613" s="432">
        <f>M614+M665+M677+M703+M722+M741</f>
        <v>4151</v>
      </c>
      <c r="N613" s="501">
        <f t="shared" si="197"/>
        <v>17521</v>
      </c>
      <c r="O613" s="502"/>
      <c r="P613" s="116"/>
      <c r="Q613" s="116"/>
      <c r="R613" s="116"/>
      <c r="S613" s="116"/>
      <c r="T613" s="116"/>
      <c r="U613" s="116"/>
      <c r="V613" s="116"/>
      <c r="W613" s="116"/>
      <c r="X613" s="116"/>
      <c r="Y613" s="116"/>
      <c r="Z613" s="116"/>
      <c r="AA613" s="116"/>
      <c r="AB613" s="116"/>
      <c r="AC613" s="116"/>
      <c r="AD613" s="116"/>
      <c r="AE613" s="116"/>
      <c r="AF613" s="116"/>
      <c r="AG613" s="116"/>
      <c r="AH613" s="116"/>
      <c r="AI613" s="116"/>
      <c r="AJ613" s="116"/>
      <c r="AK613" s="116"/>
      <c r="AL613" s="116"/>
      <c r="AM613" s="116"/>
      <c r="AN613" s="116"/>
      <c r="AO613" s="116"/>
      <c r="AP613" s="116"/>
      <c r="AQ613" s="116"/>
      <c r="AR613" s="116"/>
      <c r="AS613" s="116"/>
      <c r="AT613" s="116"/>
      <c r="AU613" s="116"/>
      <c r="AV613" s="116"/>
      <c r="AW613" s="116"/>
      <c r="AX613" s="116"/>
      <c r="AY613" s="116"/>
      <c r="AZ613" s="116"/>
      <c r="BA613" s="116"/>
      <c r="BB613" s="116"/>
      <c r="BC613" s="116"/>
      <c r="BD613" s="116"/>
      <c r="BE613" s="116"/>
      <c r="BF613" s="116"/>
      <c r="BG613" s="116"/>
      <c r="BH613" s="116"/>
      <c r="BI613" s="116"/>
      <c r="BJ613" s="116"/>
      <c r="BK613" s="116"/>
      <c r="BL613" s="116"/>
      <c r="BM613" s="116"/>
      <c r="BN613" s="116"/>
      <c r="BO613" s="116"/>
      <c r="BP613" s="116"/>
      <c r="BQ613" s="463">
        <f t="shared" ref="BQ613" si="198">SUM(BQ614,BQ636,BQ646,BQ665,BQ671,BQ677,BQ780,BQ703,BQ722,BQ741,BQ752,BQ758,BQ818,BQ799,BQ764)</f>
        <v>55060</v>
      </c>
      <c r="BR613" s="503">
        <v>0</v>
      </c>
      <c r="BS613" s="503">
        <v>0</v>
      </c>
    </row>
    <row r="614" spans="1:71" ht="26.4" x14ac:dyDescent="0.3">
      <c r="A614" s="8" t="str">
        <f t="shared" si="178"/>
        <v>A 1207 04</v>
      </c>
      <c r="B614" s="9" t="str">
        <f t="shared" si="192"/>
        <v xml:space="preserve"> </v>
      </c>
      <c r="C614" s="45" t="str">
        <f t="shared" si="181"/>
        <v xml:space="preserve">  </v>
      </c>
      <c r="D614" s="45" t="str">
        <f t="shared" si="182"/>
        <v xml:space="preserve">  </v>
      </c>
      <c r="E614" s="33" t="s">
        <v>140</v>
      </c>
      <c r="F614" s="34">
        <v>11</v>
      </c>
      <c r="G614" s="35"/>
      <c r="H614" s="104" t="s">
        <v>141</v>
      </c>
      <c r="I614" s="37"/>
      <c r="J614" s="37"/>
      <c r="K614" s="38" t="s">
        <v>142</v>
      </c>
      <c r="L614" s="426"/>
      <c r="M614" s="427">
        <f>M615</f>
        <v>0</v>
      </c>
      <c r="N614" s="112">
        <f t="shared" si="197"/>
        <v>0</v>
      </c>
      <c r="O614" s="500"/>
      <c r="P614" s="112"/>
      <c r="Q614" s="112"/>
      <c r="R614" s="112"/>
      <c r="S614" s="112"/>
      <c r="T614" s="112"/>
      <c r="U614" s="112"/>
      <c r="V614" s="112"/>
      <c r="W614" s="112"/>
      <c r="X614" s="112"/>
      <c r="Y614" s="112"/>
      <c r="Z614" s="112"/>
      <c r="AA614" s="112"/>
      <c r="AB614" s="112"/>
      <c r="AC614" s="112"/>
      <c r="AD614" s="112"/>
      <c r="AE614" s="112"/>
      <c r="AF614" s="112"/>
      <c r="AG614" s="112"/>
      <c r="AH614" s="112"/>
      <c r="AI614" s="112"/>
      <c r="AJ614" s="112"/>
      <c r="AK614" s="112"/>
      <c r="AL614" s="112"/>
      <c r="AM614" s="112"/>
      <c r="AN614" s="112"/>
      <c r="AO614" s="112"/>
      <c r="AP614" s="112"/>
      <c r="AQ614" s="112"/>
      <c r="AR614" s="112"/>
      <c r="AS614" s="112"/>
      <c r="AT614" s="112"/>
      <c r="AU614" s="112"/>
      <c r="AV614" s="112"/>
      <c r="AW614" s="112"/>
      <c r="AX614" s="112"/>
      <c r="AY614" s="112"/>
      <c r="AZ614" s="112"/>
      <c r="BA614" s="112"/>
      <c r="BB614" s="112"/>
      <c r="BC614" s="112"/>
      <c r="BD614" s="112"/>
      <c r="BE614" s="112"/>
      <c r="BF614" s="112"/>
      <c r="BG614" s="112"/>
      <c r="BH614" s="112"/>
      <c r="BI614" s="112"/>
      <c r="BJ614" s="112"/>
      <c r="BK614" s="112"/>
      <c r="BL614" s="112"/>
      <c r="BM614" s="112"/>
      <c r="BN614" s="112"/>
      <c r="BO614" s="112"/>
      <c r="BP614" s="112"/>
      <c r="BQ614" s="457">
        <v>1710</v>
      </c>
      <c r="BR614" s="489">
        <v>0</v>
      </c>
      <c r="BS614" s="489">
        <f t="shared" si="185"/>
        <v>0</v>
      </c>
    </row>
    <row r="615" spans="1:71" x14ac:dyDescent="0.3">
      <c r="A615" s="8">
        <f t="shared" si="178"/>
        <v>3</v>
      </c>
      <c r="B615" s="9" t="str">
        <f t="shared" si="192"/>
        <v xml:space="preserve"> </v>
      </c>
      <c r="C615" s="45" t="str">
        <f t="shared" si="181"/>
        <v xml:space="preserve">  </v>
      </c>
      <c r="D615" s="45" t="str">
        <f t="shared" si="182"/>
        <v xml:space="preserve">  </v>
      </c>
      <c r="E615" s="39"/>
      <c r="F615" s="40"/>
      <c r="G615" s="41"/>
      <c r="H615" s="42">
        <v>3</v>
      </c>
      <c r="I615" s="43"/>
      <c r="J615" s="43"/>
      <c r="K615" s="44" t="s">
        <v>50</v>
      </c>
      <c r="L615" s="425"/>
      <c r="M615" s="425">
        <f>M616</f>
        <v>0</v>
      </c>
      <c r="N615" s="108">
        <f t="shared" si="197"/>
        <v>0</v>
      </c>
      <c r="P615" s="108"/>
      <c r="Q615" s="108"/>
      <c r="R615" s="108"/>
      <c r="S615" s="108"/>
      <c r="T615" s="108"/>
      <c r="U615" s="108"/>
      <c r="V615" s="108"/>
      <c r="W615" s="108"/>
      <c r="X615" s="108"/>
      <c r="Y615" s="108"/>
      <c r="Z615" s="108"/>
      <c r="AA615" s="108"/>
      <c r="AB615" s="108"/>
      <c r="AC615" s="108"/>
      <c r="AD615" s="108"/>
      <c r="AE615" s="108"/>
      <c r="AF615" s="108"/>
      <c r="AG615" s="108"/>
      <c r="AH615" s="108"/>
      <c r="AI615" s="108"/>
      <c r="AJ615" s="108"/>
      <c r="AK615" s="108"/>
      <c r="AL615" s="108"/>
      <c r="AM615" s="108"/>
      <c r="AN615" s="108"/>
      <c r="AO615" s="108"/>
      <c r="AP615" s="108"/>
      <c r="AQ615" s="108"/>
      <c r="AR615" s="108"/>
      <c r="AS615" s="108"/>
      <c r="AT615" s="108"/>
      <c r="AU615" s="108"/>
      <c r="AV615" s="108"/>
      <c r="AW615" s="108"/>
      <c r="AX615" s="108"/>
      <c r="AY615" s="108"/>
      <c r="AZ615" s="108"/>
      <c r="BA615" s="108"/>
      <c r="BB615" s="108"/>
      <c r="BC615" s="108"/>
      <c r="BD615" s="108"/>
      <c r="BE615" s="108"/>
      <c r="BF615" s="108"/>
      <c r="BG615" s="108"/>
      <c r="BH615" s="108"/>
      <c r="BI615" s="108"/>
      <c r="BJ615" s="108"/>
      <c r="BK615" s="108"/>
      <c r="BL615" s="108"/>
      <c r="BM615" s="108"/>
      <c r="BN615" s="108"/>
      <c r="BO615" s="108"/>
      <c r="BP615" s="108"/>
      <c r="BQ615" s="453">
        <v>1710</v>
      </c>
      <c r="BR615" s="468"/>
      <c r="BS615" s="490">
        <f t="shared" si="185"/>
        <v>0</v>
      </c>
    </row>
    <row r="616" spans="1:71" x14ac:dyDescent="0.3">
      <c r="A616" s="8">
        <f t="shared" si="178"/>
        <v>31</v>
      </c>
      <c r="B616" s="9" t="str">
        <f t="shared" si="192"/>
        <v xml:space="preserve"> </v>
      </c>
      <c r="C616" s="45" t="str">
        <f t="shared" si="181"/>
        <v xml:space="preserve">  </v>
      </c>
      <c r="D616" s="45" t="str">
        <f t="shared" si="182"/>
        <v xml:space="preserve">  </v>
      </c>
      <c r="E616" s="39"/>
      <c r="F616" s="40"/>
      <c r="G616" s="41"/>
      <c r="H616" s="42">
        <v>31</v>
      </c>
      <c r="I616" s="43"/>
      <c r="J616" s="43"/>
      <c r="K616" s="44" t="s">
        <v>51</v>
      </c>
      <c r="L616" s="425"/>
      <c r="M616" s="425">
        <f>SUM(M617:M620)</f>
        <v>0</v>
      </c>
      <c r="N616" s="108">
        <f t="shared" si="197"/>
        <v>0</v>
      </c>
      <c r="P616" s="108"/>
      <c r="Q616" s="108"/>
      <c r="R616" s="108"/>
      <c r="S616" s="108"/>
      <c r="T616" s="108"/>
      <c r="U616" s="108"/>
      <c r="V616" s="108"/>
      <c r="W616" s="108"/>
      <c r="X616" s="108"/>
      <c r="Y616" s="108"/>
      <c r="Z616" s="108"/>
      <c r="AA616" s="108"/>
      <c r="AB616" s="108"/>
      <c r="AC616" s="108"/>
      <c r="AD616" s="108"/>
      <c r="AE616" s="108"/>
      <c r="AF616" s="108"/>
      <c r="AG616" s="108"/>
      <c r="AH616" s="108"/>
      <c r="AI616" s="108"/>
      <c r="AJ616" s="108"/>
      <c r="AK616" s="108"/>
      <c r="AL616" s="108"/>
      <c r="AM616" s="108"/>
      <c r="AN616" s="108"/>
      <c r="AO616" s="108"/>
      <c r="AP616" s="108"/>
      <c r="AQ616" s="108"/>
      <c r="AR616" s="108"/>
      <c r="AS616" s="108"/>
      <c r="AT616" s="108"/>
      <c r="AU616" s="108"/>
      <c r="AV616" s="108"/>
      <c r="AW616" s="108"/>
      <c r="AX616" s="108"/>
      <c r="AY616" s="108"/>
      <c r="AZ616" s="108"/>
      <c r="BA616" s="108"/>
      <c r="BB616" s="108"/>
      <c r="BC616" s="108"/>
      <c r="BD616" s="108"/>
      <c r="BE616" s="108"/>
      <c r="BF616" s="108"/>
      <c r="BG616" s="108"/>
      <c r="BH616" s="108"/>
      <c r="BI616" s="108"/>
      <c r="BJ616" s="108"/>
      <c r="BK616" s="108"/>
      <c r="BL616" s="108"/>
      <c r="BM616" s="108"/>
      <c r="BN616" s="108"/>
      <c r="BO616" s="108"/>
      <c r="BP616" s="108"/>
      <c r="BQ616" s="453">
        <v>1710</v>
      </c>
      <c r="BR616" s="468"/>
      <c r="BS616" s="490">
        <f t="shared" si="185"/>
        <v>0</v>
      </c>
    </row>
    <row r="617" spans="1:71" x14ac:dyDescent="0.3">
      <c r="A617" s="8">
        <f t="shared" si="178"/>
        <v>311</v>
      </c>
      <c r="B617" s="9" t="str">
        <f t="shared" si="192"/>
        <v xml:space="preserve"> </v>
      </c>
      <c r="C617" s="45" t="str">
        <f t="shared" si="181"/>
        <v xml:space="preserve">  </v>
      </c>
      <c r="D617" s="45" t="str">
        <f t="shared" si="182"/>
        <v xml:space="preserve">  </v>
      </c>
      <c r="E617" s="39"/>
      <c r="F617" s="40"/>
      <c r="G617" s="41"/>
      <c r="H617" s="42">
        <v>311</v>
      </c>
      <c r="I617" s="43"/>
      <c r="J617" s="43"/>
      <c r="K617" s="44" t="s">
        <v>52</v>
      </c>
      <c r="L617" s="425"/>
      <c r="M617" s="425">
        <v>0</v>
      </c>
      <c r="N617" s="108">
        <f t="shared" si="197"/>
        <v>0</v>
      </c>
      <c r="P617" s="108"/>
      <c r="Q617" s="108"/>
      <c r="R617" s="108"/>
      <c r="S617" s="108"/>
      <c r="T617" s="108"/>
      <c r="U617" s="108"/>
      <c r="V617" s="108"/>
      <c r="W617" s="108"/>
      <c r="X617" s="108"/>
      <c r="Y617" s="108"/>
      <c r="Z617" s="108"/>
      <c r="AA617" s="108"/>
      <c r="AB617" s="108"/>
      <c r="AC617" s="108"/>
      <c r="AD617" s="108"/>
      <c r="AE617" s="108"/>
      <c r="AF617" s="108"/>
      <c r="AG617" s="108"/>
      <c r="AH617" s="108"/>
      <c r="AI617" s="108"/>
      <c r="AJ617" s="108"/>
      <c r="AK617" s="108"/>
      <c r="AL617" s="108"/>
      <c r="AM617" s="108"/>
      <c r="AN617" s="108"/>
      <c r="AO617" s="108"/>
      <c r="AP617" s="108"/>
      <c r="AQ617" s="108"/>
      <c r="AR617" s="108"/>
      <c r="AS617" s="108"/>
      <c r="AT617" s="108"/>
      <c r="AU617" s="108"/>
      <c r="AV617" s="108"/>
      <c r="AW617" s="108"/>
      <c r="AX617" s="108"/>
      <c r="AY617" s="108"/>
      <c r="AZ617" s="108"/>
      <c r="BA617" s="108"/>
      <c r="BB617" s="108"/>
      <c r="BC617" s="108"/>
      <c r="BD617" s="108"/>
      <c r="BE617" s="108"/>
      <c r="BF617" s="108"/>
      <c r="BG617" s="108"/>
      <c r="BH617" s="108"/>
      <c r="BI617" s="108"/>
      <c r="BJ617" s="108"/>
      <c r="BK617" s="108"/>
      <c r="BL617" s="108"/>
      <c r="BM617" s="108"/>
      <c r="BN617" s="108"/>
      <c r="BO617" s="108"/>
      <c r="BP617" s="108"/>
      <c r="BQ617" s="453">
        <v>1467</v>
      </c>
      <c r="BR617" s="468"/>
      <c r="BS617" s="490">
        <f t="shared" si="185"/>
        <v>0</v>
      </c>
    </row>
    <row r="618" spans="1:71" hidden="1" x14ac:dyDescent="0.3">
      <c r="A618" s="8">
        <f t="shared" si="178"/>
        <v>3111</v>
      </c>
      <c r="B618" s="9">
        <f t="shared" si="192"/>
        <v>11</v>
      </c>
      <c r="C618" s="45" t="str">
        <f t="shared" si="181"/>
        <v>096</v>
      </c>
      <c r="D618" s="45" t="str">
        <f t="shared" si="182"/>
        <v>0960</v>
      </c>
      <c r="E618" s="39" t="s">
        <v>140</v>
      </c>
      <c r="F618" s="40">
        <v>11</v>
      </c>
      <c r="G618" s="41">
        <v>11</v>
      </c>
      <c r="H618" s="42">
        <v>3111</v>
      </c>
      <c r="I618" s="46">
        <v>1313</v>
      </c>
      <c r="J618" s="46">
        <v>1313</v>
      </c>
      <c r="K618" s="44" t="s">
        <v>53</v>
      </c>
      <c r="L618" s="425"/>
      <c r="M618" s="425"/>
      <c r="N618" s="108">
        <f t="shared" si="197"/>
        <v>0</v>
      </c>
      <c r="P618" s="397"/>
      <c r="Q618" s="397"/>
      <c r="R618" s="397"/>
      <c r="S618" s="397"/>
      <c r="T618" s="397"/>
      <c r="U618" s="397"/>
      <c r="V618" s="397"/>
      <c r="W618" s="397"/>
      <c r="X618" s="397"/>
      <c r="Y618" s="397"/>
      <c r="Z618" s="397"/>
      <c r="AA618" s="397"/>
      <c r="AB618" s="397"/>
      <c r="AC618" s="397"/>
      <c r="AD618" s="397"/>
      <c r="AE618" s="397"/>
      <c r="AF618" s="397"/>
      <c r="AG618" s="397"/>
      <c r="AH618" s="397"/>
      <c r="AI618" s="397"/>
      <c r="AJ618" s="397"/>
      <c r="AK618" s="397"/>
      <c r="AL618" s="397"/>
      <c r="AM618" s="397"/>
      <c r="AN618" s="397"/>
      <c r="AO618" s="397"/>
      <c r="AP618" s="397"/>
      <c r="AQ618" s="397"/>
      <c r="AR618" s="397"/>
      <c r="AS618" s="397"/>
      <c r="AT618" s="397"/>
      <c r="AU618" s="397"/>
      <c r="AV618" s="397"/>
      <c r="AW618" s="397"/>
      <c r="AX618" s="397"/>
      <c r="AY618" s="397"/>
      <c r="AZ618" s="397"/>
      <c r="BA618" s="397"/>
      <c r="BB618" s="397"/>
      <c r="BC618" s="397"/>
      <c r="BD618" s="397"/>
      <c r="BE618" s="397"/>
      <c r="BF618" s="397"/>
      <c r="BG618" s="397"/>
      <c r="BH618" s="397"/>
      <c r="BI618" s="397"/>
      <c r="BJ618" s="397"/>
      <c r="BK618" s="397"/>
      <c r="BL618" s="397"/>
      <c r="BM618" s="397"/>
      <c r="BN618" s="397"/>
      <c r="BO618" s="397"/>
      <c r="BP618" s="397"/>
      <c r="BQ618" s="458">
        <v>1467</v>
      </c>
      <c r="BR618" s="468"/>
      <c r="BS618" s="490">
        <f t="shared" si="185"/>
        <v>0</v>
      </c>
    </row>
    <row r="619" spans="1:71" x14ac:dyDescent="0.3">
      <c r="A619" s="8">
        <f t="shared" si="178"/>
        <v>313</v>
      </c>
      <c r="C619" s="45"/>
      <c r="D619" s="45"/>
      <c r="E619" s="39"/>
      <c r="F619" s="40"/>
      <c r="G619" s="41"/>
      <c r="H619" s="42">
        <v>313</v>
      </c>
      <c r="I619" s="46"/>
      <c r="J619" s="46"/>
      <c r="K619" s="44" t="s">
        <v>54</v>
      </c>
      <c r="L619" s="425"/>
      <c r="M619" s="425">
        <v>0</v>
      </c>
      <c r="N619" s="108">
        <f t="shared" si="197"/>
        <v>0</v>
      </c>
      <c r="P619" s="397"/>
      <c r="Q619" s="397"/>
      <c r="R619" s="397"/>
      <c r="S619" s="397"/>
      <c r="T619" s="397"/>
      <c r="U619" s="397"/>
      <c r="V619" s="397"/>
      <c r="W619" s="397"/>
      <c r="X619" s="397"/>
      <c r="Y619" s="397"/>
      <c r="Z619" s="397"/>
      <c r="AA619" s="397"/>
      <c r="AB619" s="397"/>
      <c r="AC619" s="397"/>
      <c r="AD619" s="397"/>
      <c r="AE619" s="397"/>
      <c r="AF619" s="397"/>
      <c r="AG619" s="397"/>
      <c r="AH619" s="397"/>
      <c r="AI619" s="397"/>
      <c r="AJ619" s="397"/>
      <c r="AK619" s="397"/>
      <c r="AL619" s="397"/>
      <c r="AM619" s="397"/>
      <c r="AN619" s="397"/>
      <c r="AO619" s="397"/>
      <c r="AP619" s="397"/>
      <c r="AQ619" s="397"/>
      <c r="AR619" s="397"/>
      <c r="AS619" s="397"/>
      <c r="AT619" s="397"/>
      <c r="AU619" s="397"/>
      <c r="AV619" s="397"/>
      <c r="AW619" s="397"/>
      <c r="AX619" s="397"/>
      <c r="AY619" s="397"/>
      <c r="AZ619" s="397"/>
      <c r="BA619" s="397"/>
      <c r="BB619" s="397"/>
      <c r="BC619" s="397"/>
      <c r="BD619" s="397"/>
      <c r="BE619" s="397"/>
      <c r="BF619" s="397"/>
      <c r="BG619" s="397"/>
      <c r="BH619" s="397"/>
      <c r="BI619" s="397"/>
      <c r="BJ619" s="397"/>
      <c r="BK619" s="397"/>
      <c r="BL619" s="397"/>
      <c r="BM619" s="397"/>
      <c r="BN619" s="397"/>
      <c r="BO619" s="397"/>
      <c r="BP619" s="397"/>
      <c r="BQ619" s="458"/>
      <c r="BR619" s="468">
        <v>0</v>
      </c>
      <c r="BS619" s="490">
        <f t="shared" si="185"/>
        <v>0</v>
      </c>
    </row>
    <row r="620" spans="1:71" x14ac:dyDescent="0.3">
      <c r="A620" s="8">
        <f t="shared" si="178"/>
        <v>323</v>
      </c>
      <c r="B620" s="9" t="str">
        <f t="shared" si="192"/>
        <v xml:space="preserve"> </v>
      </c>
      <c r="C620" s="45" t="str">
        <f t="shared" si="181"/>
        <v xml:space="preserve">  </v>
      </c>
      <c r="D620" s="45" t="str">
        <f t="shared" si="182"/>
        <v xml:space="preserve">  </v>
      </c>
      <c r="E620" s="39"/>
      <c r="F620" s="40"/>
      <c r="G620" s="41"/>
      <c r="H620" s="42">
        <v>323</v>
      </c>
      <c r="I620" s="43"/>
      <c r="J620" s="43"/>
      <c r="K620" s="44" t="s">
        <v>57</v>
      </c>
      <c r="L620" s="425"/>
      <c r="M620" s="425">
        <v>0</v>
      </c>
      <c r="N620" s="108">
        <f t="shared" si="197"/>
        <v>0</v>
      </c>
      <c r="P620" s="108"/>
      <c r="Q620" s="108"/>
      <c r="R620" s="108"/>
      <c r="S620" s="108"/>
      <c r="T620" s="108"/>
      <c r="U620" s="108"/>
      <c r="V620" s="108"/>
      <c r="W620" s="108"/>
      <c r="X620" s="108"/>
      <c r="Y620" s="108"/>
      <c r="Z620" s="108"/>
      <c r="AA620" s="108"/>
      <c r="AB620" s="108"/>
      <c r="AC620" s="108"/>
      <c r="AD620" s="108"/>
      <c r="AE620" s="108"/>
      <c r="AF620" s="108"/>
      <c r="AG620" s="108"/>
      <c r="AH620" s="108"/>
      <c r="AI620" s="108"/>
      <c r="AJ620" s="108"/>
      <c r="AK620" s="108"/>
      <c r="AL620" s="108"/>
      <c r="AM620" s="108"/>
      <c r="AN620" s="108"/>
      <c r="AO620" s="108"/>
      <c r="AP620" s="108"/>
      <c r="AQ620" s="108"/>
      <c r="AR620" s="108"/>
      <c r="AS620" s="108"/>
      <c r="AT620" s="108"/>
      <c r="AU620" s="108"/>
      <c r="AV620" s="108"/>
      <c r="AW620" s="108"/>
      <c r="AX620" s="108"/>
      <c r="AY620" s="108"/>
      <c r="AZ620" s="108"/>
      <c r="BA620" s="108"/>
      <c r="BB620" s="108"/>
      <c r="BC620" s="108"/>
      <c r="BD620" s="108"/>
      <c r="BE620" s="108"/>
      <c r="BF620" s="108"/>
      <c r="BG620" s="108"/>
      <c r="BH620" s="108"/>
      <c r="BI620" s="108"/>
      <c r="BJ620" s="108"/>
      <c r="BK620" s="108"/>
      <c r="BL620" s="108"/>
      <c r="BM620" s="108"/>
      <c r="BN620" s="108"/>
      <c r="BO620" s="108"/>
      <c r="BP620" s="108"/>
      <c r="BQ620" s="453">
        <v>243</v>
      </c>
      <c r="BR620" s="468">
        <v>0</v>
      </c>
      <c r="BS620" s="490">
        <f t="shared" si="185"/>
        <v>0</v>
      </c>
    </row>
    <row r="621" spans="1:71" ht="26.4" hidden="1" x14ac:dyDescent="0.3">
      <c r="A621" s="8">
        <f t="shared" si="178"/>
        <v>3132</v>
      </c>
      <c r="B621" s="9">
        <f t="shared" si="192"/>
        <v>11</v>
      </c>
      <c r="C621" s="45" t="str">
        <f t="shared" si="181"/>
        <v>096</v>
      </c>
      <c r="D621" s="45" t="str">
        <f t="shared" si="182"/>
        <v>0960</v>
      </c>
      <c r="E621" s="39" t="s">
        <v>140</v>
      </c>
      <c r="F621" s="40">
        <v>11</v>
      </c>
      <c r="G621" s="41">
        <v>11</v>
      </c>
      <c r="H621" s="42">
        <v>3132</v>
      </c>
      <c r="I621" s="46">
        <v>1314</v>
      </c>
      <c r="J621" s="46">
        <v>1314</v>
      </c>
      <c r="K621" s="44" t="s">
        <v>55</v>
      </c>
      <c r="L621" s="425"/>
      <c r="M621" s="425"/>
      <c r="N621" s="108">
        <f t="shared" si="197"/>
        <v>0</v>
      </c>
      <c r="P621" s="397"/>
      <c r="Q621" s="397"/>
      <c r="R621" s="397"/>
      <c r="S621" s="397"/>
      <c r="T621" s="397"/>
      <c r="U621" s="397"/>
      <c r="V621" s="397"/>
      <c r="W621" s="397"/>
      <c r="X621" s="397"/>
      <c r="Y621" s="397"/>
      <c r="Z621" s="397"/>
      <c r="AA621" s="397"/>
      <c r="AB621" s="397"/>
      <c r="AC621" s="397"/>
      <c r="AD621" s="397"/>
      <c r="AE621" s="397"/>
      <c r="AF621" s="397"/>
      <c r="AG621" s="397"/>
      <c r="AH621" s="397"/>
      <c r="AI621" s="397"/>
      <c r="AJ621" s="397"/>
      <c r="AK621" s="397"/>
      <c r="AL621" s="397"/>
      <c r="AM621" s="397"/>
      <c r="AN621" s="397"/>
      <c r="AO621" s="397"/>
      <c r="AP621" s="397"/>
      <c r="AQ621" s="397"/>
      <c r="AR621" s="397"/>
      <c r="AS621" s="397"/>
      <c r="AT621" s="397"/>
      <c r="AU621" s="397"/>
      <c r="AV621" s="397"/>
      <c r="AW621" s="397"/>
      <c r="AX621" s="397"/>
      <c r="AY621" s="397"/>
      <c r="AZ621" s="397"/>
      <c r="BA621" s="397"/>
      <c r="BB621" s="397"/>
      <c r="BC621" s="397"/>
      <c r="BD621" s="397"/>
      <c r="BE621" s="397"/>
      <c r="BF621" s="397"/>
      <c r="BG621" s="397"/>
      <c r="BH621" s="397"/>
      <c r="BI621" s="397"/>
      <c r="BJ621" s="397"/>
      <c r="BK621" s="397"/>
      <c r="BL621" s="397"/>
      <c r="BM621" s="397"/>
      <c r="BN621" s="397"/>
      <c r="BO621" s="397"/>
      <c r="BP621" s="397"/>
      <c r="BQ621" s="458">
        <v>243</v>
      </c>
      <c r="BR621" s="468"/>
      <c r="BS621" s="490">
        <f t="shared" si="185"/>
        <v>0</v>
      </c>
    </row>
    <row r="622" spans="1:71" hidden="1" x14ac:dyDescent="0.3">
      <c r="A622" s="8">
        <f t="shared" si="178"/>
        <v>32</v>
      </c>
      <c r="B622" s="9" t="str">
        <f t="shared" si="192"/>
        <v xml:space="preserve"> </v>
      </c>
      <c r="C622" s="45" t="str">
        <f t="shared" si="181"/>
        <v xml:space="preserve">  </v>
      </c>
      <c r="D622" s="45" t="str">
        <f t="shared" si="182"/>
        <v xml:space="preserve">  </v>
      </c>
      <c r="E622" s="39"/>
      <c r="F622" s="40"/>
      <c r="G622" s="41"/>
      <c r="H622" s="42">
        <v>32</v>
      </c>
      <c r="I622" s="43"/>
      <c r="J622" s="43"/>
      <c r="K622" s="44" t="s">
        <v>56</v>
      </c>
      <c r="L622" s="425"/>
      <c r="M622" s="425"/>
      <c r="N622" s="108">
        <f t="shared" si="197"/>
        <v>0</v>
      </c>
      <c r="P622" s="108"/>
      <c r="Q622" s="108"/>
      <c r="R622" s="108"/>
      <c r="S622" s="108"/>
      <c r="T622" s="108"/>
      <c r="U622" s="108"/>
      <c r="V622" s="108"/>
      <c r="W622" s="108"/>
      <c r="X622" s="108"/>
      <c r="Y622" s="108"/>
      <c r="Z622" s="108"/>
      <c r="AA622" s="108"/>
      <c r="AB622" s="108"/>
      <c r="AC622" s="108"/>
      <c r="AD622" s="108"/>
      <c r="AE622" s="108"/>
      <c r="AF622" s="108"/>
      <c r="AG622" s="108"/>
      <c r="AH622" s="108"/>
      <c r="AI622" s="108"/>
      <c r="AJ622" s="108"/>
      <c r="AK622" s="108"/>
      <c r="AL622" s="108"/>
      <c r="AM622" s="108"/>
      <c r="AN622" s="108"/>
      <c r="AO622" s="108"/>
      <c r="AP622" s="108"/>
      <c r="AQ622" s="108"/>
      <c r="AR622" s="108"/>
      <c r="AS622" s="108"/>
      <c r="AT622" s="108"/>
      <c r="AU622" s="108"/>
      <c r="AV622" s="108"/>
      <c r="AW622" s="108"/>
      <c r="AX622" s="108"/>
      <c r="AY622" s="108"/>
      <c r="AZ622" s="108"/>
      <c r="BA622" s="108"/>
      <c r="BB622" s="108"/>
      <c r="BC622" s="108"/>
      <c r="BD622" s="108"/>
      <c r="BE622" s="108"/>
      <c r="BF622" s="108"/>
      <c r="BG622" s="108"/>
      <c r="BH622" s="108"/>
      <c r="BI622" s="108"/>
      <c r="BJ622" s="108"/>
      <c r="BK622" s="108"/>
      <c r="BL622" s="108"/>
      <c r="BM622" s="108"/>
      <c r="BN622" s="108"/>
      <c r="BO622" s="108"/>
      <c r="BP622" s="108"/>
      <c r="BQ622" s="453">
        <v>0</v>
      </c>
      <c r="BR622" s="468"/>
      <c r="BS622" s="490">
        <f t="shared" si="185"/>
        <v>0</v>
      </c>
    </row>
    <row r="623" spans="1:71" hidden="1" x14ac:dyDescent="0.3">
      <c r="A623" s="8">
        <f t="shared" si="178"/>
        <v>322</v>
      </c>
      <c r="B623" s="9" t="str">
        <f t="shared" si="192"/>
        <v xml:space="preserve"> </v>
      </c>
      <c r="C623" s="45" t="str">
        <f t="shared" si="181"/>
        <v xml:space="preserve">  </v>
      </c>
      <c r="D623" s="45" t="str">
        <f t="shared" si="182"/>
        <v xml:space="preserve">  </v>
      </c>
      <c r="E623" s="39"/>
      <c r="F623" s="40"/>
      <c r="G623" s="41"/>
      <c r="H623" s="42">
        <v>322</v>
      </c>
      <c r="I623" s="43"/>
      <c r="J623" s="43"/>
      <c r="K623" s="44" t="s">
        <v>78</v>
      </c>
      <c r="L623" s="425"/>
      <c r="M623" s="425"/>
      <c r="N623" s="108">
        <f t="shared" si="197"/>
        <v>0</v>
      </c>
      <c r="P623" s="108"/>
      <c r="Q623" s="108"/>
      <c r="R623" s="108"/>
      <c r="S623" s="108"/>
      <c r="T623" s="108"/>
      <c r="U623" s="108"/>
      <c r="V623" s="108"/>
      <c r="W623" s="108"/>
      <c r="X623" s="108"/>
      <c r="Y623" s="108"/>
      <c r="Z623" s="108"/>
      <c r="AA623" s="108"/>
      <c r="AB623" s="108"/>
      <c r="AC623" s="108"/>
      <c r="AD623" s="108"/>
      <c r="AE623" s="108"/>
      <c r="AF623" s="108"/>
      <c r="AG623" s="108"/>
      <c r="AH623" s="108"/>
      <c r="AI623" s="108"/>
      <c r="AJ623" s="108"/>
      <c r="AK623" s="108"/>
      <c r="AL623" s="108"/>
      <c r="AM623" s="108"/>
      <c r="AN623" s="108"/>
      <c r="AO623" s="108"/>
      <c r="AP623" s="108"/>
      <c r="AQ623" s="108"/>
      <c r="AR623" s="108"/>
      <c r="AS623" s="108"/>
      <c r="AT623" s="108"/>
      <c r="AU623" s="108"/>
      <c r="AV623" s="108"/>
      <c r="AW623" s="108"/>
      <c r="AX623" s="108"/>
      <c r="AY623" s="108"/>
      <c r="AZ623" s="108"/>
      <c r="BA623" s="108"/>
      <c r="BB623" s="108"/>
      <c r="BC623" s="108"/>
      <c r="BD623" s="108"/>
      <c r="BE623" s="108"/>
      <c r="BF623" s="108"/>
      <c r="BG623" s="108"/>
      <c r="BH623" s="108"/>
      <c r="BI623" s="108"/>
      <c r="BJ623" s="108"/>
      <c r="BK623" s="108"/>
      <c r="BL623" s="108"/>
      <c r="BM623" s="108"/>
      <c r="BN623" s="108"/>
      <c r="BO623" s="108"/>
      <c r="BP623" s="108"/>
      <c r="BQ623" s="453">
        <v>0</v>
      </c>
      <c r="BR623" s="468"/>
      <c r="BS623" s="490">
        <f t="shared" si="185"/>
        <v>0</v>
      </c>
    </row>
    <row r="624" spans="1:71" ht="26.4" hidden="1" x14ac:dyDescent="0.3">
      <c r="A624" s="8">
        <f t="shared" si="178"/>
        <v>3221</v>
      </c>
      <c r="B624" s="9">
        <f t="shared" si="192"/>
        <v>11</v>
      </c>
      <c r="C624" s="45" t="str">
        <f t="shared" si="181"/>
        <v>096</v>
      </c>
      <c r="D624" s="45" t="str">
        <f t="shared" si="182"/>
        <v>0960</v>
      </c>
      <c r="E624" s="39" t="s">
        <v>140</v>
      </c>
      <c r="F624" s="40">
        <v>11</v>
      </c>
      <c r="G624" s="41">
        <v>11</v>
      </c>
      <c r="H624" s="42">
        <v>3221</v>
      </c>
      <c r="I624" s="46">
        <v>1315</v>
      </c>
      <c r="J624" s="46">
        <v>1315</v>
      </c>
      <c r="K624" s="44" t="s">
        <v>79</v>
      </c>
      <c r="L624" s="425"/>
      <c r="M624" s="425"/>
      <c r="N624" s="108">
        <f t="shared" si="197"/>
        <v>0</v>
      </c>
      <c r="P624" s="397"/>
      <c r="Q624" s="397"/>
      <c r="R624" s="397"/>
      <c r="S624" s="397"/>
      <c r="T624" s="397"/>
      <c r="U624" s="397"/>
      <c r="V624" s="397"/>
      <c r="W624" s="397"/>
      <c r="X624" s="397"/>
      <c r="Y624" s="397"/>
      <c r="Z624" s="397"/>
      <c r="AA624" s="397"/>
      <c r="AB624" s="397"/>
      <c r="AC624" s="397"/>
      <c r="AD624" s="397"/>
      <c r="AE624" s="397"/>
      <c r="AF624" s="397"/>
      <c r="AG624" s="397"/>
      <c r="AH624" s="397"/>
      <c r="AI624" s="397"/>
      <c r="AJ624" s="397"/>
      <c r="AK624" s="397"/>
      <c r="AL624" s="397"/>
      <c r="AM624" s="397"/>
      <c r="AN624" s="397"/>
      <c r="AO624" s="397"/>
      <c r="AP624" s="397"/>
      <c r="AQ624" s="397"/>
      <c r="AR624" s="397"/>
      <c r="AS624" s="397"/>
      <c r="AT624" s="397"/>
      <c r="AU624" s="397"/>
      <c r="AV624" s="397"/>
      <c r="AW624" s="397"/>
      <c r="AX624" s="397"/>
      <c r="AY624" s="397"/>
      <c r="AZ624" s="397"/>
      <c r="BA624" s="397"/>
      <c r="BB624" s="397"/>
      <c r="BC624" s="397"/>
      <c r="BD624" s="397"/>
      <c r="BE624" s="397"/>
      <c r="BF624" s="397"/>
      <c r="BG624" s="397"/>
      <c r="BH624" s="397"/>
      <c r="BI624" s="397"/>
      <c r="BJ624" s="397"/>
      <c r="BK624" s="397"/>
      <c r="BL624" s="397"/>
      <c r="BM624" s="397"/>
      <c r="BN624" s="397"/>
      <c r="BO624" s="397"/>
      <c r="BP624" s="397"/>
      <c r="BQ624" s="458"/>
      <c r="BR624" s="468"/>
      <c r="BS624" s="490">
        <f t="shared" si="185"/>
        <v>0</v>
      </c>
    </row>
    <row r="625" spans="1:71" hidden="1" x14ac:dyDescent="0.3">
      <c r="A625" s="8">
        <f t="shared" ref="A625:A677" si="199">H625</f>
        <v>3222</v>
      </c>
      <c r="B625" s="9">
        <f t="shared" si="192"/>
        <v>11</v>
      </c>
      <c r="C625" s="45" t="str">
        <f t="shared" si="181"/>
        <v>096</v>
      </c>
      <c r="D625" s="45" t="str">
        <f t="shared" si="182"/>
        <v>0960</v>
      </c>
      <c r="E625" s="39" t="s">
        <v>140</v>
      </c>
      <c r="F625" s="40">
        <v>11</v>
      </c>
      <c r="G625" s="41">
        <v>11</v>
      </c>
      <c r="H625" s="42">
        <v>3222</v>
      </c>
      <c r="I625" s="46">
        <v>1316</v>
      </c>
      <c r="J625" s="46">
        <v>1316</v>
      </c>
      <c r="K625" s="44" t="s">
        <v>124</v>
      </c>
      <c r="L625" s="425"/>
      <c r="M625" s="425"/>
      <c r="N625" s="108">
        <f t="shared" si="197"/>
        <v>0</v>
      </c>
      <c r="P625" s="397"/>
      <c r="Q625" s="397"/>
      <c r="R625" s="397"/>
      <c r="S625" s="397"/>
      <c r="T625" s="397"/>
      <c r="U625" s="397"/>
      <c r="V625" s="397"/>
      <c r="W625" s="397"/>
      <c r="X625" s="397"/>
      <c r="Y625" s="397"/>
      <c r="Z625" s="397"/>
      <c r="AA625" s="397"/>
      <c r="AB625" s="397"/>
      <c r="AC625" s="397"/>
      <c r="AD625" s="397"/>
      <c r="AE625" s="397"/>
      <c r="AF625" s="397"/>
      <c r="AG625" s="397"/>
      <c r="AH625" s="397"/>
      <c r="AI625" s="397"/>
      <c r="AJ625" s="397"/>
      <c r="AK625" s="397"/>
      <c r="AL625" s="397"/>
      <c r="AM625" s="397"/>
      <c r="AN625" s="397"/>
      <c r="AO625" s="397"/>
      <c r="AP625" s="397"/>
      <c r="AQ625" s="397"/>
      <c r="AR625" s="397"/>
      <c r="AS625" s="397"/>
      <c r="AT625" s="397"/>
      <c r="AU625" s="397"/>
      <c r="AV625" s="397"/>
      <c r="AW625" s="397"/>
      <c r="AX625" s="397"/>
      <c r="AY625" s="397"/>
      <c r="AZ625" s="397"/>
      <c r="BA625" s="397"/>
      <c r="BB625" s="397"/>
      <c r="BC625" s="397"/>
      <c r="BD625" s="397"/>
      <c r="BE625" s="397"/>
      <c r="BF625" s="397"/>
      <c r="BG625" s="397"/>
      <c r="BH625" s="397"/>
      <c r="BI625" s="397"/>
      <c r="BJ625" s="397"/>
      <c r="BK625" s="397"/>
      <c r="BL625" s="397"/>
      <c r="BM625" s="397"/>
      <c r="BN625" s="397"/>
      <c r="BO625" s="397"/>
      <c r="BP625" s="397"/>
      <c r="BQ625" s="458"/>
      <c r="BR625" s="468"/>
      <c r="BS625" s="490">
        <f t="shared" si="185"/>
        <v>0</v>
      </c>
    </row>
    <row r="626" spans="1:71" hidden="1" x14ac:dyDescent="0.3">
      <c r="A626" s="8">
        <f t="shared" si="199"/>
        <v>323</v>
      </c>
      <c r="B626" s="9" t="str">
        <f t="shared" si="192"/>
        <v xml:space="preserve"> </v>
      </c>
      <c r="C626" s="45" t="str">
        <f t="shared" si="181"/>
        <v xml:space="preserve">  </v>
      </c>
      <c r="D626" s="45" t="str">
        <f t="shared" si="182"/>
        <v xml:space="preserve">  </v>
      </c>
      <c r="E626" s="39"/>
      <c r="F626" s="40"/>
      <c r="G626" s="41"/>
      <c r="H626" s="42">
        <v>323</v>
      </c>
      <c r="I626" s="43"/>
      <c r="J626" s="43"/>
      <c r="K626" s="44" t="s">
        <v>57</v>
      </c>
      <c r="L626" s="425"/>
      <c r="M626" s="425"/>
      <c r="N626" s="108">
        <f t="shared" si="197"/>
        <v>0</v>
      </c>
      <c r="P626" s="108"/>
      <c r="Q626" s="108"/>
      <c r="R626" s="108"/>
      <c r="S626" s="108"/>
      <c r="T626" s="108"/>
      <c r="U626" s="108"/>
      <c r="V626" s="108"/>
      <c r="W626" s="108"/>
      <c r="X626" s="108"/>
      <c r="Y626" s="108"/>
      <c r="Z626" s="108"/>
      <c r="AA626" s="108"/>
      <c r="AB626" s="108"/>
      <c r="AC626" s="108"/>
      <c r="AD626" s="108"/>
      <c r="AE626" s="108"/>
      <c r="AF626" s="108"/>
      <c r="AG626" s="108"/>
      <c r="AH626" s="108"/>
      <c r="AI626" s="108"/>
      <c r="AJ626" s="108"/>
      <c r="AK626" s="108"/>
      <c r="AL626" s="108"/>
      <c r="AM626" s="108"/>
      <c r="AN626" s="108"/>
      <c r="AO626" s="108"/>
      <c r="AP626" s="108"/>
      <c r="AQ626" s="108"/>
      <c r="AR626" s="108"/>
      <c r="AS626" s="108"/>
      <c r="AT626" s="108"/>
      <c r="AU626" s="108"/>
      <c r="AV626" s="108"/>
      <c r="AW626" s="108"/>
      <c r="AX626" s="108"/>
      <c r="AY626" s="108"/>
      <c r="AZ626" s="108"/>
      <c r="BA626" s="108"/>
      <c r="BB626" s="108"/>
      <c r="BC626" s="108"/>
      <c r="BD626" s="108"/>
      <c r="BE626" s="108"/>
      <c r="BF626" s="108"/>
      <c r="BG626" s="108"/>
      <c r="BH626" s="108"/>
      <c r="BI626" s="108"/>
      <c r="BJ626" s="108"/>
      <c r="BK626" s="108"/>
      <c r="BL626" s="108"/>
      <c r="BM626" s="108"/>
      <c r="BN626" s="108"/>
      <c r="BO626" s="108"/>
      <c r="BP626" s="108"/>
      <c r="BQ626" s="453">
        <v>0</v>
      </c>
      <c r="BR626" s="468"/>
      <c r="BS626" s="490">
        <f t="shared" si="185"/>
        <v>0</v>
      </c>
    </row>
    <row r="627" spans="1:71" hidden="1" x14ac:dyDescent="0.3">
      <c r="A627" s="8">
        <f t="shared" si="199"/>
        <v>3231</v>
      </c>
      <c r="B627" s="9">
        <f t="shared" si="192"/>
        <v>11</v>
      </c>
      <c r="C627" s="45" t="str">
        <f t="shared" si="181"/>
        <v>096</v>
      </c>
      <c r="D627" s="45" t="str">
        <f t="shared" si="182"/>
        <v>0960</v>
      </c>
      <c r="E627" s="39" t="s">
        <v>140</v>
      </c>
      <c r="F627" s="40">
        <v>11</v>
      </c>
      <c r="G627" s="41">
        <v>11</v>
      </c>
      <c r="H627" s="42">
        <v>3231</v>
      </c>
      <c r="I627" s="46">
        <v>1317</v>
      </c>
      <c r="J627" s="46">
        <v>1317</v>
      </c>
      <c r="K627" s="44" t="s">
        <v>58</v>
      </c>
      <c r="L627" s="425"/>
      <c r="M627" s="425"/>
      <c r="N627" s="108">
        <f t="shared" si="197"/>
        <v>0</v>
      </c>
      <c r="P627" s="397"/>
      <c r="Q627" s="397"/>
      <c r="R627" s="397"/>
      <c r="S627" s="397"/>
      <c r="T627" s="397"/>
      <c r="U627" s="397"/>
      <c r="V627" s="397"/>
      <c r="W627" s="397"/>
      <c r="X627" s="397"/>
      <c r="Y627" s="397"/>
      <c r="Z627" s="397"/>
      <c r="AA627" s="397"/>
      <c r="AB627" s="397"/>
      <c r="AC627" s="397"/>
      <c r="AD627" s="397"/>
      <c r="AE627" s="397"/>
      <c r="AF627" s="397"/>
      <c r="AG627" s="397"/>
      <c r="AH627" s="397"/>
      <c r="AI627" s="397"/>
      <c r="AJ627" s="397"/>
      <c r="AK627" s="397"/>
      <c r="AL627" s="397"/>
      <c r="AM627" s="397"/>
      <c r="AN627" s="397"/>
      <c r="AO627" s="397"/>
      <c r="AP627" s="397"/>
      <c r="AQ627" s="397"/>
      <c r="AR627" s="397"/>
      <c r="AS627" s="397"/>
      <c r="AT627" s="397"/>
      <c r="AU627" s="397"/>
      <c r="AV627" s="397"/>
      <c r="AW627" s="397"/>
      <c r="AX627" s="397"/>
      <c r="AY627" s="397"/>
      <c r="AZ627" s="397"/>
      <c r="BA627" s="397"/>
      <c r="BB627" s="397"/>
      <c r="BC627" s="397"/>
      <c r="BD627" s="397"/>
      <c r="BE627" s="397"/>
      <c r="BF627" s="397"/>
      <c r="BG627" s="397"/>
      <c r="BH627" s="397"/>
      <c r="BI627" s="397"/>
      <c r="BJ627" s="397"/>
      <c r="BK627" s="397"/>
      <c r="BL627" s="397"/>
      <c r="BM627" s="397"/>
      <c r="BN627" s="397"/>
      <c r="BO627" s="397"/>
      <c r="BP627" s="397"/>
      <c r="BQ627" s="458"/>
      <c r="BR627" s="468"/>
      <c r="BS627" s="490">
        <f t="shared" si="185"/>
        <v>0</v>
      </c>
    </row>
    <row r="628" spans="1:71" hidden="1" x14ac:dyDescent="0.3">
      <c r="A628" s="8">
        <f t="shared" si="199"/>
        <v>3237</v>
      </c>
      <c r="B628" s="9">
        <f t="shared" si="192"/>
        <v>11</v>
      </c>
      <c r="C628" s="45" t="str">
        <f t="shared" si="181"/>
        <v>096</v>
      </c>
      <c r="D628" s="45" t="str">
        <f t="shared" si="182"/>
        <v>0960</v>
      </c>
      <c r="E628" s="39" t="s">
        <v>140</v>
      </c>
      <c r="F628" s="40">
        <v>11</v>
      </c>
      <c r="G628" s="41">
        <v>11</v>
      </c>
      <c r="H628" s="42">
        <v>3237</v>
      </c>
      <c r="I628" s="46">
        <v>1318</v>
      </c>
      <c r="J628" s="46">
        <v>1318</v>
      </c>
      <c r="K628" s="44" t="s">
        <v>61</v>
      </c>
      <c r="L628" s="425"/>
      <c r="M628" s="425"/>
      <c r="N628" s="108">
        <f t="shared" si="197"/>
        <v>0</v>
      </c>
      <c r="P628" s="397"/>
      <c r="Q628" s="397"/>
      <c r="R628" s="397"/>
      <c r="S628" s="397"/>
      <c r="T628" s="397"/>
      <c r="U628" s="397"/>
      <c r="V628" s="397"/>
      <c r="W628" s="397"/>
      <c r="X628" s="397"/>
      <c r="Y628" s="397"/>
      <c r="Z628" s="397"/>
      <c r="AA628" s="397"/>
      <c r="AB628" s="397"/>
      <c r="AC628" s="397"/>
      <c r="AD628" s="397"/>
      <c r="AE628" s="397"/>
      <c r="AF628" s="397"/>
      <c r="AG628" s="397"/>
      <c r="AH628" s="397"/>
      <c r="AI628" s="397"/>
      <c r="AJ628" s="397"/>
      <c r="AK628" s="397"/>
      <c r="AL628" s="397"/>
      <c r="AM628" s="397"/>
      <c r="AN628" s="397"/>
      <c r="AO628" s="397"/>
      <c r="AP628" s="397"/>
      <c r="AQ628" s="397"/>
      <c r="AR628" s="397"/>
      <c r="AS628" s="397"/>
      <c r="AT628" s="397"/>
      <c r="AU628" s="397"/>
      <c r="AV628" s="397"/>
      <c r="AW628" s="397"/>
      <c r="AX628" s="397"/>
      <c r="AY628" s="397"/>
      <c r="AZ628" s="397"/>
      <c r="BA628" s="397"/>
      <c r="BB628" s="397"/>
      <c r="BC628" s="397"/>
      <c r="BD628" s="397"/>
      <c r="BE628" s="397"/>
      <c r="BF628" s="397"/>
      <c r="BG628" s="397"/>
      <c r="BH628" s="397"/>
      <c r="BI628" s="397"/>
      <c r="BJ628" s="397"/>
      <c r="BK628" s="397"/>
      <c r="BL628" s="397"/>
      <c r="BM628" s="397"/>
      <c r="BN628" s="397"/>
      <c r="BO628" s="397"/>
      <c r="BP628" s="397"/>
      <c r="BQ628" s="458"/>
      <c r="BR628" s="468"/>
      <c r="BS628" s="490">
        <f t="shared" si="185"/>
        <v>0</v>
      </c>
    </row>
    <row r="629" spans="1:71" hidden="1" x14ac:dyDescent="0.3">
      <c r="A629" s="8">
        <f t="shared" si="199"/>
        <v>3239</v>
      </c>
      <c r="B629" s="9">
        <f t="shared" si="192"/>
        <v>11</v>
      </c>
      <c r="C629" s="45" t="str">
        <f t="shared" si="181"/>
        <v>096</v>
      </c>
      <c r="D629" s="45" t="str">
        <f t="shared" si="182"/>
        <v>0960</v>
      </c>
      <c r="E629" s="39" t="s">
        <v>140</v>
      </c>
      <c r="F629" s="40">
        <v>11</v>
      </c>
      <c r="G629" s="41">
        <v>11</v>
      </c>
      <c r="H629" s="42">
        <v>3239</v>
      </c>
      <c r="I629" s="46">
        <v>1319</v>
      </c>
      <c r="J629" s="46">
        <v>1319</v>
      </c>
      <c r="K629" s="44" t="s">
        <v>62</v>
      </c>
      <c r="L629" s="425"/>
      <c r="M629" s="425"/>
      <c r="N629" s="108">
        <f t="shared" si="197"/>
        <v>0</v>
      </c>
      <c r="P629" s="397"/>
      <c r="Q629" s="397"/>
      <c r="R629" s="397"/>
      <c r="S629" s="397"/>
      <c r="T629" s="397"/>
      <c r="U629" s="397"/>
      <c r="V629" s="397"/>
      <c r="W629" s="397"/>
      <c r="X629" s="397"/>
      <c r="Y629" s="397"/>
      <c r="Z629" s="397"/>
      <c r="AA629" s="397"/>
      <c r="AB629" s="397"/>
      <c r="AC629" s="397"/>
      <c r="AD629" s="397"/>
      <c r="AE629" s="397"/>
      <c r="AF629" s="397"/>
      <c r="AG629" s="397"/>
      <c r="AH629" s="397"/>
      <c r="AI629" s="397"/>
      <c r="AJ629" s="397"/>
      <c r="AK629" s="397"/>
      <c r="AL629" s="397"/>
      <c r="AM629" s="397"/>
      <c r="AN629" s="397"/>
      <c r="AO629" s="397"/>
      <c r="AP629" s="397"/>
      <c r="AQ629" s="397"/>
      <c r="AR629" s="397"/>
      <c r="AS629" s="397"/>
      <c r="AT629" s="397"/>
      <c r="AU629" s="397"/>
      <c r="AV629" s="397"/>
      <c r="AW629" s="397"/>
      <c r="AX629" s="397"/>
      <c r="AY629" s="397"/>
      <c r="AZ629" s="397"/>
      <c r="BA629" s="397"/>
      <c r="BB629" s="397"/>
      <c r="BC629" s="397"/>
      <c r="BD629" s="397"/>
      <c r="BE629" s="397"/>
      <c r="BF629" s="397"/>
      <c r="BG629" s="397"/>
      <c r="BH629" s="397"/>
      <c r="BI629" s="397"/>
      <c r="BJ629" s="397"/>
      <c r="BK629" s="397"/>
      <c r="BL629" s="397"/>
      <c r="BM629" s="397"/>
      <c r="BN629" s="397"/>
      <c r="BO629" s="397"/>
      <c r="BP629" s="397"/>
      <c r="BQ629" s="458"/>
      <c r="BR629" s="468"/>
      <c r="BS629" s="490">
        <f t="shared" si="185"/>
        <v>0</v>
      </c>
    </row>
    <row r="630" spans="1:71" ht="26.4" hidden="1" x14ac:dyDescent="0.3">
      <c r="A630" s="8">
        <f t="shared" si="199"/>
        <v>324</v>
      </c>
      <c r="B630" s="9" t="str">
        <f t="shared" si="192"/>
        <v xml:space="preserve"> </v>
      </c>
      <c r="C630" s="45" t="str">
        <f t="shared" si="181"/>
        <v xml:space="preserve">  </v>
      </c>
      <c r="D630" s="45" t="str">
        <f t="shared" si="182"/>
        <v xml:space="preserve">  </v>
      </c>
      <c r="E630" s="39"/>
      <c r="F630" s="40"/>
      <c r="G630" s="41"/>
      <c r="H630" s="42">
        <v>324</v>
      </c>
      <c r="I630" s="43"/>
      <c r="J630" s="43"/>
      <c r="K630" s="44" t="s">
        <v>92</v>
      </c>
      <c r="L630" s="425"/>
      <c r="M630" s="425"/>
      <c r="N630" s="108">
        <f t="shared" si="197"/>
        <v>0</v>
      </c>
      <c r="P630" s="108"/>
      <c r="Q630" s="108"/>
      <c r="R630" s="108"/>
      <c r="S630" s="108"/>
      <c r="T630" s="108"/>
      <c r="U630" s="108"/>
      <c r="V630" s="108"/>
      <c r="W630" s="108"/>
      <c r="X630" s="108"/>
      <c r="Y630" s="108"/>
      <c r="Z630" s="108"/>
      <c r="AA630" s="108"/>
      <c r="AB630" s="108"/>
      <c r="AC630" s="108"/>
      <c r="AD630" s="108"/>
      <c r="AE630" s="108"/>
      <c r="AF630" s="108"/>
      <c r="AG630" s="108"/>
      <c r="AH630" s="108"/>
      <c r="AI630" s="108"/>
      <c r="AJ630" s="108"/>
      <c r="AK630" s="108"/>
      <c r="AL630" s="108"/>
      <c r="AM630" s="108"/>
      <c r="AN630" s="108"/>
      <c r="AO630" s="108"/>
      <c r="AP630" s="108"/>
      <c r="AQ630" s="108"/>
      <c r="AR630" s="108"/>
      <c r="AS630" s="108"/>
      <c r="AT630" s="108"/>
      <c r="AU630" s="108"/>
      <c r="AV630" s="108"/>
      <c r="AW630" s="108"/>
      <c r="AX630" s="108"/>
      <c r="AY630" s="108"/>
      <c r="AZ630" s="108"/>
      <c r="BA630" s="108"/>
      <c r="BB630" s="108"/>
      <c r="BC630" s="108"/>
      <c r="BD630" s="108"/>
      <c r="BE630" s="108"/>
      <c r="BF630" s="108"/>
      <c r="BG630" s="108"/>
      <c r="BH630" s="108"/>
      <c r="BI630" s="108"/>
      <c r="BJ630" s="108"/>
      <c r="BK630" s="108"/>
      <c r="BL630" s="108"/>
      <c r="BM630" s="108"/>
      <c r="BN630" s="108"/>
      <c r="BO630" s="108"/>
      <c r="BP630" s="108"/>
      <c r="BQ630" s="453">
        <v>0</v>
      </c>
      <c r="BR630" s="468"/>
      <c r="BS630" s="490">
        <f t="shared" si="185"/>
        <v>0</v>
      </c>
    </row>
    <row r="631" spans="1:71" ht="26.4" hidden="1" x14ac:dyDescent="0.3">
      <c r="A631" s="8">
        <f t="shared" si="199"/>
        <v>3241</v>
      </c>
      <c r="B631" s="9">
        <f t="shared" si="192"/>
        <v>11</v>
      </c>
      <c r="C631" s="45" t="str">
        <f t="shared" si="181"/>
        <v>096</v>
      </c>
      <c r="D631" s="45" t="str">
        <f t="shared" si="182"/>
        <v>0960</v>
      </c>
      <c r="E631" s="39" t="s">
        <v>140</v>
      </c>
      <c r="F631" s="40">
        <v>11</v>
      </c>
      <c r="G631" s="41">
        <v>11</v>
      </c>
      <c r="H631" s="42">
        <v>3241</v>
      </c>
      <c r="I631" s="46">
        <v>1320</v>
      </c>
      <c r="J631" s="46">
        <v>1320</v>
      </c>
      <c r="K631" s="44" t="s">
        <v>92</v>
      </c>
      <c r="L631" s="425"/>
      <c r="M631" s="425"/>
      <c r="N631" s="108">
        <f t="shared" si="197"/>
        <v>0</v>
      </c>
      <c r="P631" s="397"/>
      <c r="Q631" s="397"/>
      <c r="R631" s="397"/>
      <c r="S631" s="397"/>
      <c r="T631" s="397"/>
      <c r="U631" s="397"/>
      <c r="V631" s="397"/>
      <c r="W631" s="397"/>
      <c r="X631" s="397"/>
      <c r="Y631" s="397"/>
      <c r="Z631" s="397"/>
      <c r="AA631" s="397"/>
      <c r="AB631" s="397"/>
      <c r="AC631" s="397"/>
      <c r="AD631" s="397"/>
      <c r="AE631" s="397"/>
      <c r="AF631" s="397"/>
      <c r="AG631" s="397"/>
      <c r="AH631" s="397"/>
      <c r="AI631" s="397"/>
      <c r="AJ631" s="397"/>
      <c r="AK631" s="397"/>
      <c r="AL631" s="397"/>
      <c r="AM631" s="397"/>
      <c r="AN631" s="397"/>
      <c r="AO631" s="397"/>
      <c r="AP631" s="397"/>
      <c r="AQ631" s="397"/>
      <c r="AR631" s="397"/>
      <c r="AS631" s="397"/>
      <c r="AT631" s="397"/>
      <c r="AU631" s="397"/>
      <c r="AV631" s="397"/>
      <c r="AW631" s="397"/>
      <c r="AX631" s="397"/>
      <c r="AY631" s="397"/>
      <c r="AZ631" s="397"/>
      <c r="BA631" s="397"/>
      <c r="BB631" s="397"/>
      <c r="BC631" s="397"/>
      <c r="BD631" s="397"/>
      <c r="BE631" s="397"/>
      <c r="BF631" s="397"/>
      <c r="BG631" s="397"/>
      <c r="BH631" s="397"/>
      <c r="BI631" s="397"/>
      <c r="BJ631" s="397"/>
      <c r="BK631" s="397"/>
      <c r="BL631" s="397"/>
      <c r="BM631" s="397"/>
      <c r="BN631" s="397"/>
      <c r="BO631" s="397"/>
      <c r="BP631" s="397"/>
      <c r="BQ631" s="458"/>
      <c r="BR631" s="468"/>
      <c r="BS631" s="490">
        <f t="shared" si="185"/>
        <v>0</v>
      </c>
    </row>
    <row r="632" spans="1:71" ht="26.4" hidden="1" x14ac:dyDescent="0.3">
      <c r="A632" s="8">
        <f t="shared" si="199"/>
        <v>329</v>
      </c>
      <c r="B632" s="9" t="str">
        <f t="shared" si="192"/>
        <v xml:space="preserve"> </v>
      </c>
      <c r="C632" s="45" t="str">
        <f t="shared" si="181"/>
        <v xml:space="preserve">  </v>
      </c>
      <c r="D632" s="45" t="str">
        <f t="shared" si="182"/>
        <v xml:space="preserve">  </v>
      </c>
      <c r="E632" s="39"/>
      <c r="F632" s="40"/>
      <c r="G632" s="41"/>
      <c r="H632" s="42">
        <v>329</v>
      </c>
      <c r="I632" s="43"/>
      <c r="J632" s="43"/>
      <c r="K632" s="44" t="s">
        <v>63</v>
      </c>
      <c r="L632" s="425"/>
      <c r="M632" s="425"/>
      <c r="N632" s="108">
        <f t="shared" si="197"/>
        <v>0</v>
      </c>
      <c r="P632" s="108"/>
      <c r="Q632" s="108"/>
      <c r="R632" s="108"/>
      <c r="S632" s="108"/>
      <c r="T632" s="108"/>
      <c r="U632" s="108"/>
      <c r="V632" s="108"/>
      <c r="W632" s="108"/>
      <c r="X632" s="108"/>
      <c r="Y632" s="108"/>
      <c r="Z632" s="108"/>
      <c r="AA632" s="108"/>
      <c r="AB632" s="108"/>
      <c r="AC632" s="108"/>
      <c r="AD632" s="108"/>
      <c r="AE632" s="108"/>
      <c r="AF632" s="108"/>
      <c r="AG632" s="108"/>
      <c r="AH632" s="108"/>
      <c r="AI632" s="108"/>
      <c r="AJ632" s="108"/>
      <c r="AK632" s="108"/>
      <c r="AL632" s="108"/>
      <c r="AM632" s="108"/>
      <c r="AN632" s="108"/>
      <c r="AO632" s="108"/>
      <c r="AP632" s="108"/>
      <c r="AQ632" s="108"/>
      <c r="AR632" s="108"/>
      <c r="AS632" s="108"/>
      <c r="AT632" s="108"/>
      <c r="AU632" s="108"/>
      <c r="AV632" s="108"/>
      <c r="AW632" s="108"/>
      <c r="AX632" s="108"/>
      <c r="AY632" s="108"/>
      <c r="AZ632" s="108"/>
      <c r="BA632" s="108"/>
      <c r="BB632" s="108"/>
      <c r="BC632" s="108"/>
      <c r="BD632" s="108"/>
      <c r="BE632" s="108"/>
      <c r="BF632" s="108"/>
      <c r="BG632" s="108"/>
      <c r="BH632" s="108"/>
      <c r="BI632" s="108"/>
      <c r="BJ632" s="108"/>
      <c r="BK632" s="108"/>
      <c r="BL632" s="108"/>
      <c r="BM632" s="108"/>
      <c r="BN632" s="108"/>
      <c r="BO632" s="108"/>
      <c r="BP632" s="108"/>
      <c r="BQ632" s="453">
        <v>0</v>
      </c>
      <c r="BR632" s="468"/>
      <c r="BS632" s="490">
        <f t="shared" si="185"/>
        <v>0</v>
      </c>
    </row>
    <row r="633" spans="1:71" hidden="1" x14ac:dyDescent="0.3">
      <c r="A633" s="8">
        <f t="shared" si="199"/>
        <v>3293</v>
      </c>
      <c r="B633" s="9">
        <f t="shared" si="192"/>
        <v>11</v>
      </c>
      <c r="C633" s="45" t="str">
        <f t="shared" si="181"/>
        <v>096</v>
      </c>
      <c r="D633" s="45" t="str">
        <f t="shared" si="182"/>
        <v>0960</v>
      </c>
      <c r="E633" s="39" t="s">
        <v>140</v>
      </c>
      <c r="F633" s="40">
        <v>11</v>
      </c>
      <c r="G633" s="41">
        <v>11</v>
      </c>
      <c r="H633" s="42">
        <v>3293</v>
      </c>
      <c r="I633" s="46">
        <v>1321</v>
      </c>
      <c r="J633" s="46">
        <v>1321</v>
      </c>
      <c r="K633" s="44" t="s">
        <v>65</v>
      </c>
      <c r="L633" s="425"/>
      <c r="M633" s="425"/>
      <c r="N633" s="108">
        <f t="shared" si="197"/>
        <v>0</v>
      </c>
      <c r="P633" s="397"/>
      <c r="Q633" s="397"/>
      <c r="R633" s="397"/>
      <c r="S633" s="397"/>
      <c r="T633" s="397"/>
      <c r="U633" s="397"/>
      <c r="V633" s="397"/>
      <c r="W633" s="397"/>
      <c r="X633" s="397"/>
      <c r="Y633" s="397"/>
      <c r="Z633" s="397"/>
      <c r="AA633" s="397"/>
      <c r="AB633" s="397"/>
      <c r="AC633" s="397"/>
      <c r="AD633" s="397"/>
      <c r="AE633" s="397"/>
      <c r="AF633" s="397"/>
      <c r="AG633" s="397"/>
      <c r="AH633" s="397"/>
      <c r="AI633" s="397"/>
      <c r="AJ633" s="397"/>
      <c r="AK633" s="397"/>
      <c r="AL633" s="397"/>
      <c r="AM633" s="397"/>
      <c r="AN633" s="397"/>
      <c r="AO633" s="397"/>
      <c r="AP633" s="397"/>
      <c r="AQ633" s="397"/>
      <c r="AR633" s="397"/>
      <c r="AS633" s="397"/>
      <c r="AT633" s="397"/>
      <c r="AU633" s="397"/>
      <c r="AV633" s="397"/>
      <c r="AW633" s="397"/>
      <c r="AX633" s="397"/>
      <c r="AY633" s="397"/>
      <c r="AZ633" s="397"/>
      <c r="BA633" s="397"/>
      <c r="BB633" s="397"/>
      <c r="BC633" s="397"/>
      <c r="BD633" s="397"/>
      <c r="BE633" s="397"/>
      <c r="BF633" s="397"/>
      <c r="BG633" s="397"/>
      <c r="BH633" s="397"/>
      <c r="BI633" s="397"/>
      <c r="BJ633" s="397"/>
      <c r="BK633" s="397"/>
      <c r="BL633" s="397"/>
      <c r="BM633" s="397"/>
      <c r="BN633" s="397"/>
      <c r="BO633" s="397"/>
      <c r="BP633" s="397"/>
      <c r="BQ633" s="458"/>
      <c r="BR633" s="468"/>
      <c r="BS633" s="490">
        <f t="shared" si="185"/>
        <v>0</v>
      </c>
    </row>
    <row r="634" spans="1:71" ht="26.4" hidden="1" x14ac:dyDescent="0.3">
      <c r="A634" s="8">
        <f t="shared" si="199"/>
        <v>3299</v>
      </c>
      <c r="B634" s="9">
        <f t="shared" si="192"/>
        <v>11</v>
      </c>
      <c r="C634" s="45" t="str">
        <f t="shared" si="181"/>
        <v>096</v>
      </c>
      <c r="D634" s="45" t="str">
        <f t="shared" si="182"/>
        <v>0960</v>
      </c>
      <c r="E634" s="39" t="s">
        <v>140</v>
      </c>
      <c r="F634" s="40">
        <v>11</v>
      </c>
      <c r="G634" s="41">
        <v>11</v>
      </c>
      <c r="H634" s="42">
        <v>3299</v>
      </c>
      <c r="I634" s="46">
        <v>1322</v>
      </c>
      <c r="J634" s="46">
        <v>1322</v>
      </c>
      <c r="K634" s="44" t="s">
        <v>63</v>
      </c>
      <c r="L634" s="425"/>
      <c r="M634" s="425"/>
      <c r="N634" s="108">
        <f t="shared" si="197"/>
        <v>0</v>
      </c>
      <c r="P634" s="397"/>
      <c r="Q634" s="397"/>
      <c r="R634" s="397"/>
      <c r="S634" s="397"/>
      <c r="T634" s="397"/>
      <c r="U634" s="397"/>
      <c r="V634" s="397"/>
      <c r="W634" s="397"/>
      <c r="X634" s="397"/>
      <c r="Y634" s="397"/>
      <c r="Z634" s="397"/>
      <c r="AA634" s="397"/>
      <c r="AB634" s="397"/>
      <c r="AC634" s="397"/>
      <c r="AD634" s="397"/>
      <c r="AE634" s="397"/>
      <c r="AF634" s="397"/>
      <c r="AG634" s="397"/>
      <c r="AH634" s="397"/>
      <c r="AI634" s="397"/>
      <c r="AJ634" s="397"/>
      <c r="AK634" s="397"/>
      <c r="AL634" s="397"/>
      <c r="AM634" s="397"/>
      <c r="AN634" s="397"/>
      <c r="AO634" s="397"/>
      <c r="AP634" s="397"/>
      <c r="AQ634" s="397"/>
      <c r="AR634" s="397"/>
      <c r="AS634" s="397"/>
      <c r="AT634" s="397"/>
      <c r="AU634" s="397"/>
      <c r="AV634" s="397"/>
      <c r="AW634" s="397"/>
      <c r="AX634" s="397"/>
      <c r="AY634" s="397"/>
      <c r="AZ634" s="397"/>
      <c r="BA634" s="397"/>
      <c r="BB634" s="397"/>
      <c r="BC634" s="397"/>
      <c r="BD634" s="397"/>
      <c r="BE634" s="397"/>
      <c r="BF634" s="397"/>
      <c r="BG634" s="397"/>
      <c r="BH634" s="397"/>
      <c r="BI634" s="397"/>
      <c r="BJ634" s="397"/>
      <c r="BK634" s="397"/>
      <c r="BL634" s="397"/>
      <c r="BM634" s="397"/>
      <c r="BN634" s="397"/>
      <c r="BO634" s="397"/>
      <c r="BP634" s="397"/>
      <c r="BQ634" s="458"/>
      <c r="BR634" s="468"/>
      <c r="BS634" s="490">
        <f t="shared" si="185"/>
        <v>0</v>
      </c>
    </row>
    <row r="635" spans="1:71" hidden="1" x14ac:dyDescent="0.3">
      <c r="A635" s="8">
        <f t="shared" si="199"/>
        <v>0</v>
      </c>
      <c r="B635" s="9" t="str">
        <f t="shared" si="192"/>
        <v xml:space="preserve"> </v>
      </c>
      <c r="C635" s="45" t="str">
        <f t="shared" si="181"/>
        <v xml:space="preserve">  </v>
      </c>
      <c r="D635" s="45" t="str">
        <f t="shared" si="182"/>
        <v xml:space="preserve">  </v>
      </c>
      <c r="E635" s="39"/>
      <c r="F635" s="40"/>
      <c r="G635" s="41"/>
      <c r="H635" s="42"/>
      <c r="I635" s="43"/>
      <c r="J635" s="43"/>
      <c r="K635" s="44"/>
      <c r="L635" s="425"/>
      <c r="M635" s="425"/>
      <c r="N635" s="108">
        <f t="shared" si="197"/>
        <v>0</v>
      </c>
      <c r="P635" s="108"/>
      <c r="Q635" s="108"/>
      <c r="R635" s="108"/>
      <c r="S635" s="108"/>
      <c r="T635" s="108"/>
      <c r="U635" s="108"/>
      <c r="V635" s="108"/>
      <c r="W635" s="108"/>
      <c r="X635" s="108"/>
      <c r="Y635" s="108"/>
      <c r="Z635" s="108"/>
      <c r="AA635" s="108"/>
      <c r="AB635" s="108"/>
      <c r="AC635" s="108"/>
      <c r="AD635" s="108"/>
      <c r="AE635" s="108"/>
      <c r="AF635" s="108"/>
      <c r="AG635" s="108"/>
      <c r="AH635" s="108"/>
      <c r="AI635" s="108"/>
      <c r="AJ635" s="108"/>
      <c r="AK635" s="108"/>
      <c r="AL635" s="108"/>
      <c r="AM635" s="108"/>
      <c r="AN635" s="108"/>
      <c r="AO635" s="108"/>
      <c r="AP635" s="108"/>
      <c r="AQ635" s="108"/>
      <c r="AR635" s="108"/>
      <c r="AS635" s="108"/>
      <c r="AT635" s="108"/>
      <c r="AU635" s="108"/>
      <c r="AV635" s="108"/>
      <c r="AW635" s="108"/>
      <c r="AX635" s="108"/>
      <c r="AY635" s="108"/>
      <c r="AZ635" s="108"/>
      <c r="BA635" s="108"/>
      <c r="BB635" s="108"/>
      <c r="BC635" s="108"/>
      <c r="BD635" s="108"/>
      <c r="BE635" s="108"/>
      <c r="BF635" s="108"/>
      <c r="BG635" s="108"/>
      <c r="BH635" s="108"/>
      <c r="BI635" s="108"/>
      <c r="BJ635" s="108"/>
      <c r="BK635" s="108"/>
      <c r="BL635" s="108"/>
      <c r="BM635" s="108"/>
      <c r="BN635" s="108"/>
      <c r="BO635" s="108"/>
      <c r="BP635" s="108"/>
      <c r="BQ635" s="453"/>
      <c r="BR635" s="468"/>
      <c r="BS635" s="490">
        <f t="shared" si="185"/>
        <v>0</v>
      </c>
    </row>
    <row r="636" spans="1:71" hidden="1" x14ac:dyDescent="0.3">
      <c r="A636" s="8" t="str">
        <f t="shared" si="199"/>
        <v>T 1207 06</v>
      </c>
      <c r="B636" s="9" t="str">
        <f t="shared" ref="B636:B645" si="200">IF(J636&gt;0,G636," ")</f>
        <v xml:space="preserve"> </v>
      </c>
      <c r="C636" s="45" t="str">
        <f t="shared" ref="C636:C645" si="201">IF(I636&gt;0,LEFT(E636,3),"  ")</f>
        <v xml:space="preserve">  </v>
      </c>
      <c r="D636" s="45" t="str">
        <f t="shared" ref="D636:D645" si="202">IF(I636&gt;0,LEFT(E636,4),"  ")</f>
        <v xml:space="preserve">  </v>
      </c>
      <c r="E636" s="398" t="s">
        <v>137</v>
      </c>
      <c r="F636" s="34">
        <v>11</v>
      </c>
      <c r="G636" s="35"/>
      <c r="H636" s="393" t="s">
        <v>3431</v>
      </c>
      <c r="I636" s="37"/>
      <c r="J636" s="37"/>
      <c r="K636" s="38" t="s">
        <v>3432</v>
      </c>
      <c r="L636" s="38"/>
      <c r="M636" s="38"/>
      <c r="N636" s="108">
        <f t="shared" si="197"/>
        <v>0</v>
      </c>
      <c r="O636" s="18"/>
      <c r="P636" s="112"/>
      <c r="Q636" s="112"/>
      <c r="R636" s="112"/>
      <c r="S636" s="112"/>
      <c r="T636" s="112"/>
      <c r="U636" s="112"/>
      <c r="V636" s="112"/>
      <c r="W636" s="112"/>
      <c r="X636" s="112"/>
      <c r="Y636" s="112"/>
      <c r="Z636" s="112"/>
      <c r="AA636" s="112"/>
      <c r="AB636" s="112"/>
      <c r="AC636" s="112"/>
      <c r="AD636" s="112"/>
      <c r="AE636" s="112"/>
      <c r="AF636" s="112"/>
      <c r="AG636" s="112"/>
      <c r="AH636" s="112"/>
      <c r="AI636" s="112"/>
      <c r="AJ636" s="112"/>
      <c r="AK636" s="112"/>
      <c r="AL636" s="112"/>
      <c r="AM636" s="112"/>
      <c r="AN636" s="112"/>
      <c r="AO636" s="112"/>
      <c r="AP636" s="112"/>
      <c r="AQ636" s="112"/>
      <c r="AR636" s="112"/>
      <c r="AS636" s="112"/>
      <c r="AT636" s="112"/>
      <c r="AU636" s="112"/>
      <c r="AV636" s="112"/>
      <c r="AW636" s="112"/>
      <c r="AX636" s="112"/>
      <c r="AY636" s="112"/>
      <c r="AZ636" s="112"/>
      <c r="BA636" s="112"/>
      <c r="BB636" s="112"/>
      <c r="BC636" s="112"/>
      <c r="BD636" s="112"/>
      <c r="BE636" s="112"/>
      <c r="BF636" s="112"/>
      <c r="BG636" s="112"/>
      <c r="BH636" s="112"/>
      <c r="BI636" s="112"/>
      <c r="BJ636" s="112"/>
      <c r="BK636" s="112"/>
      <c r="BL636" s="112"/>
      <c r="BM636" s="112"/>
      <c r="BN636" s="112"/>
      <c r="BO636" s="112"/>
      <c r="BP636" s="112"/>
      <c r="BQ636" s="457">
        <v>0</v>
      </c>
      <c r="BR636" s="468"/>
      <c r="BS636" s="490">
        <f t="shared" si="185"/>
        <v>0</v>
      </c>
    </row>
    <row r="637" spans="1:71" hidden="1" x14ac:dyDescent="0.3">
      <c r="A637" s="8">
        <f t="shared" si="199"/>
        <v>3</v>
      </c>
      <c r="B637" s="9" t="str">
        <f t="shared" si="200"/>
        <v xml:space="preserve"> </v>
      </c>
      <c r="C637" s="45" t="str">
        <f t="shared" si="201"/>
        <v xml:space="preserve">  </v>
      </c>
      <c r="D637" s="45" t="str">
        <f t="shared" si="202"/>
        <v xml:space="preserve">  </v>
      </c>
      <c r="E637" s="39"/>
      <c r="F637" s="40"/>
      <c r="G637" s="41"/>
      <c r="H637" s="42">
        <v>3</v>
      </c>
      <c r="I637" s="43"/>
      <c r="J637" s="43"/>
      <c r="K637" s="44" t="s">
        <v>50</v>
      </c>
      <c r="L637" s="44"/>
      <c r="M637" s="44"/>
      <c r="N637" s="108">
        <f t="shared" si="197"/>
        <v>0</v>
      </c>
      <c r="P637" s="108"/>
      <c r="Q637" s="108"/>
      <c r="R637" s="108"/>
      <c r="S637" s="108"/>
      <c r="T637" s="108"/>
      <c r="U637" s="108"/>
      <c r="V637" s="108"/>
      <c r="W637" s="108"/>
      <c r="X637" s="108"/>
      <c r="Y637" s="108"/>
      <c r="Z637" s="108"/>
      <c r="AA637" s="108"/>
      <c r="AB637" s="108"/>
      <c r="AC637" s="108"/>
      <c r="AD637" s="108"/>
      <c r="AE637" s="108"/>
      <c r="AF637" s="108"/>
      <c r="AG637" s="108"/>
      <c r="AH637" s="108"/>
      <c r="AI637" s="108"/>
      <c r="AJ637" s="108"/>
      <c r="AK637" s="108"/>
      <c r="AL637" s="108"/>
      <c r="AM637" s="108"/>
      <c r="AN637" s="108"/>
      <c r="AO637" s="108"/>
      <c r="AP637" s="108"/>
      <c r="AQ637" s="108"/>
      <c r="AR637" s="108"/>
      <c r="AS637" s="108"/>
      <c r="AT637" s="108"/>
      <c r="AU637" s="108"/>
      <c r="AV637" s="108"/>
      <c r="AW637" s="108"/>
      <c r="AX637" s="108"/>
      <c r="AY637" s="108"/>
      <c r="AZ637" s="108"/>
      <c r="BA637" s="108"/>
      <c r="BB637" s="108"/>
      <c r="BC637" s="108"/>
      <c r="BD637" s="108"/>
      <c r="BE637" s="108"/>
      <c r="BF637" s="108"/>
      <c r="BG637" s="108"/>
      <c r="BH637" s="108"/>
      <c r="BI637" s="108"/>
      <c r="BJ637" s="108"/>
      <c r="BK637" s="108"/>
      <c r="BL637" s="108"/>
      <c r="BM637" s="108"/>
      <c r="BN637" s="108"/>
      <c r="BO637" s="108"/>
      <c r="BP637" s="108"/>
      <c r="BQ637" s="453">
        <v>0</v>
      </c>
      <c r="BR637" s="468"/>
      <c r="BS637" s="490">
        <f t="shared" si="185"/>
        <v>0</v>
      </c>
    </row>
    <row r="638" spans="1:71" hidden="1" x14ac:dyDescent="0.3">
      <c r="A638" s="8">
        <f t="shared" si="199"/>
        <v>32</v>
      </c>
      <c r="B638" s="9" t="str">
        <f t="shared" si="200"/>
        <v xml:space="preserve"> </v>
      </c>
      <c r="C638" s="45" t="str">
        <f t="shared" si="201"/>
        <v xml:space="preserve">  </v>
      </c>
      <c r="D638" s="45" t="str">
        <f t="shared" si="202"/>
        <v xml:space="preserve">  </v>
      </c>
      <c r="E638" s="39"/>
      <c r="F638" s="40"/>
      <c r="G638" s="41"/>
      <c r="H638" s="42">
        <v>32</v>
      </c>
      <c r="I638" s="43"/>
      <c r="J638" s="43"/>
      <c r="K638" s="44" t="s">
        <v>56</v>
      </c>
      <c r="L638" s="44"/>
      <c r="M638" s="44"/>
      <c r="N638" s="108">
        <f t="shared" si="197"/>
        <v>0</v>
      </c>
      <c r="P638" s="108"/>
      <c r="Q638" s="108"/>
      <c r="R638" s="108"/>
      <c r="S638" s="108"/>
      <c r="T638" s="108"/>
      <c r="U638" s="108"/>
      <c r="V638" s="108"/>
      <c r="W638" s="108"/>
      <c r="X638" s="108"/>
      <c r="Y638" s="108"/>
      <c r="Z638" s="108"/>
      <c r="AA638" s="108"/>
      <c r="AB638" s="108"/>
      <c r="AC638" s="108"/>
      <c r="AD638" s="108"/>
      <c r="AE638" s="108"/>
      <c r="AF638" s="108"/>
      <c r="AG638" s="108"/>
      <c r="AH638" s="108"/>
      <c r="AI638" s="108"/>
      <c r="AJ638" s="108"/>
      <c r="AK638" s="108"/>
      <c r="AL638" s="108"/>
      <c r="AM638" s="108"/>
      <c r="AN638" s="108"/>
      <c r="AO638" s="108"/>
      <c r="AP638" s="108"/>
      <c r="AQ638" s="108"/>
      <c r="AR638" s="108"/>
      <c r="AS638" s="108"/>
      <c r="AT638" s="108"/>
      <c r="AU638" s="108"/>
      <c r="AV638" s="108"/>
      <c r="AW638" s="108"/>
      <c r="AX638" s="108"/>
      <c r="AY638" s="108"/>
      <c r="AZ638" s="108"/>
      <c r="BA638" s="108"/>
      <c r="BB638" s="108"/>
      <c r="BC638" s="108"/>
      <c r="BD638" s="108"/>
      <c r="BE638" s="108"/>
      <c r="BF638" s="108"/>
      <c r="BG638" s="108"/>
      <c r="BH638" s="108"/>
      <c r="BI638" s="108"/>
      <c r="BJ638" s="108"/>
      <c r="BK638" s="108"/>
      <c r="BL638" s="108"/>
      <c r="BM638" s="108"/>
      <c r="BN638" s="108"/>
      <c r="BO638" s="108"/>
      <c r="BP638" s="108"/>
      <c r="BQ638" s="453">
        <v>0</v>
      </c>
      <c r="BR638" s="468"/>
      <c r="BS638" s="490">
        <f t="shared" si="185"/>
        <v>0</v>
      </c>
    </row>
    <row r="639" spans="1:71" hidden="1" x14ac:dyDescent="0.3">
      <c r="A639" s="8">
        <f t="shared" si="199"/>
        <v>323</v>
      </c>
      <c r="B639" s="9" t="str">
        <f t="shared" si="200"/>
        <v xml:space="preserve"> </v>
      </c>
      <c r="C639" s="45" t="str">
        <f t="shared" si="201"/>
        <v xml:space="preserve">  </v>
      </c>
      <c r="D639" s="45" t="str">
        <f t="shared" si="202"/>
        <v xml:space="preserve">  </v>
      </c>
      <c r="E639" s="39"/>
      <c r="F639" s="40"/>
      <c r="G639" s="41"/>
      <c r="H639" s="42">
        <v>323</v>
      </c>
      <c r="I639" s="43"/>
      <c r="J639" s="43"/>
      <c r="K639" s="44" t="s">
        <v>57</v>
      </c>
      <c r="L639" s="44"/>
      <c r="M639" s="44"/>
      <c r="N639" s="108">
        <f t="shared" si="197"/>
        <v>0</v>
      </c>
      <c r="P639" s="108"/>
      <c r="Q639" s="108"/>
      <c r="R639" s="108"/>
      <c r="S639" s="108"/>
      <c r="T639" s="108"/>
      <c r="U639" s="108"/>
      <c r="V639" s="108"/>
      <c r="W639" s="108"/>
      <c r="X639" s="108"/>
      <c r="Y639" s="108"/>
      <c r="Z639" s="108"/>
      <c r="AA639" s="108"/>
      <c r="AB639" s="108"/>
      <c r="AC639" s="108"/>
      <c r="AD639" s="108"/>
      <c r="AE639" s="108"/>
      <c r="AF639" s="108"/>
      <c r="AG639" s="108"/>
      <c r="AH639" s="108"/>
      <c r="AI639" s="108"/>
      <c r="AJ639" s="108"/>
      <c r="AK639" s="108"/>
      <c r="AL639" s="108"/>
      <c r="AM639" s="108"/>
      <c r="AN639" s="108"/>
      <c r="AO639" s="108"/>
      <c r="AP639" s="108"/>
      <c r="AQ639" s="108"/>
      <c r="AR639" s="108"/>
      <c r="AS639" s="108"/>
      <c r="AT639" s="108"/>
      <c r="AU639" s="108"/>
      <c r="AV639" s="108"/>
      <c r="AW639" s="108"/>
      <c r="AX639" s="108"/>
      <c r="AY639" s="108"/>
      <c r="AZ639" s="108"/>
      <c r="BA639" s="108"/>
      <c r="BB639" s="108"/>
      <c r="BC639" s="108"/>
      <c r="BD639" s="108"/>
      <c r="BE639" s="108"/>
      <c r="BF639" s="108"/>
      <c r="BG639" s="108"/>
      <c r="BH639" s="108"/>
      <c r="BI639" s="108"/>
      <c r="BJ639" s="108"/>
      <c r="BK639" s="108"/>
      <c r="BL639" s="108"/>
      <c r="BM639" s="108"/>
      <c r="BN639" s="108"/>
      <c r="BO639" s="108"/>
      <c r="BP639" s="108"/>
      <c r="BQ639" s="453">
        <v>0</v>
      </c>
      <c r="BR639" s="468"/>
      <c r="BS639" s="490">
        <f t="shared" si="185"/>
        <v>0</v>
      </c>
    </row>
    <row r="640" spans="1:71" hidden="1" x14ac:dyDescent="0.3">
      <c r="A640" s="8">
        <f t="shared" si="199"/>
        <v>3231</v>
      </c>
      <c r="B640" s="9">
        <f t="shared" si="200"/>
        <v>11</v>
      </c>
      <c r="C640" s="45" t="str">
        <f t="shared" si="201"/>
        <v>091</v>
      </c>
      <c r="D640" s="45" t="str">
        <f t="shared" si="202"/>
        <v>0912</v>
      </c>
      <c r="E640" s="398" t="s">
        <v>137</v>
      </c>
      <c r="F640" s="40">
        <v>11</v>
      </c>
      <c r="G640" s="41">
        <v>11</v>
      </c>
      <c r="H640" s="42">
        <v>3231</v>
      </c>
      <c r="I640" s="394">
        <v>7036</v>
      </c>
      <c r="J640" s="46">
        <v>882</v>
      </c>
      <c r="K640" s="44" t="s">
        <v>58</v>
      </c>
      <c r="L640" s="44"/>
      <c r="M640" s="44"/>
      <c r="N640" s="108">
        <f t="shared" si="197"/>
        <v>0</v>
      </c>
      <c r="P640" s="397"/>
      <c r="Q640" s="397"/>
      <c r="R640" s="397"/>
      <c r="S640" s="397"/>
      <c r="T640" s="397"/>
      <c r="U640" s="397"/>
      <c r="V640" s="397"/>
      <c r="W640" s="397"/>
      <c r="X640" s="397"/>
      <c r="Y640" s="397"/>
      <c r="Z640" s="397"/>
      <c r="AA640" s="397"/>
      <c r="AB640" s="397"/>
      <c r="AC640" s="397"/>
      <c r="AD640" s="397"/>
      <c r="AE640" s="397"/>
      <c r="AF640" s="397"/>
      <c r="AG640" s="397"/>
      <c r="AH640" s="397"/>
      <c r="AI640" s="397"/>
      <c r="AJ640" s="397"/>
      <c r="AK640" s="397"/>
      <c r="AL640" s="397"/>
      <c r="AM640" s="397"/>
      <c r="AN640" s="397"/>
      <c r="AO640" s="397"/>
      <c r="AP640" s="397"/>
      <c r="AQ640" s="397"/>
      <c r="AR640" s="397"/>
      <c r="AS640" s="397"/>
      <c r="AT640" s="397"/>
      <c r="AU640" s="397"/>
      <c r="AV640" s="397"/>
      <c r="AW640" s="397"/>
      <c r="AX640" s="397"/>
      <c r="AY640" s="397"/>
      <c r="AZ640" s="397"/>
      <c r="BA640" s="397"/>
      <c r="BB640" s="397"/>
      <c r="BC640" s="397"/>
      <c r="BD640" s="397"/>
      <c r="BE640" s="397"/>
      <c r="BF640" s="397"/>
      <c r="BG640" s="397"/>
      <c r="BH640" s="397"/>
      <c r="BI640" s="397"/>
      <c r="BJ640" s="397"/>
      <c r="BK640" s="397"/>
      <c r="BL640" s="397"/>
      <c r="BM640" s="397"/>
      <c r="BN640" s="397"/>
      <c r="BO640" s="397"/>
      <c r="BP640" s="397"/>
      <c r="BQ640" s="458"/>
      <c r="BR640" s="468"/>
      <c r="BS640" s="490">
        <f t="shared" si="185"/>
        <v>0</v>
      </c>
    </row>
    <row r="641" spans="1:71" ht="26.4" hidden="1" x14ac:dyDescent="0.3">
      <c r="A641" s="8">
        <f t="shared" si="199"/>
        <v>3232</v>
      </c>
      <c r="B641" s="9">
        <f t="shared" si="200"/>
        <v>11</v>
      </c>
      <c r="C641" s="45" t="str">
        <f t="shared" si="201"/>
        <v>091</v>
      </c>
      <c r="D641" s="45" t="str">
        <f t="shared" si="202"/>
        <v>0912</v>
      </c>
      <c r="E641" s="398" t="s">
        <v>137</v>
      </c>
      <c r="F641" s="40">
        <v>11</v>
      </c>
      <c r="G641" s="41">
        <v>11</v>
      </c>
      <c r="H641" s="42">
        <v>3232</v>
      </c>
      <c r="I641" s="394">
        <v>7037</v>
      </c>
      <c r="J641" s="46">
        <v>883</v>
      </c>
      <c r="K641" s="44" t="s">
        <v>97</v>
      </c>
      <c r="L641" s="44"/>
      <c r="M641" s="44"/>
      <c r="N641" s="108">
        <f t="shared" si="197"/>
        <v>0</v>
      </c>
      <c r="P641" s="397"/>
      <c r="Q641" s="397"/>
      <c r="R641" s="397"/>
      <c r="S641" s="397"/>
      <c r="T641" s="397"/>
      <c r="U641" s="397"/>
      <c r="V641" s="397"/>
      <c r="W641" s="397"/>
      <c r="X641" s="397"/>
      <c r="Y641" s="397"/>
      <c r="Z641" s="397"/>
      <c r="AA641" s="397"/>
      <c r="AB641" s="397"/>
      <c r="AC641" s="397"/>
      <c r="AD641" s="397"/>
      <c r="AE641" s="397"/>
      <c r="AF641" s="397"/>
      <c r="AG641" s="397"/>
      <c r="AH641" s="397"/>
      <c r="AI641" s="397"/>
      <c r="AJ641" s="397"/>
      <c r="AK641" s="397"/>
      <c r="AL641" s="397"/>
      <c r="AM641" s="397"/>
      <c r="AN641" s="397"/>
      <c r="AO641" s="397"/>
      <c r="AP641" s="397"/>
      <c r="AQ641" s="397"/>
      <c r="AR641" s="397"/>
      <c r="AS641" s="397"/>
      <c r="AT641" s="397"/>
      <c r="AU641" s="397"/>
      <c r="AV641" s="397"/>
      <c r="AW641" s="397"/>
      <c r="AX641" s="397"/>
      <c r="AY641" s="397"/>
      <c r="AZ641" s="397"/>
      <c r="BA641" s="397"/>
      <c r="BB641" s="397"/>
      <c r="BC641" s="397"/>
      <c r="BD641" s="397"/>
      <c r="BE641" s="397"/>
      <c r="BF641" s="397"/>
      <c r="BG641" s="397"/>
      <c r="BH641" s="397"/>
      <c r="BI641" s="397"/>
      <c r="BJ641" s="397"/>
      <c r="BK641" s="397"/>
      <c r="BL641" s="397"/>
      <c r="BM641" s="397"/>
      <c r="BN641" s="397"/>
      <c r="BO641" s="397"/>
      <c r="BP641" s="397"/>
      <c r="BQ641" s="458"/>
      <c r="BR641" s="468"/>
      <c r="BS641" s="490">
        <f t="shared" si="185"/>
        <v>0</v>
      </c>
    </row>
    <row r="642" spans="1:71" hidden="1" x14ac:dyDescent="0.3">
      <c r="A642" s="8">
        <f t="shared" si="199"/>
        <v>3237</v>
      </c>
      <c r="B642" s="9">
        <f t="shared" si="200"/>
        <v>11</v>
      </c>
      <c r="C642" s="45" t="str">
        <f t="shared" si="201"/>
        <v>091</v>
      </c>
      <c r="D642" s="45" t="str">
        <f t="shared" si="202"/>
        <v>0912</v>
      </c>
      <c r="E642" s="398" t="s">
        <v>137</v>
      </c>
      <c r="F642" s="40">
        <v>11</v>
      </c>
      <c r="G642" s="41">
        <v>11</v>
      </c>
      <c r="H642" s="42">
        <v>3237</v>
      </c>
      <c r="I642" s="394">
        <v>7038</v>
      </c>
      <c r="J642" s="46">
        <v>884</v>
      </c>
      <c r="K642" s="44" t="s">
        <v>61</v>
      </c>
      <c r="L642" s="44"/>
      <c r="M642" s="44"/>
      <c r="N642" s="108">
        <f t="shared" si="197"/>
        <v>0</v>
      </c>
      <c r="P642" s="397"/>
      <c r="Q642" s="397"/>
      <c r="R642" s="397"/>
      <c r="S642" s="397"/>
      <c r="T642" s="397"/>
      <c r="U642" s="397"/>
      <c r="V642" s="397"/>
      <c r="W642" s="397"/>
      <c r="X642" s="397"/>
      <c r="Y642" s="397"/>
      <c r="Z642" s="397"/>
      <c r="AA642" s="397"/>
      <c r="AB642" s="397"/>
      <c r="AC642" s="397"/>
      <c r="AD642" s="397"/>
      <c r="AE642" s="397"/>
      <c r="AF642" s="397"/>
      <c r="AG642" s="397"/>
      <c r="AH642" s="397"/>
      <c r="AI642" s="397"/>
      <c r="AJ642" s="397"/>
      <c r="AK642" s="397"/>
      <c r="AL642" s="397"/>
      <c r="AM642" s="397"/>
      <c r="AN642" s="397"/>
      <c r="AO642" s="397"/>
      <c r="AP642" s="397"/>
      <c r="AQ642" s="397"/>
      <c r="AR642" s="397"/>
      <c r="AS642" s="397"/>
      <c r="AT642" s="397"/>
      <c r="AU642" s="397"/>
      <c r="AV642" s="397"/>
      <c r="AW642" s="397"/>
      <c r="AX642" s="397"/>
      <c r="AY642" s="397"/>
      <c r="AZ642" s="397"/>
      <c r="BA642" s="397"/>
      <c r="BB642" s="397"/>
      <c r="BC642" s="397"/>
      <c r="BD642" s="397"/>
      <c r="BE642" s="397"/>
      <c r="BF642" s="397"/>
      <c r="BG642" s="397"/>
      <c r="BH642" s="397"/>
      <c r="BI642" s="397"/>
      <c r="BJ642" s="397"/>
      <c r="BK642" s="397"/>
      <c r="BL642" s="397"/>
      <c r="BM642" s="397"/>
      <c r="BN642" s="397"/>
      <c r="BO642" s="397"/>
      <c r="BP642" s="397"/>
      <c r="BQ642" s="458"/>
      <c r="BR642" s="468"/>
      <c r="BS642" s="490">
        <f t="shared" si="185"/>
        <v>0</v>
      </c>
    </row>
    <row r="643" spans="1:71" ht="26.4" hidden="1" x14ac:dyDescent="0.3">
      <c r="A643" s="8">
        <f t="shared" si="199"/>
        <v>329</v>
      </c>
      <c r="B643" s="9" t="str">
        <f t="shared" si="200"/>
        <v xml:space="preserve"> </v>
      </c>
      <c r="C643" s="45" t="str">
        <f t="shared" si="201"/>
        <v xml:space="preserve">  </v>
      </c>
      <c r="D643" s="45" t="str">
        <f t="shared" si="202"/>
        <v xml:space="preserve">  </v>
      </c>
      <c r="E643" s="39"/>
      <c r="F643" s="40"/>
      <c r="G643" s="41"/>
      <c r="H643" s="42">
        <v>329</v>
      </c>
      <c r="I643" s="43"/>
      <c r="J643" s="43"/>
      <c r="K643" s="44" t="s">
        <v>63</v>
      </c>
      <c r="L643" s="44"/>
      <c r="M643" s="44"/>
      <c r="N643" s="108">
        <f t="shared" si="197"/>
        <v>0</v>
      </c>
      <c r="P643" s="108"/>
      <c r="Q643" s="108"/>
      <c r="R643" s="108"/>
      <c r="S643" s="108"/>
      <c r="T643" s="108"/>
      <c r="U643" s="108"/>
      <c r="V643" s="108"/>
      <c r="W643" s="108"/>
      <c r="X643" s="108"/>
      <c r="Y643" s="108"/>
      <c r="Z643" s="108"/>
      <c r="AA643" s="108"/>
      <c r="AB643" s="108"/>
      <c r="AC643" s="108"/>
      <c r="AD643" s="108"/>
      <c r="AE643" s="108"/>
      <c r="AF643" s="108"/>
      <c r="AG643" s="108"/>
      <c r="AH643" s="108"/>
      <c r="AI643" s="108"/>
      <c r="AJ643" s="108"/>
      <c r="AK643" s="108"/>
      <c r="AL643" s="108"/>
      <c r="AM643" s="108"/>
      <c r="AN643" s="108"/>
      <c r="AO643" s="108"/>
      <c r="AP643" s="108"/>
      <c r="AQ643" s="108"/>
      <c r="AR643" s="108"/>
      <c r="AS643" s="108"/>
      <c r="AT643" s="108"/>
      <c r="AU643" s="108"/>
      <c r="AV643" s="108"/>
      <c r="AW643" s="108"/>
      <c r="AX643" s="108"/>
      <c r="AY643" s="108"/>
      <c r="AZ643" s="108"/>
      <c r="BA643" s="108"/>
      <c r="BB643" s="108"/>
      <c r="BC643" s="108"/>
      <c r="BD643" s="108"/>
      <c r="BE643" s="108"/>
      <c r="BF643" s="108"/>
      <c r="BG643" s="108"/>
      <c r="BH643" s="108"/>
      <c r="BI643" s="108"/>
      <c r="BJ643" s="108"/>
      <c r="BK643" s="108"/>
      <c r="BL643" s="108"/>
      <c r="BM643" s="108"/>
      <c r="BN643" s="108"/>
      <c r="BO643" s="108"/>
      <c r="BP643" s="108"/>
      <c r="BQ643" s="453">
        <v>0</v>
      </c>
      <c r="BR643" s="468"/>
      <c r="BS643" s="490">
        <f t="shared" si="185"/>
        <v>0</v>
      </c>
    </row>
    <row r="644" spans="1:71" ht="26.4" hidden="1" x14ac:dyDescent="0.3">
      <c r="A644" s="8">
        <f t="shared" si="199"/>
        <v>3299</v>
      </c>
      <c r="B644" s="9">
        <f t="shared" si="200"/>
        <v>11</v>
      </c>
      <c r="C644" s="45" t="str">
        <f t="shared" si="201"/>
        <v>091</v>
      </c>
      <c r="D644" s="45" t="str">
        <f t="shared" si="202"/>
        <v>0912</v>
      </c>
      <c r="E644" s="398" t="s">
        <v>137</v>
      </c>
      <c r="F644" s="40">
        <v>11</v>
      </c>
      <c r="G644" s="41">
        <v>11</v>
      </c>
      <c r="H644" s="42">
        <v>3299</v>
      </c>
      <c r="I644" s="394">
        <v>7039</v>
      </c>
      <c r="J644" s="46">
        <v>885</v>
      </c>
      <c r="K644" s="44" t="s">
        <v>63</v>
      </c>
      <c r="L644" s="44"/>
      <c r="M644" s="44"/>
      <c r="N644" s="108">
        <f t="shared" si="197"/>
        <v>0</v>
      </c>
      <c r="P644" s="397"/>
      <c r="Q644" s="397"/>
      <c r="R644" s="397"/>
      <c r="S644" s="397"/>
      <c r="T644" s="397"/>
      <c r="U644" s="397"/>
      <c r="V644" s="397"/>
      <c r="W644" s="397"/>
      <c r="X644" s="397"/>
      <c r="Y644" s="397"/>
      <c r="Z644" s="397"/>
      <c r="AA644" s="397"/>
      <c r="AB644" s="397"/>
      <c r="AC644" s="397"/>
      <c r="AD644" s="397"/>
      <c r="AE644" s="397"/>
      <c r="AF644" s="397"/>
      <c r="AG644" s="397"/>
      <c r="AH644" s="397"/>
      <c r="AI644" s="397"/>
      <c r="AJ644" s="397"/>
      <c r="AK644" s="397"/>
      <c r="AL644" s="397"/>
      <c r="AM644" s="397"/>
      <c r="AN644" s="397"/>
      <c r="AO644" s="397"/>
      <c r="AP644" s="397"/>
      <c r="AQ644" s="397"/>
      <c r="AR644" s="397"/>
      <c r="AS644" s="397"/>
      <c r="AT644" s="397"/>
      <c r="AU644" s="397"/>
      <c r="AV644" s="397"/>
      <c r="AW644" s="397"/>
      <c r="AX644" s="397"/>
      <c r="AY644" s="397"/>
      <c r="AZ644" s="397"/>
      <c r="BA644" s="397"/>
      <c r="BB644" s="397"/>
      <c r="BC644" s="397"/>
      <c r="BD644" s="397"/>
      <c r="BE644" s="397"/>
      <c r="BF644" s="397"/>
      <c r="BG644" s="397"/>
      <c r="BH644" s="397"/>
      <c r="BI644" s="397"/>
      <c r="BJ644" s="397"/>
      <c r="BK644" s="397"/>
      <c r="BL644" s="397"/>
      <c r="BM644" s="397"/>
      <c r="BN644" s="397"/>
      <c r="BO644" s="397"/>
      <c r="BP644" s="397"/>
      <c r="BQ644" s="458"/>
      <c r="BR644" s="468"/>
      <c r="BS644" s="490">
        <f t="shared" si="185"/>
        <v>0</v>
      </c>
    </row>
    <row r="645" spans="1:71" hidden="1" x14ac:dyDescent="0.3">
      <c r="A645" s="8">
        <f t="shared" ref="A645" si="203">H645</f>
        <v>0</v>
      </c>
      <c r="B645" s="9" t="str">
        <f t="shared" si="200"/>
        <v xml:space="preserve"> </v>
      </c>
      <c r="C645" s="45" t="str">
        <f t="shared" si="201"/>
        <v xml:space="preserve">  </v>
      </c>
      <c r="D645" s="45" t="str">
        <f t="shared" si="202"/>
        <v xml:space="preserve">  </v>
      </c>
      <c r="E645" s="39"/>
      <c r="F645" s="40"/>
      <c r="G645" s="41"/>
      <c r="H645" s="42"/>
      <c r="I645" s="43"/>
      <c r="J645" s="43"/>
      <c r="K645" s="44"/>
      <c r="L645" s="44"/>
      <c r="M645" s="44"/>
      <c r="N645" s="108">
        <f t="shared" si="197"/>
        <v>0</v>
      </c>
      <c r="P645" s="108"/>
      <c r="Q645" s="108"/>
      <c r="R645" s="108"/>
      <c r="S645" s="108"/>
      <c r="T645" s="108"/>
      <c r="U645" s="108"/>
      <c r="V645" s="108"/>
      <c r="W645" s="108"/>
      <c r="X645" s="108"/>
      <c r="Y645" s="108"/>
      <c r="Z645" s="108"/>
      <c r="AA645" s="108"/>
      <c r="AB645" s="108"/>
      <c r="AC645" s="108"/>
      <c r="AD645" s="108"/>
      <c r="AE645" s="108"/>
      <c r="AF645" s="108"/>
      <c r="AG645" s="108"/>
      <c r="AH645" s="108"/>
      <c r="AI645" s="108"/>
      <c r="AJ645" s="108"/>
      <c r="AK645" s="108"/>
      <c r="AL645" s="108"/>
      <c r="AM645" s="108"/>
      <c r="AN645" s="108"/>
      <c r="AO645" s="108"/>
      <c r="AP645" s="108"/>
      <c r="AQ645" s="108"/>
      <c r="AR645" s="108"/>
      <c r="AS645" s="108"/>
      <c r="AT645" s="108"/>
      <c r="AU645" s="108"/>
      <c r="AV645" s="108"/>
      <c r="AW645" s="108"/>
      <c r="AX645" s="108"/>
      <c r="AY645" s="108"/>
      <c r="AZ645" s="108"/>
      <c r="BA645" s="108"/>
      <c r="BB645" s="108"/>
      <c r="BC645" s="108"/>
      <c r="BD645" s="108"/>
      <c r="BE645" s="108"/>
      <c r="BF645" s="108"/>
      <c r="BG645" s="108"/>
      <c r="BH645" s="108"/>
      <c r="BI645" s="108"/>
      <c r="BJ645" s="108"/>
      <c r="BK645" s="108"/>
      <c r="BL645" s="108"/>
      <c r="BM645" s="108"/>
      <c r="BN645" s="108"/>
      <c r="BO645" s="108"/>
      <c r="BP645" s="108"/>
      <c r="BQ645" s="453"/>
      <c r="BR645" s="468"/>
      <c r="BS645" s="490">
        <f t="shared" si="185"/>
        <v>0</v>
      </c>
    </row>
    <row r="646" spans="1:71" ht="39.6" hidden="1" x14ac:dyDescent="0.3">
      <c r="A646" s="8" t="str">
        <f t="shared" si="199"/>
        <v>T 1207 16</v>
      </c>
      <c r="B646" s="9" t="str">
        <f t="shared" si="192"/>
        <v xml:space="preserve"> </v>
      </c>
      <c r="C646" s="45" t="str">
        <f t="shared" si="181"/>
        <v xml:space="preserve">  </v>
      </c>
      <c r="D646" s="45" t="str">
        <f t="shared" si="182"/>
        <v xml:space="preserve">  </v>
      </c>
      <c r="E646" s="33" t="s">
        <v>137</v>
      </c>
      <c r="F646" s="34">
        <v>11</v>
      </c>
      <c r="G646" s="35"/>
      <c r="H646" s="104" t="s">
        <v>193</v>
      </c>
      <c r="I646" s="37"/>
      <c r="J646" s="37"/>
      <c r="K646" s="38" t="s">
        <v>194</v>
      </c>
      <c r="L646" s="38"/>
      <c r="M646" s="38"/>
      <c r="N646" s="108">
        <f t="shared" si="197"/>
        <v>0</v>
      </c>
      <c r="P646" s="112"/>
      <c r="Q646" s="112"/>
      <c r="R646" s="112"/>
      <c r="S646" s="112"/>
      <c r="T646" s="112"/>
      <c r="U646" s="112"/>
      <c r="V646" s="112"/>
      <c r="W646" s="112"/>
      <c r="X646" s="112"/>
      <c r="Y646" s="112"/>
      <c r="Z646" s="112"/>
      <c r="AA646" s="112"/>
      <c r="AB646" s="112"/>
      <c r="AC646" s="112"/>
      <c r="AD646" s="112"/>
      <c r="AE646" s="112"/>
      <c r="AF646" s="112"/>
      <c r="AG646" s="112"/>
      <c r="AH646" s="112"/>
      <c r="AI646" s="112"/>
      <c r="AJ646" s="112"/>
      <c r="AK646" s="112"/>
      <c r="AL646" s="112"/>
      <c r="AM646" s="112"/>
      <c r="AN646" s="112"/>
      <c r="AO646" s="112"/>
      <c r="AP646" s="112"/>
      <c r="AQ646" s="112"/>
      <c r="AR646" s="112"/>
      <c r="AS646" s="112"/>
      <c r="AT646" s="112"/>
      <c r="AU646" s="112"/>
      <c r="AV646" s="112"/>
      <c r="AW646" s="112"/>
      <c r="AX646" s="112"/>
      <c r="AY646" s="112"/>
      <c r="AZ646" s="112"/>
      <c r="BA646" s="112"/>
      <c r="BB646" s="112"/>
      <c r="BC646" s="112"/>
      <c r="BD646" s="112"/>
      <c r="BE646" s="112"/>
      <c r="BF646" s="112"/>
      <c r="BG646" s="112"/>
      <c r="BH646" s="112"/>
      <c r="BI646" s="112"/>
      <c r="BJ646" s="112"/>
      <c r="BK646" s="112"/>
      <c r="BL646" s="112"/>
      <c r="BM646" s="112"/>
      <c r="BN646" s="112"/>
      <c r="BO646" s="112"/>
      <c r="BP646" s="112"/>
      <c r="BQ646" s="457">
        <v>0</v>
      </c>
      <c r="BR646" s="468"/>
      <c r="BS646" s="490">
        <f t="shared" si="185"/>
        <v>0</v>
      </c>
    </row>
    <row r="647" spans="1:71" hidden="1" x14ac:dyDescent="0.3">
      <c r="A647" s="8">
        <f t="shared" si="199"/>
        <v>3</v>
      </c>
      <c r="B647" s="9" t="str">
        <f t="shared" si="192"/>
        <v xml:space="preserve"> </v>
      </c>
      <c r="C647" s="45" t="str">
        <f t="shared" si="181"/>
        <v xml:space="preserve">  </v>
      </c>
      <c r="D647" s="45" t="str">
        <f t="shared" si="182"/>
        <v xml:space="preserve">  </v>
      </c>
      <c r="E647" s="39"/>
      <c r="F647" s="40"/>
      <c r="G647" s="41"/>
      <c r="H647" s="42">
        <v>3</v>
      </c>
      <c r="I647" s="43"/>
      <c r="J647" s="43"/>
      <c r="K647" s="44" t="s">
        <v>50</v>
      </c>
      <c r="L647" s="44"/>
      <c r="M647" s="44"/>
      <c r="N647" s="108">
        <f t="shared" si="197"/>
        <v>0</v>
      </c>
      <c r="P647" s="108"/>
      <c r="Q647" s="108"/>
      <c r="R647" s="108"/>
      <c r="S647" s="108"/>
      <c r="T647" s="108"/>
      <c r="U647" s="108"/>
      <c r="V647" s="108"/>
      <c r="W647" s="108"/>
      <c r="X647" s="108"/>
      <c r="Y647" s="108"/>
      <c r="Z647" s="108"/>
      <c r="AA647" s="108"/>
      <c r="AB647" s="108"/>
      <c r="AC647" s="108"/>
      <c r="AD647" s="108"/>
      <c r="AE647" s="108"/>
      <c r="AF647" s="108"/>
      <c r="AG647" s="108"/>
      <c r="AH647" s="108"/>
      <c r="AI647" s="108"/>
      <c r="AJ647" s="108"/>
      <c r="AK647" s="108"/>
      <c r="AL647" s="108"/>
      <c r="AM647" s="108"/>
      <c r="AN647" s="108"/>
      <c r="AO647" s="108"/>
      <c r="AP647" s="108"/>
      <c r="AQ647" s="108"/>
      <c r="AR647" s="108"/>
      <c r="AS647" s="108"/>
      <c r="AT647" s="108"/>
      <c r="AU647" s="108"/>
      <c r="AV647" s="108"/>
      <c r="AW647" s="108"/>
      <c r="AX647" s="108"/>
      <c r="AY647" s="108"/>
      <c r="AZ647" s="108"/>
      <c r="BA647" s="108"/>
      <c r="BB647" s="108"/>
      <c r="BC647" s="108"/>
      <c r="BD647" s="108"/>
      <c r="BE647" s="108"/>
      <c r="BF647" s="108"/>
      <c r="BG647" s="108"/>
      <c r="BH647" s="108"/>
      <c r="BI647" s="108"/>
      <c r="BJ647" s="108"/>
      <c r="BK647" s="108"/>
      <c r="BL647" s="108"/>
      <c r="BM647" s="108"/>
      <c r="BN647" s="108"/>
      <c r="BO647" s="108"/>
      <c r="BP647" s="108"/>
      <c r="BQ647" s="453">
        <v>0</v>
      </c>
      <c r="BR647" s="468"/>
      <c r="BS647" s="490">
        <f t="shared" si="185"/>
        <v>0</v>
      </c>
    </row>
    <row r="648" spans="1:71" hidden="1" x14ac:dyDescent="0.3">
      <c r="A648" s="8">
        <f t="shared" si="199"/>
        <v>32</v>
      </c>
      <c r="B648" s="9" t="str">
        <f t="shared" si="192"/>
        <v xml:space="preserve"> </v>
      </c>
      <c r="C648" s="45" t="str">
        <f t="shared" si="181"/>
        <v xml:space="preserve">  </v>
      </c>
      <c r="D648" s="45" t="str">
        <f t="shared" si="182"/>
        <v xml:space="preserve">  </v>
      </c>
      <c r="E648" s="39"/>
      <c r="F648" s="40"/>
      <c r="G648" s="41"/>
      <c r="H648" s="42">
        <v>32</v>
      </c>
      <c r="I648" s="43"/>
      <c r="J648" s="43"/>
      <c r="K648" s="44" t="s">
        <v>56</v>
      </c>
      <c r="L648" s="44"/>
      <c r="M648" s="44"/>
      <c r="N648" s="108">
        <f t="shared" si="197"/>
        <v>0</v>
      </c>
      <c r="P648" s="108"/>
      <c r="Q648" s="108"/>
      <c r="R648" s="108"/>
      <c r="S648" s="108"/>
      <c r="T648" s="108"/>
      <c r="U648" s="108"/>
      <c r="V648" s="108"/>
      <c r="W648" s="108"/>
      <c r="X648" s="108"/>
      <c r="Y648" s="108"/>
      <c r="Z648" s="108"/>
      <c r="AA648" s="108"/>
      <c r="AB648" s="108"/>
      <c r="AC648" s="108"/>
      <c r="AD648" s="108"/>
      <c r="AE648" s="108"/>
      <c r="AF648" s="108"/>
      <c r="AG648" s="108"/>
      <c r="AH648" s="108"/>
      <c r="AI648" s="108"/>
      <c r="AJ648" s="108"/>
      <c r="AK648" s="108"/>
      <c r="AL648" s="108"/>
      <c r="AM648" s="108"/>
      <c r="AN648" s="108"/>
      <c r="AO648" s="108"/>
      <c r="AP648" s="108"/>
      <c r="AQ648" s="108"/>
      <c r="AR648" s="108"/>
      <c r="AS648" s="108"/>
      <c r="AT648" s="108"/>
      <c r="AU648" s="108"/>
      <c r="AV648" s="108"/>
      <c r="AW648" s="108"/>
      <c r="AX648" s="108"/>
      <c r="AY648" s="108"/>
      <c r="AZ648" s="108"/>
      <c r="BA648" s="108"/>
      <c r="BB648" s="108"/>
      <c r="BC648" s="108"/>
      <c r="BD648" s="108"/>
      <c r="BE648" s="108"/>
      <c r="BF648" s="108"/>
      <c r="BG648" s="108"/>
      <c r="BH648" s="108"/>
      <c r="BI648" s="108"/>
      <c r="BJ648" s="108"/>
      <c r="BK648" s="108"/>
      <c r="BL648" s="108"/>
      <c r="BM648" s="108"/>
      <c r="BN648" s="108"/>
      <c r="BO648" s="108"/>
      <c r="BP648" s="108"/>
      <c r="BQ648" s="453">
        <v>0</v>
      </c>
      <c r="BR648" s="468"/>
      <c r="BS648" s="490">
        <f t="shared" si="185"/>
        <v>0</v>
      </c>
    </row>
    <row r="649" spans="1:71" hidden="1" x14ac:dyDescent="0.3">
      <c r="A649" s="8">
        <f t="shared" si="199"/>
        <v>321</v>
      </c>
      <c r="B649" s="9" t="str">
        <f t="shared" si="192"/>
        <v xml:space="preserve"> </v>
      </c>
      <c r="C649" s="45" t="str">
        <f t="shared" si="181"/>
        <v xml:space="preserve">  </v>
      </c>
      <c r="D649" s="45" t="str">
        <f t="shared" si="182"/>
        <v xml:space="preserve">  </v>
      </c>
      <c r="E649" s="39"/>
      <c r="F649" s="40"/>
      <c r="G649" s="41"/>
      <c r="H649" s="42">
        <v>321</v>
      </c>
      <c r="I649" s="43"/>
      <c r="J649" s="43"/>
      <c r="K649" s="44" t="s">
        <v>75</v>
      </c>
      <c r="L649" s="44"/>
      <c r="M649" s="44"/>
      <c r="N649" s="108">
        <f t="shared" si="197"/>
        <v>0</v>
      </c>
      <c r="P649" s="108"/>
      <c r="Q649" s="108"/>
      <c r="R649" s="108"/>
      <c r="S649" s="108"/>
      <c r="T649" s="108"/>
      <c r="U649" s="108"/>
      <c r="V649" s="108"/>
      <c r="W649" s="108"/>
      <c r="X649" s="108"/>
      <c r="Y649" s="108"/>
      <c r="Z649" s="108"/>
      <c r="AA649" s="108"/>
      <c r="AB649" s="108"/>
      <c r="AC649" s="108"/>
      <c r="AD649" s="108"/>
      <c r="AE649" s="108"/>
      <c r="AF649" s="108"/>
      <c r="AG649" s="108"/>
      <c r="AH649" s="108"/>
      <c r="AI649" s="108"/>
      <c r="AJ649" s="108"/>
      <c r="AK649" s="108"/>
      <c r="AL649" s="108"/>
      <c r="AM649" s="108"/>
      <c r="AN649" s="108"/>
      <c r="AO649" s="108"/>
      <c r="AP649" s="108"/>
      <c r="AQ649" s="108"/>
      <c r="AR649" s="108"/>
      <c r="AS649" s="108"/>
      <c r="AT649" s="108"/>
      <c r="AU649" s="108"/>
      <c r="AV649" s="108"/>
      <c r="AW649" s="108"/>
      <c r="AX649" s="108"/>
      <c r="AY649" s="108"/>
      <c r="AZ649" s="108"/>
      <c r="BA649" s="108"/>
      <c r="BB649" s="108"/>
      <c r="BC649" s="108"/>
      <c r="BD649" s="108"/>
      <c r="BE649" s="108"/>
      <c r="BF649" s="108"/>
      <c r="BG649" s="108"/>
      <c r="BH649" s="108"/>
      <c r="BI649" s="108"/>
      <c r="BJ649" s="108"/>
      <c r="BK649" s="108"/>
      <c r="BL649" s="108"/>
      <c r="BM649" s="108"/>
      <c r="BN649" s="108"/>
      <c r="BO649" s="108"/>
      <c r="BP649" s="108"/>
      <c r="BQ649" s="453">
        <v>0</v>
      </c>
      <c r="BR649" s="468"/>
      <c r="BS649" s="490">
        <f t="shared" si="185"/>
        <v>0</v>
      </c>
    </row>
    <row r="650" spans="1:71" hidden="1" x14ac:dyDescent="0.3">
      <c r="A650" s="8">
        <f t="shared" si="199"/>
        <v>3211</v>
      </c>
      <c r="B650" s="9">
        <f t="shared" si="192"/>
        <v>11</v>
      </c>
      <c r="C650" s="45" t="str">
        <f t="shared" si="181"/>
        <v>091</v>
      </c>
      <c r="D650" s="45" t="str">
        <f t="shared" si="182"/>
        <v>0912</v>
      </c>
      <c r="E650" s="39" t="s">
        <v>137</v>
      </c>
      <c r="F650" s="40">
        <v>11</v>
      </c>
      <c r="G650" s="41">
        <v>11</v>
      </c>
      <c r="H650" s="42">
        <v>3211</v>
      </c>
      <c r="I650" s="46">
        <v>1323</v>
      </c>
      <c r="J650" s="46">
        <v>1323</v>
      </c>
      <c r="K650" s="44" t="s">
        <v>76</v>
      </c>
      <c r="L650" s="44"/>
      <c r="M650" s="44"/>
      <c r="N650" s="108">
        <f t="shared" si="197"/>
        <v>0</v>
      </c>
      <c r="P650" s="397"/>
      <c r="Q650" s="397"/>
      <c r="R650" s="397"/>
      <c r="S650" s="397"/>
      <c r="T650" s="397"/>
      <c r="U650" s="397"/>
      <c r="V650" s="397"/>
      <c r="W650" s="397"/>
      <c r="X650" s="397"/>
      <c r="Y650" s="397"/>
      <c r="Z650" s="397"/>
      <c r="AA650" s="397"/>
      <c r="AB650" s="397"/>
      <c r="AC650" s="397"/>
      <c r="AD650" s="397"/>
      <c r="AE650" s="397"/>
      <c r="AF650" s="397"/>
      <c r="AG650" s="397"/>
      <c r="AH650" s="397"/>
      <c r="AI650" s="397"/>
      <c r="AJ650" s="397"/>
      <c r="AK650" s="397"/>
      <c r="AL650" s="397"/>
      <c r="AM650" s="397"/>
      <c r="AN650" s="397"/>
      <c r="AO650" s="397"/>
      <c r="AP650" s="397"/>
      <c r="AQ650" s="397"/>
      <c r="AR650" s="397"/>
      <c r="AS650" s="397"/>
      <c r="AT650" s="397"/>
      <c r="AU650" s="397"/>
      <c r="AV650" s="397"/>
      <c r="AW650" s="397"/>
      <c r="AX650" s="397"/>
      <c r="AY650" s="397"/>
      <c r="AZ650" s="397"/>
      <c r="BA650" s="397"/>
      <c r="BB650" s="397"/>
      <c r="BC650" s="397"/>
      <c r="BD650" s="397"/>
      <c r="BE650" s="397"/>
      <c r="BF650" s="397"/>
      <c r="BG650" s="397"/>
      <c r="BH650" s="397"/>
      <c r="BI650" s="397"/>
      <c r="BJ650" s="397"/>
      <c r="BK650" s="397"/>
      <c r="BL650" s="397"/>
      <c r="BM650" s="397"/>
      <c r="BN650" s="397"/>
      <c r="BO650" s="397"/>
      <c r="BP650" s="397"/>
      <c r="BQ650" s="458"/>
      <c r="BR650" s="468"/>
      <c r="BS650" s="490">
        <f t="shared" si="185"/>
        <v>0</v>
      </c>
    </row>
    <row r="651" spans="1:71" hidden="1" x14ac:dyDescent="0.3">
      <c r="A651" s="8">
        <f t="shared" si="199"/>
        <v>3213</v>
      </c>
      <c r="B651" s="9">
        <f t="shared" si="192"/>
        <v>11</v>
      </c>
      <c r="C651" s="45" t="str">
        <f t="shared" si="181"/>
        <v>091</v>
      </c>
      <c r="D651" s="45" t="str">
        <f t="shared" si="182"/>
        <v>0912</v>
      </c>
      <c r="E651" s="39" t="s">
        <v>137</v>
      </c>
      <c r="F651" s="40">
        <v>11</v>
      </c>
      <c r="G651" s="41">
        <v>11</v>
      </c>
      <c r="H651" s="42">
        <v>3213</v>
      </c>
      <c r="I651" s="46">
        <v>1324</v>
      </c>
      <c r="J651" s="46">
        <v>1324</v>
      </c>
      <c r="K651" s="44" t="s">
        <v>90</v>
      </c>
      <c r="L651" s="44"/>
      <c r="M651" s="44"/>
      <c r="N651" s="108">
        <f t="shared" si="197"/>
        <v>0</v>
      </c>
      <c r="P651" s="397"/>
      <c r="Q651" s="397"/>
      <c r="R651" s="397"/>
      <c r="S651" s="397"/>
      <c r="T651" s="397"/>
      <c r="U651" s="397"/>
      <c r="V651" s="397"/>
      <c r="W651" s="397"/>
      <c r="X651" s="397"/>
      <c r="Y651" s="397"/>
      <c r="Z651" s="397"/>
      <c r="AA651" s="397"/>
      <c r="AB651" s="397"/>
      <c r="AC651" s="397"/>
      <c r="AD651" s="397"/>
      <c r="AE651" s="397"/>
      <c r="AF651" s="397"/>
      <c r="AG651" s="397"/>
      <c r="AH651" s="397"/>
      <c r="AI651" s="397"/>
      <c r="AJ651" s="397"/>
      <c r="AK651" s="397"/>
      <c r="AL651" s="397"/>
      <c r="AM651" s="397"/>
      <c r="AN651" s="397"/>
      <c r="AO651" s="397"/>
      <c r="AP651" s="397"/>
      <c r="AQ651" s="397"/>
      <c r="AR651" s="397"/>
      <c r="AS651" s="397"/>
      <c r="AT651" s="397"/>
      <c r="AU651" s="397"/>
      <c r="AV651" s="397"/>
      <c r="AW651" s="397"/>
      <c r="AX651" s="397"/>
      <c r="AY651" s="397"/>
      <c r="AZ651" s="397"/>
      <c r="BA651" s="397"/>
      <c r="BB651" s="397"/>
      <c r="BC651" s="397"/>
      <c r="BD651" s="397"/>
      <c r="BE651" s="397"/>
      <c r="BF651" s="397"/>
      <c r="BG651" s="397"/>
      <c r="BH651" s="397"/>
      <c r="BI651" s="397"/>
      <c r="BJ651" s="397"/>
      <c r="BK651" s="397"/>
      <c r="BL651" s="397"/>
      <c r="BM651" s="397"/>
      <c r="BN651" s="397"/>
      <c r="BO651" s="397"/>
      <c r="BP651" s="397"/>
      <c r="BQ651" s="458"/>
      <c r="BR651" s="468"/>
      <c r="BS651" s="490">
        <f t="shared" si="185"/>
        <v>0</v>
      </c>
    </row>
    <row r="652" spans="1:71" hidden="1" x14ac:dyDescent="0.3">
      <c r="A652" s="8">
        <f t="shared" si="199"/>
        <v>322</v>
      </c>
      <c r="B652" s="9" t="str">
        <f t="shared" si="192"/>
        <v xml:space="preserve"> </v>
      </c>
      <c r="C652" s="45" t="str">
        <f t="shared" si="181"/>
        <v xml:space="preserve">  </v>
      </c>
      <c r="D652" s="45" t="str">
        <f t="shared" si="182"/>
        <v xml:space="preserve">  </v>
      </c>
      <c r="E652" s="39"/>
      <c r="F652" s="40"/>
      <c r="G652" s="41"/>
      <c r="H652" s="42">
        <v>322</v>
      </c>
      <c r="I652" s="43"/>
      <c r="J652" s="43"/>
      <c r="K652" s="44" t="s">
        <v>78</v>
      </c>
      <c r="L652" s="44"/>
      <c r="M652" s="44"/>
      <c r="N652" s="108">
        <f t="shared" si="197"/>
        <v>0</v>
      </c>
      <c r="P652" s="108"/>
      <c r="Q652" s="108"/>
      <c r="R652" s="108"/>
      <c r="S652" s="108"/>
      <c r="T652" s="108"/>
      <c r="U652" s="108"/>
      <c r="V652" s="108"/>
      <c r="W652" s="108"/>
      <c r="X652" s="108"/>
      <c r="Y652" s="108"/>
      <c r="Z652" s="108"/>
      <c r="AA652" s="108"/>
      <c r="AB652" s="108"/>
      <c r="AC652" s="108"/>
      <c r="AD652" s="108"/>
      <c r="AE652" s="108"/>
      <c r="AF652" s="108"/>
      <c r="AG652" s="108"/>
      <c r="AH652" s="108"/>
      <c r="AI652" s="108"/>
      <c r="AJ652" s="108"/>
      <c r="AK652" s="108"/>
      <c r="AL652" s="108"/>
      <c r="AM652" s="108"/>
      <c r="AN652" s="108"/>
      <c r="AO652" s="108"/>
      <c r="AP652" s="108"/>
      <c r="AQ652" s="108"/>
      <c r="AR652" s="108"/>
      <c r="AS652" s="108"/>
      <c r="AT652" s="108"/>
      <c r="AU652" s="108"/>
      <c r="AV652" s="108"/>
      <c r="AW652" s="108"/>
      <c r="AX652" s="108"/>
      <c r="AY652" s="108"/>
      <c r="AZ652" s="108"/>
      <c r="BA652" s="108"/>
      <c r="BB652" s="108"/>
      <c r="BC652" s="108"/>
      <c r="BD652" s="108"/>
      <c r="BE652" s="108"/>
      <c r="BF652" s="108"/>
      <c r="BG652" s="108"/>
      <c r="BH652" s="108"/>
      <c r="BI652" s="108"/>
      <c r="BJ652" s="108"/>
      <c r="BK652" s="108"/>
      <c r="BL652" s="108"/>
      <c r="BM652" s="108"/>
      <c r="BN652" s="108"/>
      <c r="BO652" s="108"/>
      <c r="BP652" s="108"/>
      <c r="BQ652" s="453">
        <v>0</v>
      </c>
      <c r="BR652" s="468"/>
      <c r="BS652" s="490">
        <f t="shared" si="185"/>
        <v>0</v>
      </c>
    </row>
    <row r="653" spans="1:71" ht="26.4" hidden="1" x14ac:dyDescent="0.3">
      <c r="A653" s="8">
        <f t="shared" si="199"/>
        <v>3221</v>
      </c>
      <c r="B653" s="9">
        <f t="shared" si="192"/>
        <v>11</v>
      </c>
      <c r="C653" s="45" t="str">
        <f t="shared" si="181"/>
        <v>091</v>
      </c>
      <c r="D653" s="45" t="str">
        <f t="shared" si="182"/>
        <v>0912</v>
      </c>
      <c r="E653" s="39" t="s">
        <v>137</v>
      </c>
      <c r="F653" s="40">
        <v>11</v>
      </c>
      <c r="G653" s="41">
        <v>11</v>
      </c>
      <c r="H653" s="42">
        <v>3221</v>
      </c>
      <c r="I653" s="46">
        <v>1325</v>
      </c>
      <c r="J653" s="46">
        <v>1325</v>
      </c>
      <c r="K653" s="44" t="s">
        <v>79</v>
      </c>
      <c r="L653" s="44"/>
      <c r="M653" s="44"/>
      <c r="N653" s="108">
        <f t="shared" si="197"/>
        <v>0</v>
      </c>
      <c r="P653" s="397"/>
      <c r="Q653" s="397"/>
      <c r="R653" s="397"/>
      <c r="S653" s="397"/>
      <c r="T653" s="397"/>
      <c r="U653" s="397"/>
      <c r="V653" s="397"/>
      <c r="W653" s="397"/>
      <c r="X653" s="397"/>
      <c r="Y653" s="397"/>
      <c r="Z653" s="397"/>
      <c r="AA653" s="397"/>
      <c r="AB653" s="397"/>
      <c r="AC653" s="397"/>
      <c r="AD653" s="397"/>
      <c r="AE653" s="397"/>
      <c r="AF653" s="397"/>
      <c r="AG653" s="397"/>
      <c r="AH653" s="397"/>
      <c r="AI653" s="397"/>
      <c r="AJ653" s="397"/>
      <c r="AK653" s="397"/>
      <c r="AL653" s="397"/>
      <c r="AM653" s="397"/>
      <c r="AN653" s="397"/>
      <c r="AO653" s="397"/>
      <c r="AP653" s="397"/>
      <c r="AQ653" s="397"/>
      <c r="AR653" s="397"/>
      <c r="AS653" s="397"/>
      <c r="AT653" s="397"/>
      <c r="AU653" s="397"/>
      <c r="AV653" s="397"/>
      <c r="AW653" s="397"/>
      <c r="AX653" s="397"/>
      <c r="AY653" s="397"/>
      <c r="AZ653" s="397"/>
      <c r="BA653" s="397"/>
      <c r="BB653" s="397"/>
      <c r="BC653" s="397"/>
      <c r="BD653" s="397"/>
      <c r="BE653" s="397"/>
      <c r="BF653" s="397"/>
      <c r="BG653" s="397"/>
      <c r="BH653" s="397"/>
      <c r="BI653" s="397"/>
      <c r="BJ653" s="397"/>
      <c r="BK653" s="397"/>
      <c r="BL653" s="397"/>
      <c r="BM653" s="397"/>
      <c r="BN653" s="397"/>
      <c r="BO653" s="397"/>
      <c r="BP653" s="397"/>
      <c r="BQ653" s="458"/>
      <c r="BR653" s="468"/>
      <c r="BS653" s="490">
        <f t="shared" si="185"/>
        <v>0</v>
      </c>
    </row>
    <row r="654" spans="1:71" hidden="1" x14ac:dyDescent="0.3">
      <c r="A654" s="8">
        <f t="shared" si="199"/>
        <v>3222</v>
      </c>
      <c r="B654" s="9">
        <f t="shared" si="192"/>
        <v>11</v>
      </c>
      <c r="C654" s="45" t="str">
        <f t="shared" si="181"/>
        <v>091</v>
      </c>
      <c r="D654" s="45" t="str">
        <f t="shared" si="182"/>
        <v>0912</v>
      </c>
      <c r="E654" s="39" t="s">
        <v>137</v>
      </c>
      <c r="F654" s="40">
        <v>11</v>
      </c>
      <c r="G654" s="41">
        <v>11</v>
      </c>
      <c r="H654" s="42">
        <v>3222</v>
      </c>
      <c r="I654" s="48">
        <v>1742</v>
      </c>
      <c r="J654" s="46">
        <v>1325</v>
      </c>
      <c r="K654" s="44" t="s">
        <v>124</v>
      </c>
      <c r="L654" s="44"/>
      <c r="M654" s="44"/>
      <c r="N654" s="108">
        <f t="shared" si="197"/>
        <v>0</v>
      </c>
      <c r="P654" s="397"/>
      <c r="Q654" s="397"/>
      <c r="R654" s="397"/>
      <c r="S654" s="397"/>
      <c r="T654" s="397"/>
      <c r="U654" s="397"/>
      <c r="V654" s="397"/>
      <c r="W654" s="397"/>
      <c r="X654" s="397"/>
      <c r="Y654" s="397"/>
      <c r="Z654" s="397"/>
      <c r="AA654" s="397"/>
      <c r="AB654" s="397"/>
      <c r="AC654" s="397"/>
      <c r="AD654" s="397"/>
      <c r="AE654" s="397"/>
      <c r="AF654" s="397"/>
      <c r="AG654" s="397"/>
      <c r="AH654" s="397"/>
      <c r="AI654" s="397"/>
      <c r="AJ654" s="397"/>
      <c r="AK654" s="397"/>
      <c r="AL654" s="397"/>
      <c r="AM654" s="397"/>
      <c r="AN654" s="397"/>
      <c r="AO654" s="397"/>
      <c r="AP654" s="397"/>
      <c r="AQ654" s="397"/>
      <c r="AR654" s="397"/>
      <c r="AS654" s="397"/>
      <c r="AT654" s="397"/>
      <c r="AU654" s="397"/>
      <c r="AV654" s="397"/>
      <c r="AW654" s="397"/>
      <c r="AX654" s="397"/>
      <c r="AY654" s="397"/>
      <c r="AZ654" s="397"/>
      <c r="BA654" s="397"/>
      <c r="BB654" s="397"/>
      <c r="BC654" s="397"/>
      <c r="BD654" s="397"/>
      <c r="BE654" s="397"/>
      <c r="BF654" s="397"/>
      <c r="BG654" s="397"/>
      <c r="BH654" s="397"/>
      <c r="BI654" s="397"/>
      <c r="BJ654" s="397"/>
      <c r="BK654" s="397"/>
      <c r="BL654" s="397"/>
      <c r="BM654" s="397"/>
      <c r="BN654" s="397"/>
      <c r="BO654" s="397"/>
      <c r="BP654" s="397"/>
      <c r="BQ654" s="458"/>
      <c r="BR654" s="468"/>
      <c r="BS654" s="490">
        <f t="shared" ref="BS654:BS717" si="204">SUM(BR654+N654)</f>
        <v>0</v>
      </c>
    </row>
    <row r="655" spans="1:71" hidden="1" x14ac:dyDescent="0.3">
      <c r="A655" s="8">
        <f t="shared" si="199"/>
        <v>3225</v>
      </c>
      <c r="B655" s="9">
        <f t="shared" si="192"/>
        <v>11</v>
      </c>
      <c r="C655" s="45" t="str">
        <f t="shared" si="181"/>
        <v>091</v>
      </c>
      <c r="D655" s="45" t="str">
        <f t="shared" si="182"/>
        <v>0912</v>
      </c>
      <c r="E655" s="39" t="s">
        <v>137</v>
      </c>
      <c r="F655" s="40">
        <v>11</v>
      </c>
      <c r="G655" s="41">
        <v>11</v>
      </c>
      <c r="H655" s="42">
        <v>3225</v>
      </c>
      <c r="I655" s="46">
        <v>1326</v>
      </c>
      <c r="J655" s="46">
        <v>1326</v>
      </c>
      <c r="K655" s="44" t="s">
        <v>81</v>
      </c>
      <c r="L655" s="44"/>
      <c r="M655" s="44"/>
      <c r="N655" s="108">
        <f t="shared" si="197"/>
        <v>0</v>
      </c>
      <c r="P655" s="397"/>
      <c r="Q655" s="397"/>
      <c r="R655" s="397"/>
      <c r="S655" s="397"/>
      <c r="T655" s="397"/>
      <c r="U655" s="397"/>
      <c r="V655" s="397"/>
      <c r="W655" s="397"/>
      <c r="X655" s="397"/>
      <c r="Y655" s="397"/>
      <c r="Z655" s="397"/>
      <c r="AA655" s="397"/>
      <c r="AB655" s="397"/>
      <c r="AC655" s="397"/>
      <c r="AD655" s="397"/>
      <c r="AE655" s="397"/>
      <c r="AF655" s="397"/>
      <c r="AG655" s="397"/>
      <c r="AH655" s="397"/>
      <c r="AI655" s="397"/>
      <c r="AJ655" s="397"/>
      <c r="AK655" s="397"/>
      <c r="AL655" s="397"/>
      <c r="AM655" s="397"/>
      <c r="AN655" s="397"/>
      <c r="AO655" s="397"/>
      <c r="AP655" s="397"/>
      <c r="AQ655" s="397"/>
      <c r="AR655" s="397"/>
      <c r="AS655" s="397"/>
      <c r="AT655" s="397"/>
      <c r="AU655" s="397"/>
      <c r="AV655" s="397"/>
      <c r="AW655" s="397"/>
      <c r="AX655" s="397"/>
      <c r="AY655" s="397"/>
      <c r="AZ655" s="397"/>
      <c r="BA655" s="397"/>
      <c r="BB655" s="397"/>
      <c r="BC655" s="397"/>
      <c r="BD655" s="397"/>
      <c r="BE655" s="397"/>
      <c r="BF655" s="397"/>
      <c r="BG655" s="397"/>
      <c r="BH655" s="397"/>
      <c r="BI655" s="397"/>
      <c r="BJ655" s="397"/>
      <c r="BK655" s="397"/>
      <c r="BL655" s="397"/>
      <c r="BM655" s="397"/>
      <c r="BN655" s="397"/>
      <c r="BO655" s="397"/>
      <c r="BP655" s="397"/>
      <c r="BQ655" s="458"/>
      <c r="BR655" s="468"/>
      <c r="BS655" s="490">
        <f t="shared" si="204"/>
        <v>0</v>
      </c>
    </row>
    <row r="656" spans="1:71" hidden="1" x14ac:dyDescent="0.3">
      <c r="A656" s="8">
        <f t="shared" si="199"/>
        <v>323</v>
      </c>
      <c r="B656" s="9" t="str">
        <f t="shared" si="192"/>
        <v xml:space="preserve"> </v>
      </c>
      <c r="C656" s="45" t="str">
        <f t="shared" si="181"/>
        <v xml:space="preserve">  </v>
      </c>
      <c r="D656" s="45" t="str">
        <f t="shared" si="182"/>
        <v xml:space="preserve">  </v>
      </c>
      <c r="E656" s="39"/>
      <c r="F656" s="40"/>
      <c r="G656" s="41"/>
      <c r="H656" s="42">
        <v>323</v>
      </c>
      <c r="I656" s="43"/>
      <c r="J656" s="43"/>
      <c r="K656" s="44" t="s">
        <v>57</v>
      </c>
      <c r="L656" s="44"/>
      <c r="M656" s="44"/>
      <c r="N656" s="108">
        <f t="shared" si="197"/>
        <v>0</v>
      </c>
      <c r="P656" s="108"/>
      <c r="Q656" s="108"/>
      <c r="R656" s="108"/>
      <c r="S656" s="108"/>
      <c r="T656" s="108"/>
      <c r="U656" s="108"/>
      <c r="V656" s="108"/>
      <c r="W656" s="108"/>
      <c r="X656" s="108"/>
      <c r="Y656" s="108"/>
      <c r="Z656" s="108"/>
      <c r="AA656" s="108"/>
      <c r="AB656" s="108"/>
      <c r="AC656" s="108"/>
      <c r="AD656" s="108"/>
      <c r="AE656" s="108"/>
      <c r="AF656" s="108"/>
      <c r="AG656" s="108"/>
      <c r="AH656" s="108"/>
      <c r="AI656" s="108"/>
      <c r="AJ656" s="108"/>
      <c r="AK656" s="108"/>
      <c r="AL656" s="108"/>
      <c r="AM656" s="108"/>
      <c r="AN656" s="108"/>
      <c r="AO656" s="108"/>
      <c r="AP656" s="108"/>
      <c r="AQ656" s="108"/>
      <c r="AR656" s="108"/>
      <c r="AS656" s="108"/>
      <c r="AT656" s="108"/>
      <c r="AU656" s="108"/>
      <c r="AV656" s="108"/>
      <c r="AW656" s="108"/>
      <c r="AX656" s="108"/>
      <c r="AY656" s="108"/>
      <c r="AZ656" s="108"/>
      <c r="BA656" s="108"/>
      <c r="BB656" s="108"/>
      <c r="BC656" s="108"/>
      <c r="BD656" s="108"/>
      <c r="BE656" s="108"/>
      <c r="BF656" s="108"/>
      <c r="BG656" s="108"/>
      <c r="BH656" s="108"/>
      <c r="BI656" s="108"/>
      <c r="BJ656" s="108"/>
      <c r="BK656" s="108"/>
      <c r="BL656" s="108"/>
      <c r="BM656" s="108"/>
      <c r="BN656" s="108"/>
      <c r="BO656" s="108"/>
      <c r="BP656" s="108"/>
      <c r="BQ656" s="453">
        <v>0</v>
      </c>
      <c r="BR656" s="468"/>
      <c r="BS656" s="490">
        <f t="shared" si="204"/>
        <v>0</v>
      </c>
    </row>
    <row r="657" spans="1:71" hidden="1" x14ac:dyDescent="0.3">
      <c r="A657" s="8">
        <f t="shared" si="199"/>
        <v>3231</v>
      </c>
      <c r="B657" s="9">
        <f t="shared" si="192"/>
        <v>11</v>
      </c>
      <c r="C657" s="45" t="str">
        <f t="shared" si="181"/>
        <v>091</v>
      </c>
      <c r="D657" s="45" t="str">
        <f t="shared" si="182"/>
        <v>0912</v>
      </c>
      <c r="E657" s="39" t="s">
        <v>137</v>
      </c>
      <c r="F657" s="40">
        <v>11</v>
      </c>
      <c r="G657" s="41">
        <v>11</v>
      </c>
      <c r="H657" s="42">
        <v>3231</v>
      </c>
      <c r="I657" s="46">
        <v>1327</v>
      </c>
      <c r="J657" s="46">
        <v>1327</v>
      </c>
      <c r="K657" s="44" t="s">
        <v>58</v>
      </c>
      <c r="L657" s="44"/>
      <c r="M657" s="44"/>
      <c r="N657" s="108">
        <f t="shared" si="197"/>
        <v>0</v>
      </c>
      <c r="P657" s="397"/>
      <c r="Q657" s="397"/>
      <c r="R657" s="397"/>
      <c r="S657" s="397"/>
      <c r="T657" s="397"/>
      <c r="U657" s="397"/>
      <c r="V657" s="397"/>
      <c r="W657" s="397"/>
      <c r="X657" s="397"/>
      <c r="Y657" s="397"/>
      <c r="Z657" s="397"/>
      <c r="AA657" s="397"/>
      <c r="AB657" s="397"/>
      <c r="AC657" s="397"/>
      <c r="AD657" s="397"/>
      <c r="AE657" s="397"/>
      <c r="AF657" s="397"/>
      <c r="AG657" s="397"/>
      <c r="AH657" s="397"/>
      <c r="AI657" s="397"/>
      <c r="AJ657" s="397"/>
      <c r="AK657" s="397"/>
      <c r="AL657" s="397"/>
      <c r="AM657" s="397"/>
      <c r="AN657" s="397"/>
      <c r="AO657" s="397"/>
      <c r="AP657" s="397"/>
      <c r="AQ657" s="397"/>
      <c r="AR657" s="397"/>
      <c r="AS657" s="397"/>
      <c r="AT657" s="397"/>
      <c r="AU657" s="397"/>
      <c r="AV657" s="397"/>
      <c r="AW657" s="397"/>
      <c r="AX657" s="397"/>
      <c r="AY657" s="397"/>
      <c r="AZ657" s="397"/>
      <c r="BA657" s="397"/>
      <c r="BB657" s="397"/>
      <c r="BC657" s="397"/>
      <c r="BD657" s="397"/>
      <c r="BE657" s="397"/>
      <c r="BF657" s="397"/>
      <c r="BG657" s="397"/>
      <c r="BH657" s="397"/>
      <c r="BI657" s="397"/>
      <c r="BJ657" s="397"/>
      <c r="BK657" s="397"/>
      <c r="BL657" s="397"/>
      <c r="BM657" s="397"/>
      <c r="BN657" s="397"/>
      <c r="BO657" s="397"/>
      <c r="BP657" s="397"/>
      <c r="BQ657" s="458"/>
      <c r="BR657" s="468"/>
      <c r="BS657" s="490">
        <f t="shared" si="204"/>
        <v>0</v>
      </c>
    </row>
    <row r="658" spans="1:71" hidden="1" x14ac:dyDescent="0.3">
      <c r="A658" s="8">
        <f t="shared" si="199"/>
        <v>3237</v>
      </c>
      <c r="B658" s="9">
        <f t="shared" si="192"/>
        <v>11</v>
      </c>
      <c r="C658" s="45" t="str">
        <f t="shared" si="181"/>
        <v>091</v>
      </c>
      <c r="D658" s="45" t="str">
        <f t="shared" si="182"/>
        <v>0912</v>
      </c>
      <c r="E658" s="39" t="s">
        <v>137</v>
      </c>
      <c r="F658" s="40">
        <v>11</v>
      </c>
      <c r="G658" s="41">
        <v>11</v>
      </c>
      <c r="H658" s="42">
        <v>3237</v>
      </c>
      <c r="I658" s="46">
        <v>1328</v>
      </c>
      <c r="J658" s="46">
        <v>1328</v>
      </c>
      <c r="K658" s="5" t="s">
        <v>70</v>
      </c>
      <c r="L658" s="5"/>
      <c r="M658" s="5"/>
      <c r="N658" s="108">
        <f t="shared" si="197"/>
        <v>0</v>
      </c>
      <c r="P658" s="397"/>
      <c r="Q658" s="397"/>
      <c r="R658" s="397"/>
      <c r="S658" s="397"/>
      <c r="T658" s="397"/>
      <c r="U658" s="397"/>
      <c r="V658" s="397"/>
      <c r="W658" s="397"/>
      <c r="X658" s="397"/>
      <c r="Y658" s="397"/>
      <c r="Z658" s="397"/>
      <c r="AA658" s="397"/>
      <c r="AB658" s="397"/>
      <c r="AC658" s="397"/>
      <c r="AD658" s="397"/>
      <c r="AE658" s="397"/>
      <c r="AF658" s="397"/>
      <c r="AG658" s="397"/>
      <c r="AH658" s="397"/>
      <c r="AI658" s="397"/>
      <c r="AJ658" s="397"/>
      <c r="AK658" s="397"/>
      <c r="AL658" s="397"/>
      <c r="AM658" s="397"/>
      <c r="AN658" s="397"/>
      <c r="AO658" s="397"/>
      <c r="AP658" s="397"/>
      <c r="AQ658" s="397"/>
      <c r="AR658" s="397"/>
      <c r="AS658" s="397"/>
      <c r="AT658" s="397"/>
      <c r="AU658" s="397"/>
      <c r="AV658" s="397"/>
      <c r="AW658" s="397"/>
      <c r="AX658" s="397"/>
      <c r="AY658" s="397"/>
      <c r="AZ658" s="397"/>
      <c r="BA658" s="397"/>
      <c r="BB658" s="397"/>
      <c r="BC658" s="397"/>
      <c r="BD658" s="397"/>
      <c r="BE658" s="397"/>
      <c r="BF658" s="397"/>
      <c r="BG658" s="397"/>
      <c r="BH658" s="397"/>
      <c r="BI658" s="397"/>
      <c r="BJ658" s="397"/>
      <c r="BK658" s="397"/>
      <c r="BL658" s="397"/>
      <c r="BM658" s="397"/>
      <c r="BN658" s="397"/>
      <c r="BO658" s="397"/>
      <c r="BP658" s="397"/>
      <c r="BQ658" s="458"/>
      <c r="BR658" s="468"/>
      <c r="BS658" s="490">
        <f t="shared" si="204"/>
        <v>0</v>
      </c>
    </row>
    <row r="659" spans="1:71" hidden="1" x14ac:dyDescent="0.3">
      <c r="A659" s="8">
        <f t="shared" si="199"/>
        <v>3239</v>
      </c>
      <c r="B659" s="9">
        <f t="shared" si="192"/>
        <v>11</v>
      </c>
      <c r="C659" s="45" t="str">
        <f t="shared" si="181"/>
        <v>091</v>
      </c>
      <c r="D659" s="45" t="str">
        <f t="shared" si="182"/>
        <v>0912</v>
      </c>
      <c r="E659" s="39" t="s">
        <v>137</v>
      </c>
      <c r="F659" s="40">
        <v>11</v>
      </c>
      <c r="G659" s="41">
        <v>11</v>
      </c>
      <c r="H659" s="42">
        <v>3239</v>
      </c>
      <c r="I659" s="46">
        <v>1329</v>
      </c>
      <c r="J659" s="46">
        <v>1329</v>
      </c>
      <c r="K659" s="44" t="s">
        <v>62</v>
      </c>
      <c r="L659" s="44"/>
      <c r="M659" s="44"/>
      <c r="N659" s="108">
        <f t="shared" si="197"/>
        <v>0</v>
      </c>
      <c r="P659" s="397"/>
      <c r="Q659" s="397"/>
      <c r="R659" s="397"/>
      <c r="S659" s="397"/>
      <c r="T659" s="397"/>
      <c r="U659" s="397"/>
      <c r="V659" s="397"/>
      <c r="W659" s="397"/>
      <c r="X659" s="397"/>
      <c r="Y659" s="397"/>
      <c r="Z659" s="397"/>
      <c r="AA659" s="397"/>
      <c r="AB659" s="397"/>
      <c r="AC659" s="397"/>
      <c r="AD659" s="397"/>
      <c r="AE659" s="397"/>
      <c r="AF659" s="397"/>
      <c r="AG659" s="397"/>
      <c r="AH659" s="397"/>
      <c r="AI659" s="397"/>
      <c r="AJ659" s="397"/>
      <c r="AK659" s="397"/>
      <c r="AL659" s="397"/>
      <c r="AM659" s="397"/>
      <c r="AN659" s="397"/>
      <c r="AO659" s="397"/>
      <c r="AP659" s="397"/>
      <c r="AQ659" s="397"/>
      <c r="AR659" s="397"/>
      <c r="AS659" s="397"/>
      <c r="AT659" s="397"/>
      <c r="AU659" s="397"/>
      <c r="AV659" s="397"/>
      <c r="AW659" s="397"/>
      <c r="AX659" s="397"/>
      <c r="AY659" s="397"/>
      <c r="AZ659" s="397"/>
      <c r="BA659" s="397"/>
      <c r="BB659" s="397"/>
      <c r="BC659" s="397"/>
      <c r="BD659" s="397"/>
      <c r="BE659" s="397"/>
      <c r="BF659" s="397"/>
      <c r="BG659" s="397"/>
      <c r="BH659" s="397"/>
      <c r="BI659" s="397"/>
      <c r="BJ659" s="397"/>
      <c r="BK659" s="397"/>
      <c r="BL659" s="397"/>
      <c r="BM659" s="397"/>
      <c r="BN659" s="397"/>
      <c r="BO659" s="397"/>
      <c r="BP659" s="397"/>
      <c r="BQ659" s="458"/>
      <c r="BR659" s="468"/>
      <c r="BS659" s="490">
        <f t="shared" si="204"/>
        <v>0</v>
      </c>
    </row>
    <row r="660" spans="1:71" ht="26.4" hidden="1" x14ac:dyDescent="0.3">
      <c r="A660" s="8">
        <f t="shared" si="199"/>
        <v>329</v>
      </c>
      <c r="B660" s="9" t="str">
        <f t="shared" si="192"/>
        <v xml:space="preserve"> </v>
      </c>
      <c r="C660" s="45" t="str">
        <f t="shared" si="181"/>
        <v xml:space="preserve">  </v>
      </c>
      <c r="D660" s="45" t="str">
        <f t="shared" si="182"/>
        <v xml:space="preserve">  </v>
      </c>
      <c r="E660" s="39"/>
      <c r="F660" s="40"/>
      <c r="G660" s="41"/>
      <c r="H660" s="42">
        <v>329</v>
      </c>
      <c r="I660" s="43"/>
      <c r="J660" s="43"/>
      <c r="K660" s="44" t="s">
        <v>63</v>
      </c>
      <c r="L660" s="44"/>
      <c r="M660" s="44"/>
      <c r="N660" s="108">
        <f t="shared" si="197"/>
        <v>0</v>
      </c>
      <c r="P660" s="108"/>
      <c r="Q660" s="108"/>
      <c r="R660" s="108"/>
      <c r="S660" s="108"/>
      <c r="T660" s="108"/>
      <c r="U660" s="108"/>
      <c r="V660" s="108"/>
      <c r="W660" s="108"/>
      <c r="X660" s="108"/>
      <c r="Y660" s="108"/>
      <c r="Z660" s="108"/>
      <c r="AA660" s="108"/>
      <c r="AB660" s="108"/>
      <c r="AC660" s="108"/>
      <c r="AD660" s="108"/>
      <c r="AE660" s="108"/>
      <c r="AF660" s="108"/>
      <c r="AG660" s="108"/>
      <c r="AH660" s="108"/>
      <c r="AI660" s="108"/>
      <c r="AJ660" s="108"/>
      <c r="AK660" s="108"/>
      <c r="AL660" s="108"/>
      <c r="AM660" s="108"/>
      <c r="AN660" s="108"/>
      <c r="AO660" s="108"/>
      <c r="AP660" s="108"/>
      <c r="AQ660" s="108"/>
      <c r="AR660" s="108"/>
      <c r="AS660" s="108"/>
      <c r="AT660" s="108"/>
      <c r="AU660" s="108"/>
      <c r="AV660" s="108"/>
      <c r="AW660" s="108"/>
      <c r="AX660" s="108"/>
      <c r="AY660" s="108"/>
      <c r="AZ660" s="108"/>
      <c r="BA660" s="108"/>
      <c r="BB660" s="108"/>
      <c r="BC660" s="108"/>
      <c r="BD660" s="108"/>
      <c r="BE660" s="108"/>
      <c r="BF660" s="108"/>
      <c r="BG660" s="108"/>
      <c r="BH660" s="108"/>
      <c r="BI660" s="108"/>
      <c r="BJ660" s="108"/>
      <c r="BK660" s="108"/>
      <c r="BL660" s="108"/>
      <c r="BM660" s="108"/>
      <c r="BN660" s="108"/>
      <c r="BO660" s="108"/>
      <c r="BP660" s="108"/>
      <c r="BQ660" s="453">
        <v>0</v>
      </c>
      <c r="BR660" s="468"/>
      <c r="BS660" s="490">
        <f t="shared" si="204"/>
        <v>0</v>
      </c>
    </row>
    <row r="661" spans="1:71" ht="26.4" hidden="1" x14ac:dyDescent="0.3">
      <c r="A661" s="8">
        <f t="shared" si="199"/>
        <v>3291</v>
      </c>
      <c r="B661" s="9">
        <f t="shared" si="192"/>
        <v>11</v>
      </c>
      <c r="C661" s="45" t="str">
        <f t="shared" si="181"/>
        <v>091</v>
      </c>
      <c r="D661" s="45" t="str">
        <f t="shared" si="182"/>
        <v>0912</v>
      </c>
      <c r="E661" s="39" t="s">
        <v>137</v>
      </c>
      <c r="F661" s="40">
        <v>11</v>
      </c>
      <c r="G661" s="41">
        <v>11</v>
      </c>
      <c r="H661" s="42">
        <v>3291</v>
      </c>
      <c r="I661" s="46">
        <v>1330</v>
      </c>
      <c r="J661" s="46">
        <v>1330</v>
      </c>
      <c r="K661" s="44" t="s">
        <v>64</v>
      </c>
      <c r="L661" s="44"/>
      <c r="M661" s="44"/>
      <c r="N661" s="108">
        <f t="shared" si="197"/>
        <v>0</v>
      </c>
      <c r="P661" s="397"/>
      <c r="Q661" s="397"/>
      <c r="R661" s="397"/>
      <c r="S661" s="397"/>
      <c r="T661" s="397"/>
      <c r="U661" s="397"/>
      <c r="V661" s="397"/>
      <c r="W661" s="397"/>
      <c r="X661" s="397"/>
      <c r="Y661" s="397"/>
      <c r="Z661" s="397"/>
      <c r="AA661" s="397"/>
      <c r="AB661" s="397"/>
      <c r="AC661" s="397"/>
      <c r="AD661" s="397"/>
      <c r="AE661" s="397"/>
      <c r="AF661" s="397"/>
      <c r="AG661" s="397"/>
      <c r="AH661" s="397"/>
      <c r="AI661" s="397"/>
      <c r="AJ661" s="397"/>
      <c r="AK661" s="397"/>
      <c r="AL661" s="397"/>
      <c r="AM661" s="397"/>
      <c r="AN661" s="397"/>
      <c r="AO661" s="397"/>
      <c r="AP661" s="397"/>
      <c r="AQ661" s="397"/>
      <c r="AR661" s="397"/>
      <c r="AS661" s="397"/>
      <c r="AT661" s="397"/>
      <c r="AU661" s="397"/>
      <c r="AV661" s="397"/>
      <c r="AW661" s="397"/>
      <c r="AX661" s="397"/>
      <c r="AY661" s="397"/>
      <c r="AZ661" s="397"/>
      <c r="BA661" s="397"/>
      <c r="BB661" s="397"/>
      <c r="BC661" s="397"/>
      <c r="BD661" s="397"/>
      <c r="BE661" s="397"/>
      <c r="BF661" s="397"/>
      <c r="BG661" s="397"/>
      <c r="BH661" s="397"/>
      <c r="BI661" s="397"/>
      <c r="BJ661" s="397"/>
      <c r="BK661" s="397"/>
      <c r="BL661" s="397"/>
      <c r="BM661" s="397"/>
      <c r="BN661" s="397"/>
      <c r="BO661" s="397"/>
      <c r="BP661" s="397"/>
      <c r="BQ661" s="458"/>
      <c r="BR661" s="468"/>
      <c r="BS661" s="490">
        <f t="shared" si="204"/>
        <v>0</v>
      </c>
    </row>
    <row r="662" spans="1:71" hidden="1" x14ac:dyDescent="0.3">
      <c r="A662" s="8">
        <f t="shared" si="199"/>
        <v>3293</v>
      </c>
      <c r="B662" s="9">
        <f t="shared" si="192"/>
        <v>11</v>
      </c>
      <c r="C662" s="45" t="str">
        <f t="shared" si="181"/>
        <v>091</v>
      </c>
      <c r="D662" s="45" t="str">
        <f t="shared" si="182"/>
        <v>0912</v>
      </c>
      <c r="E662" s="39" t="s">
        <v>137</v>
      </c>
      <c r="F662" s="40">
        <v>11</v>
      </c>
      <c r="G662" s="41">
        <v>11</v>
      </c>
      <c r="H662" s="42">
        <v>3293</v>
      </c>
      <c r="I662" s="46">
        <v>1331</v>
      </c>
      <c r="J662" s="46">
        <v>1331</v>
      </c>
      <c r="K662" s="44" t="s">
        <v>65</v>
      </c>
      <c r="L662" s="44"/>
      <c r="M662" s="44"/>
      <c r="N662" s="108">
        <f t="shared" si="197"/>
        <v>0</v>
      </c>
      <c r="P662" s="397"/>
      <c r="Q662" s="397"/>
      <c r="R662" s="397"/>
      <c r="S662" s="397"/>
      <c r="T662" s="397"/>
      <c r="U662" s="397"/>
      <c r="V662" s="397"/>
      <c r="W662" s="397"/>
      <c r="X662" s="397"/>
      <c r="Y662" s="397"/>
      <c r="Z662" s="397"/>
      <c r="AA662" s="397"/>
      <c r="AB662" s="397"/>
      <c r="AC662" s="397"/>
      <c r="AD662" s="397"/>
      <c r="AE662" s="397"/>
      <c r="AF662" s="397"/>
      <c r="AG662" s="397"/>
      <c r="AH662" s="397"/>
      <c r="AI662" s="397"/>
      <c r="AJ662" s="397"/>
      <c r="AK662" s="397"/>
      <c r="AL662" s="397"/>
      <c r="AM662" s="397"/>
      <c r="AN662" s="397"/>
      <c r="AO662" s="397"/>
      <c r="AP662" s="397"/>
      <c r="AQ662" s="397"/>
      <c r="AR662" s="397"/>
      <c r="AS662" s="397"/>
      <c r="AT662" s="397"/>
      <c r="AU662" s="397"/>
      <c r="AV662" s="397"/>
      <c r="AW662" s="397"/>
      <c r="AX662" s="397"/>
      <c r="AY662" s="397"/>
      <c r="AZ662" s="397"/>
      <c r="BA662" s="397"/>
      <c r="BB662" s="397"/>
      <c r="BC662" s="397"/>
      <c r="BD662" s="397"/>
      <c r="BE662" s="397"/>
      <c r="BF662" s="397"/>
      <c r="BG662" s="397"/>
      <c r="BH662" s="397"/>
      <c r="BI662" s="397"/>
      <c r="BJ662" s="397"/>
      <c r="BK662" s="397"/>
      <c r="BL662" s="397"/>
      <c r="BM662" s="397"/>
      <c r="BN662" s="397"/>
      <c r="BO662" s="397"/>
      <c r="BP662" s="397"/>
      <c r="BQ662" s="458"/>
      <c r="BR662" s="468"/>
      <c r="BS662" s="490">
        <f t="shared" si="204"/>
        <v>0</v>
      </c>
    </row>
    <row r="663" spans="1:71" ht="26.4" hidden="1" x14ac:dyDescent="0.3">
      <c r="A663" s="8">
        <f t="shared" si="199"/>
        <v>3299</v>
      </c>
      <c r="B663" s="9">
        <f t="shared" si="192"/>
        <v>11</v>
      </c>
      <c r="C663" s="45" t="str">
        <f t="shared" si="181"/>
        <v>091</v>
      </c>
      <c r="D663" s="45" t="str">
        <f t="shared" si="182"/>
        <v>0912</v>
      </c>
      <c r="E663" s="39" t="s">
        <v>137</v>
      </c>
      <c r="F663" s="40">
        <v>11</v>
      </c>
      <c r="G663" s="41">
        <v>11</v>
      </c>
      <c r="H663" s="42">
        <v>3299</v>
      </c>
      <c r="I663" s="46">
        <v>1332</v>
      </c>
      <c r="J663" s="46">
        <v>1332</v>
      </c>
      <c r="K663" s="44" t="s">
        <v>63</v>
      </c>
      <c r="L663" s="44"/>
      <c r="M663" s="44"/>
      <c r="N663" s="108">
        <f t="shared" si="197"/>
        <v>0</v>
      </c>
      <c r="P663" s="397"/>
      <c r="Q663" s="397"/>
      <c r="R663" s="397"/>
      <c r="S663" s="397"/>
      <c r="T663" s="397"/>
      <c r="U663" s="397"/>
      <c r="V663" s="397"/>
      <c r="W663" s="397"/>
      <c r="X663" s="397"/>
      <c r="Y663" s="397"/>
      <c r="Z663" s="397"/>
      <c r="AA663" s="397"/>
      <c r="AB663" s="397"/>
      <c r="AC663" s="397"/>
      <c r="AD663" s="397"/>
      <c r="AE663" s="397"/>
      <c r="AF663" s="397"/>
      <c r="AG663" s="397"/>
      <c r="AH663" s="397"/>
      <c r="AI663" s="397"/>
      <c r="AJ663" s="397"/>
      <c r="AK663" s="397"/>
      <c r="AL663" s="397"/>
      <c r="AM663" s="397"/>
      <c r="AN663" s="397"/>
      <c r="AO663" s="397"/>
      <c r="AP663" s="397"/>
      <c r="AQ663" s="397"/>
      <c r="AR663" s="397"/>
      <c r="AS663" s="397"/>
      <c r="AT663" s="397"/>
      <c r="AU663" s="397"/>
      <c r="AV663" s="397"/>
      <c r="AW663" s="397"/>
      <c r="AX663" s="397"/>
      <c r="AY663" s="397"/>
      <c r="AZ663" s="397"/>
      <c r="BA663" s="397"/>
      <c r="BB663" s="397"/>
      <c r="BC663" s="397"/>
      <c r="BD663" s="397"/>
      <c r="BE663" s="397"/>
      <c r="BF663" s="397"/>
      <c r="BG663" s="397"/>
      <c r="BH663" s="397"/>
      <c r="BI663" s="397"/>
      <c r="BJ663" s="397"/>
      <c r="BK663" s="397"/>
      <c r="BL663" s="397"/>
      <c r="BM663" s="397"/>
      <c r="BN663" s="397"/>
      <c r="BO663" s="397"/>
      <c r="BP663" s="397"/>
      <c r="BQ663" s="458"/>
      <c r="BR663" s="468"/>
      <c r="BS663" s="490">
        <f t="shared" si="204"/>
        <v>0</v>
      </c>
    </row>
    <row r="664" spans="1:71" hidden="1" x14ac:dyDescent="0.3">
      <c r="A664" s="8">
        <f t="shared" si="199"/>
        <v>0</v>
      </c>
      <c r="B664" s="9" t="str">
        <f t="shared" si="192"/>
        <v xml:space="preserve"> </v>
      </c>
      <c r="C664" s="45" t="str">
        <f t="shared" si="181"/>
        <v xml:space="preserve">  </v>
      </c>
      <c r="D664" s="45" t="str">
        <f t="shared" si="182"/>
        <v xml:space="preserve">  </v>
      </c>
      <c r="E664" s="39"/>
      <c r="F664" s="40"/>
      <c r="G664" s="41"/>
      <c r="H664" s="42"/>
      <c r="I664" s="43"/>
      <c r="J664" s="43"/>
      <c r="K664" s="44"/>
      <c r="L664" s="44"/>
      <c r="M664" s="44"/>
      <c r="N664" s="108">
        <f t="shared" si="197"/>
        <v>0</v>
      </c>
      <c r="O664" s="18"/>
      <c r="P664" s="108"/>
      <c r="Q664" s="108"/>
      <c r="R664" s="108"/>
      <c r="S664" s="108"/>
      <c r="T664" s="108"/>
      <c r="U664" s="108"/>
      <c r="V664" s="108"/>
      <c r="W664" s="108"/>
      <c r="X664" s="108"/>
      <c r="Y664" s="108"/>
      <c r="Z664" s="108"/>
      <c r="AA664" s="108"/>
      <c r="AB664" s="108"/>
      <c r="AC664" s="108"/>
      <c r="AD664" s="108"/>
      <c r="AE664" s="108"/>
      <c r="AF664" s="108"/>
      <c r="AG664" s="108"/>
      <c r="AH664" s="108"/>
      <c r="AI664" s="108"/>
      <c r="AJ664" s="108"/>
      <c r="AK664" s="108"/>
      <c r="AL664" s="108"/>
      <c r="AM664" s="108"/>
      <c r="AN664" s="108"/>
      <c r="AO664" s="108"/>
      <c r="AP664" s="108"/>
      <c r="AQ664" s="108"/>
      <c r="AR664" s="108"/>
      <c r="AS664" s="108"/>
      <c r="AT664" s="108"/>
      <c r="AU664" s="108"/>
      <c r="AV664" s="108"/>
      <c r="AW664" s="108"/>
      <c r="AX664" s="108"/>
      <c r="AY664" s="108"/>
      <c r="AZ664" s="108"/>
      <c r="BA664" s="108"/>
      <c r="BB664" s="108"/>
      <c r="BC664" s="108"/>
      <c r="BD664" s="108"/>
      <c r="BE664" s="108"/>
      <c r="BF664" s="108"/>
      <c r="BG664" s="108"/>
      <c r="BH664" s="108"/>
      <c r="BI664" s="108"/>
      <c r="BJ664" s="108"/>
      <c r="BK664" s="108"/>
      <c r="BL664" s="108"/>
      <c r="BM664" s="108"/>
      <c r="BN664" s="108"/>
      <c r="BO664" s="108"/>
      <c r="BP664" s="108"/>
      <c r="BQ664" s="453"/>
      <c r="BR664" s="468"/>
      <c r="BS664" s="490">
        <f t="shared" si="204"/>
        <v>0</v>
      </c>
    </row>
    <row r="665" spans="1:71" ht="39.6" x14ac:dyDescent="0.3">
      <c r="A665" s="8" t="str">
        <f t="shared" si="199"/>
        <v>K 1207 17</v>
      </c>
      <c r="B665" s="9" t="str">
        <f t="shared" si="192"/>
        <v xml:space="preserve"> </v>
      </c>
      <c r="C665" s="45" t="str">
        <f t="shared" si="181"/>
        <v xml:space="preserve">  </v>
      </c>
      <c r="D665" s="45" t="str">
        <f t="shared" si="182"/>
        <v xml:space="preserve">  </v>
      </c>
      <c r="E665" s="33" t="s">
        <v>137</v>
      </c>
      <c r="F665" s="34">
        <v>11</v>
      </c>
      <c r="G665" s="35"/>
      <c r="H665" s="104" t="s">
        <v>195</v>
      </c>
      <c r="I665" s="37"/>
      <c r="J665" s="37"/>
      <c r="K665" s="38" t="s">
        <v>196</v>
      </c>
      <c r="L665" s="426">
        <f t="shared" ref="L665:M667" si="205">L666</f>
        <v>1000</v>
      </c>
      <c r="M665" s="427">
        <f t="shared" si="205"/>
        <v>-379</v>
      </c>
      <c r="N665" s="112">
        <f t="shared" si="197"/>
        <v>621</v>
      </c>
      <c r="O665" s="500"/>
      <c r="P665" s="112"/>
      <c r="Q665" s="112"/>
      <c r="R665" s="112"/>
      <c r="S665" s="112"/>
      <c r="T665" s="112"/>
      <c r="U665" s="112"/>
      <c r="V665" s="112"/>
      <c r="W665" s="112"/>
      <c r="X665" s="112"/>
      <c r="Y665" s="112"/>
      <c r="Z665" s="112"/>
      <c r="AA665" s="112"/>
      <c r="AB665" s="112"/>
      <c r="AC665" s="112"/>
      <c r="AD665" s="112"/>
      <c r="AE665" s="112"/>
      <c r="AF665" s="112"/>
      <c r="AG665" s="112"/>
      <c r="AH665" s="112"/>
      <c r="AI665" s="112"/>
      <c r="AJ665" s="112"/>
      <c r="AK665" s="112"/>
      <c r="AL665" s="112"/>
      <c r="AM665" s="112"/>
      <c r="AN665" s="112"/>
      <c r="AO665" s="112"/>
      <c r="AP665" s="112"/>
      <c r="AQ665" s="112"/>
      <c r="AR665" s="112"/>
      <c r="AS665" s="112"/>
      <c r="AT665" s="112"/>
      <c r="AU665" s="112"/>
      <c r="AV665" s="112"/>
      <c r="AW665" s="112"/>
      <c r="AX665" s="112"/>
      <c r="AY665" s="112"/>
      <c r="AZ665" s="112"/>
      <c r="BA665" s="112"/>
      <c r="BB665" s="112"/>
      <c r="BC665" s="112"/>
      <c r="BD665" s="112"/>
      <c r="BE665" s="112"/>
      <c r="BF665" s="112"/>
      <c r="BG665" s="112"/>
      <c r="BH665" s="112"/>
      <c r="BI665" s="112"/>
      <c r="BJ665" s="112"/>
      <c r="BK665" s="112"/>
      <c r="BL665" s="112"/>
      <c r="BM665" s="112"/>
      <c r="BN665" s="112"/>
      <c r="BO665" s="112"/>
      <c r="BP665" s="112"/>
      <c r="BQ665" s="457">
        <v>930</v>
      </c>
      <c r="BR665" s="489"/>
      <c r="BS665" s="489">
        <f t="shared" si="204"/>
        <v>621</v>
      </c>
    </row>
    <row r="666" spans="1:71" ht="26.4" x14ac:dyDescent="0.3">
      <c r="A666" s="8">
        <f t="shared" si="199"/>
        <v>4</v>
      </c>
      <c r="B666" s="9" t="str">
        <f t="shared" si="192"/>
        <v xml:space="preserve"> </v>
      </c>
      <c r="C666" s="45" t="str">
        <f t="shared" si="181"/>
        <v xml:space="preserve">  </v>
      </c>
      <c r="D666" s="45" t="str">
        <f t="shared" si="182"/>
        <v xml:space="preserve">  </v>
      </c>
      <c r="E666" s="39"/>
      <c r="F666" s="40"/>
      <c r="G666" s="41"/>
      <c r="H666" s="42">
        <v>4</v>
      </c>
      <c r="I666" s="43"/>
      <c r="J666" s="43"/>
      <c r="K666" s="44" t="s">
        <v>71</v>
      </c>
      <c r="L666" s="425">
        <f t="shared" si="205"/>
        <v>1000</v>
      </c>
      <c r="M666" s="425">
        <f t="shared" si="205"/>
        <v>-379</v>
      </c>
      <c r="N666" s="108">
        <f t="shared" si="197"/>
        <v>621</v>
      </c>
      <c r="P666" s="108"/>
      <c r="Q666" s="108"/>
      <c r="R666" s="108"/>
      <c r="S666" s="108"/>
      <c r="T666" s="108"/>
      <c r="U666" s="108"/>
      <c r="V666" s="108"/>
      <c r="W666" s="108"/>
      <c r="X666" s="108"/>
      <c r="Y666" s="108"/>
      <c r="Z666" s="108"/>
      <c r="AA666" s="108"/>
      <c r="AB666" s="108"/>
      <c r="AC666" s="108"/>
      <c r="AD666" s="108"/>
      <c r="AE666" s="108"/>
      <c r="AF666" s="108"/>
      <c r="AG666" s="108"/>
      <c r="AH666" s="108"/>
      <c r="AI666" s="108"/>
      <c r="AJ666" s="108"/>
      <c r="AK666" s="108"/>
      <c r="AL666" s="108"/>
      <c r="AM666" s="108"/>
      <c r="AN666" s="108"/>
      <c r="AO666" s="108"/>
      <c r="AP666" s="108"/>
      <c r="AQ666" s="108"/>
      <c r="AR666" s="108"/>
      <c r="AS666" s="108"/>
      <c r="AT666" s="108"/>
      <c r="AU666" s="108"/>
      <c r="AV666" s="108"/>
      <c r="AW666" s="108"/>
      <c r="AX666" s="108"/>
      <c r="AY666" s="108"/>
      <c r="AZ666" s="108"/>
      <c r="BA666" s="108"/>
      <c r="BB666" s="108"/>
      <c r="BC666" s="108"/>
      <c r="BD666" s="108"/>
      <c r="BE666" s="108"/>
      <c r="BF666" s="108"/>
      <c r="BG666" s="108"/>
      <c r="BH666" s="108"/>
      <c r="BI666" s="108"/>
      <c r="BJ666" s="108"/>
      <c r="BK666" s="108"/>
      <c r="BL666" s="108"/>
      <c r="BM666" s="108"/>
      <c r="BN666" s="108"/>
      <c r="BO666" s="108"/>
      <c r="BP666" s="108"/>
      <c r="BQ666" s="453">
        <v>930</v>
      </c>
      <c r="BR666" s="468"/>
      <c r="BS666" s="490">
        <f t="shared" si="204"/>
        <v>621</v>
      </c>
    </row>
    <row r="667" spans="1:71" ht="26.4" x14ac:dyDescent="0.3">
      <c r="A667" s="8">
        <f t="shared" si="199"/>
        <v>42</v>
      </c>
      <c r="B667" s="9" t="str">
        <f t="shared" si="192"/>
        <v xml:space="preserve"> </v>
      </c>
      <c r="C667" s="45" t="str">
        <f t="shared" si="181"/>
        <v xml:space="preserve">  </v>
      </c>
      <c r="D667" s="45" t="str">
        <f t="shared" si="182"/>
        <v xml:space="preserve">  </v>
      </c>
      <c r="E667" s="39"/>
      <c r="F667" s="40"/>
      <c r="G667" s="41"/>
      <c r="H667" s="42">
        <v>42</v>
      </c>
      <c r="I667" s="43"/>
      <c r="J667" s="43"/>
      <c r="K667" s="44" t="s">
        <v>72</v>
      </c>
      <c r="L667" s="425">
        <f t="shared" si="205"/>
        <v>1000</v>
      </c>
      <c r="M667" s="425">
        <f t="shared" si="205"/>
        <v>-379</v>
      </c>
      <c r="N667" s="108">
        <f t="shared" si="197"/>
        <v>621</v>
      </c>
      <c r="O667" s="18"/>
      <c r="P667" s="108"/>
      <c r="Q667" s="108"/>
      <c r="R667" s="108"/>
      <c r="S667" s="108"/>
      <c r="T667" s="108"/>
      <c r="U667" s="108"/>
      <c r="V667" s="108"/>
      <c r="W667" s="108"/>
      <c r="X667" s="108"/>
      <c r="Y667" s="108"/>
      <c r="Z667" s="108"/>
      <c r="AA667" s="108"/>
      <c r="AB667" s="108"/>
      <c r="AC667" s="108"/>
      <c r="AD667" s="108"/>
      <c r="AE667" s="108"/>
      <c r="AF667" s="108"/>
      <c r="AG667" s="108"/>
      <c r="AH667" s="108"/>
      <c r="AI667" s="108"/>
      <c r="AJ667" s="108"/>
      <c r="AK667" s="108"/>
      <c r="AL667" s="108"/>
      <c r="AM667" s="108"/>
      <c r="AN667" s="108"/>
      <c r="AO667" s="108"/>
      <c r="AP667" s="108"/>
      <c r="AQ667" s="108"/>
      <c r="AR667" s="108"/>
      <c r="AS667" s="108"/>
      <c r="AT667" s="108"/>
      <c r="AU667" s="108"/>
      <c r="AV667" s="108"/>
      <c r="AW667" s="108"/>
      <c r="AX667" s="108"/>
      <c r="AY667" s="108"/>
      <c r="AZ667" s="108"/>
      <c r="BA667" s="108"/>
      <c r="BB667" s="108"/>
      <c r="BC667" s="108"/>
      <c r="BD667" s="108"/>
      <c r="BE667" s="108"/>
      <c r="BF667" s="108"/>
      <c r="BG667" s="108"/>
      <c r="BH667" s="108"/>
      <c r="BI667" s="108"/>
      <c r="BJ667" s="108"/>
      <c r="BK667" s="108"/>
      <c r="BL667" s="108"/>
      <c r="BM667" s="108"/>
      <c r="BN667" s="108"/>
      <c r="BO667" s="108"/>
      <c r="BP667" s="108"/>
      <c r="BQ667" s="453">
        <v>930</v>
      </c>
      <c r="BR667" s="468"/>
      <c r="BS667" s="490">
        <f t="shared" si="204"/>
        <v>621</v>
      </c>
    </row>
    <row r="668" spans="1:71" ht="26.4" x14ac:dyDescent="0.3">
      <c r="A668" s="8">
        <f t="shared" si="199"/>
        <v>424</v>
      </c>
      <c r="B668" s="9" t="str">
        <f t="shared" si="192"/>
        <v xml:space="preserve"> </v>
      </c>
      <c r="C668" s="45" t="str">
        <f t="shared" si="181"/>
        <v xml:space="preserve">  </v>
      </c>
      <c r="D668" s="45" t="str">
        <f t="shared" si="182"/>
        <v xml:space="preserve">  </v>
      </c>
      <c r="E668" s="39"/>
      <c r="F668" s="40"/>
      <c r="G668" s="41"/>
      <c r="H668" s="42">
        <v>424</v>
      </c>
      <c r="I668" s="43"/>
      <c r="J668" s="43"/>
      <c r="K668" s="44" t="s">
        <v>134</v>
      </c>
      <c r="L668" s="425">
        <v>1000</v>
      </c>
      <c r="M668" s="425">
        <v>-379</v>
      </c>
      <c r="N668" s="108">
        <f t="shared" si="197"/>
        <v>621</v>
      </c>
      <c r="O668" s="18"/>
      <c r="P668" s="108"/>
      <c r="Q668" s="108"/>
      <c r="R668" s="108"/>
      <c r="S668" s="108"/>
      <c r="T668" s="108"/>
      <c r="U668" s="108"/>
      <c r="V668" s="108"/>
      <c r="W668" s="108"/>
      <c r="X668" s="108"/>
      <c r="Y668" s="108"/>
      <c r="Z668" s="108"/>
      <c r="AA668" s="108"/>
      <c r="AB668" s="108"/>
      <c r="AC668" s="108"/>
      <c r="AD668" s="108"/>
      <c r="AE668" s="108"/>
      <c r="AF668" s="108"/>
      <c r="AG668" s="108"/>
      <c r="AH668" s="108"/>
      <c r="AI668" s="108"/>
      <c r="AJ668" s="108"/>
      <c r="AK668" s="108"/>
      <c r="AL668" s="108"/>
      <c r="AM668" s="108"/>
      <c r="AN668" s="108"/>
      <c r="AO668" s="108"/>
      <c r="AP668" s="108"/>
      <c r="AQ668" s="108"/>
      <c r="AR668" s="108"/>
      <c r="AS668" s="108"/>
      <c r="AT668" s="108"/>
      <c r="AU668" s="108"/>
      <c r="AV668" s="108"/>
      <c r="AW668" s="108"/>
      <c r="AX668" s="108"/>
      <c r="AY668" s="108"/>
      <c r="AZ668" s="108"/>
      <c r="BA668" s="108"/>
      <c r="BB668" s="108"/>
      <c r="BC668" s="108"/>
      <c r="BD668" s="108"/>
      <c r="BE668" s="108"/>
      <c r="BF668" s="108"/>
      <c r="BG668" s="108"/>
      <c r="BH668" s="108"/>
      <c r="BI668" s="108"/>
      <c r="BJ668" s="108"/>
      <c r="BK668" s="108"/>
      <c r="BL668" s="108"/>
      <c r="BM668" s="108"/>
      <c r="BN668" s="108"/>
      <c r="BO668" s="108"/>
      <c r="BP668" s="108"/>
      <c r="BQ668" s="453">
        <v>930</v>
      </c>
      <c r="BR668" s="468"/>
      <c r="BS668" s="490">
        <f t="shared" si="204"/>
        <v>621</v>
      </c>
    </row>
    <row r="669" spans="1:71" hidden="1" x14ac:dyDescent="0.3">
      <c r="A669" s="8">
        <f t="shared" si="199"/>
        <v>4241</v>
      </c>
      <c r="B669" s="9">
        <f t="shared" si="192"/>
        <v>11</v>
      </c>
      <c r="C669" s="45" t="str">
        <f t="shared" si="181"/>
        <v>091</v>
      </c>
      <c r="D669" s="45" t="str">
        <f t="shared" si="182"/>
        <v>0912</v>
      </c>
      <c r="E669" s="39" t="s">
        <v>137</v>
      </c>
      <c r="F669" s="40">
        <v>11</v>
      </c>
      <c r="G669" s="41">
        <v>11</v>
      </c>
      <c r="H669" s="42">
        <v>4241</v>
      </c>
      <c r="I669" s="46">
        <v>1333</v>
      </c>
      <c r="J669" s="46">
        <v>1333</v>
      </c>
      <c r="K669" s="44" t="s">
        <v>135</v>
      </c>
      <c r="L669" s="425"/>
      <c r="M669" s="425"/>
      <c r="N669" s="108">
        <f t="shared" si="197"/>
        <v>0</v>
      </c>
      <c r="O669" s="18"/>
      <c r="P669" s="397"/>
      <c r="Q669" s="397"/>
      <c r="R669" s="397"/>
      <c r="S669" s="397"/>
      <c r="T669" s="397"/>
      <c r="U669" s="397"/>
      <c r="V669" s="397"/>
      <c r="W669" s="397"/>
      <c r="X669" s="397"/>
      <c r="Y669" s="397"/>
      <c r="Z669" s="397"/>
      <c r="AA669" s="397"/>
      <c r="AB669" s="397"/>
      <c r="AC669" s="397"/>
      <c r="AD669" s="397"/>
      <c r="AE669" s="397"/>
      <c r="AF669" s="397"/>
      <c r="AG669" s="397"/>
      <c r="AH669" s="397"/>
      <c r="AI669" s="397"/>
      <c r="AJ669" s="397"/>
      <c r="AK669" s="397"/>
      <c r="AL669" s="397"/>
      <c r="AM669" s="397"/>
      <c r="AN669" s="397"/>
      <c r="AO669" s="397"/>
      <c r="AP669" s="397"/>
      <c r="AQ669" s="397"/>
      <c r="AR669" s="397"/>
      <c r="AS669" s="397"/>
      <c r="AT669" s="397"/>
      <c r="AU669" s="397"/>
      <c r="AV669" s="397"/>
      <c r="AW669" s="397"/>
      <c r="AX669" s="397"/>
      <c r="AY669" s="397"/>
      <c r="AZ669" s="397"/>
      <c r="BA669" s="397"/>
      <c r="BB669" s="397"/>
      <c r="BC669" s="397"/>
      <c r="BD669" s="397"/>
      <c r="BE669" s="397"/>
      <c r="BF669" s="397"/>
      <c r="BG669" s="397"/>
      <c r="BH669" s="397"/>
      <c r="BI669" s="397"/>
      <c r="BJ669" s="397"/>
      <c r="BK669" s="397"/>
      <c r="BL669" s="397"/>
      <c r="BM669" s="397"/>
      <c r="BN669" s="397"/>
      <c r="BO669" s="397"/>
      <c r="BP669" s="397"/>
      <c r="BQ669" s="458">
        <v>930</v>
      </c>
      <c r="BR669" s="468"/>
      <c r="BS669" s="490">
        <f t="shared" si="204"/>
        <v>0</v>
      </c>
    </row>
    <row r="670" spans="1:71" hidden="1" x14ac:dyDescent="0.3">
      <c r="A670" s="8">
        <f t="shared" si="199"/>
        <v>0</v>
      </c>
      <c r="B670" s="9" t="str">
        <f t="shared" si="192"/>
        <v xml:space="preserve"> </v>
      </c>
      <c r="C670" s="45" t="str">
        <f t="shared" si="181"/>
        <v xml:space="preserve">  </v>
      </c>
      <c r="D670" s="45" t="str">
        <f t="shared" si="182"/>
        <v xml:space="preserve">  </v>
      </c>
      <c r="E670" s="39"/>
      <c r="F670" s="40"/>
      <c r="G670" s="41"/>
      <c r="H670" s="42"/>
      <c r="I670" s="43"/>
      <c r="J670" s="43"/>
      <c r="K670" s="44"/>
      <c r="L670" s="425"/>
      <c r="M670" s="425"/>
      <c r="N670" s="108">
        <f t="shared" si="197"/>
        <v>0</v>
      </c>
      <c r="O670" s="18"/>
      <c r="P670" s="108"/>
      <c r="Q670" s="108"/>
      <c r="R670" s="108"/>
      <c r="S670" s="108"/>
      <c r="T670" s="108"/>
      <c r="U670" s="108"/>
      <c r="V670" s="108"/>
      <c r="W670" s="108"/>
      <c r="X670" s="108"/>
      <c r="Y670" s="108"/>
      <c r="Z670" s="108"/>
      <c r="AA670" s="108"/>
      <c r="AB670" s="108"/>
      <c r="AC670" s="108"/>
      <c r="AD670" s="108"/>
      <c r="AE670" s="108"/>
      <c r="AF670" s="108"/>
      <c r="AG670" s="108"/>
      <c r="AH670" s="108"/>
      <c r="AI670" s="108"/>
      <c r="AJ670" s="108"/>
      <c r="AK670" s="108"/>
      <c r="AL670" s="108"/>
      <c r="AM670" s="108"/>
      <c r="AN670" s="108"/>
      <c r="AO670" s="108"/>
      <c r="AP670" s="108"/>
      <c r="AQ670" s="108"/>
      <c r="AR670" s="108"/>
      <c r="AS670" s="108"/>
      <c r="AT670" s="108"/>
      <c r="AU670" s="108"/>
      <c r="AV670" s="108"/>
      <c r="AW670" s="108"/>
      <c r="AX670" s="108"/>
      <c r="AY670" s="108"/>
      <c r="AZ670" s="108"/>
      <c r="BA670" s="108"/>
      <c r="BB670" s="108"/>
      <c r="BC670" s="108"/>
      <c r="BD670" s="108"/>
      <c r="BE670" s="108"/>
      <c r="BF670" s="108"/>
      <c r="BG670" s="108"/>
      <c r="BH670" s="108"/>
      <c r="BI670" s="108"/>
      <c r="BJ670" s="108"/>
      <c r="BK670" s="108"/>
      <c r="BL670" s="108"/>
      <c r="BM670" s="108"/>
      <c r="BN670" s="108"/>
      <c r="BO670" s="108"/>
      <c r="BP670" s="108"/>
      <c r="BQ670" s="453"/>
      <c r="BR670" s="468"/>
      <c r="BS670" s="490">
        <f t="shared" si="204"/>
        <v>0</v>
      </c>
    </row>
    <row r="671" spans="1:71" hidden="1" x14ac:dyDescent="0.3">
      <c r="A671" s="8" t="str">
        <f t="shared" si="199"/>
        <v>T 1207 10</v>
      </c>
      <c r="B671" s="9" t="str">
        <f t="shared" si="192"/>
        <v xml:space="preserve"> </v>
      </c>
      <c r="C671" s="45" t="str">
        <f t="shared" si="181"/>
        <v xml:space="preserve">  </v>
      </c>
      <c r="D671" s="45" t="str">
        <f t="shared" si="182"/>
        <v xml:space="preserve">  </v>
      </c>
      <c r="E671" s="33" t="s">
        <v>137</v>
      </c>
      <c r="F671" s="34">
        <v>11</v>
      </c>
      <c r="G671" s="35"/>
      <c r="H671" s="104" t="s">
        <v>144</v>
      </c>
      <c r="I671" s="37"/>
      <c r="J671" s="37"/>
      <c r="K671" s="38" t="s">
        <v>145</v>
      </c>
      <c r="L671" s="426"/>
      <c r="M671" s="426"/>
      <c r="N671" s="108">
        <f t="shared" si="197"/>
        <v>0</v>
      </c>
      <c r="O671" s="18"/>
      <c r="P671" s="112"/>
      <c r="Q671" s="112"/>
      <c r="R671" s="112"/>
      <c r="S671" s="112"/>
      <c r="T671" s="112"/>
      <c r="U671" s="112"/>
      <c r="V671" s="112"/>
      <c r="W671" s="112"/>
      <c r="X671" s="112"/>
      <c r="Y671" s="112"/>
      <c r="Z671" s="112"/>
      <c r="AA671" s="112"/>
      <c r="AB671" s="112"/>
      <c r="AC671" s="112"/>
      <c r="AD671" s="112"/>
      <c r="AE671" s="112"/>
      <c r="AF671" s="112"/>
      <c r="AG671" s="112"/>
      <c r="AH671" s="112"/>
      <c r="AI671" s="112"/>
      <c r="AJ671" s="112"/>
      <c r="AK671" s="112"/>
      <c r="AL671" s="112"/>
      <c r="AM671" s="112"/>
      <c r="AN671" s="112"/>
      <c r="AO671" s="112"/>
      <c r="AP671" s="112"/>
      <c r="AQ671" s="112"/>
      <c r="AR671" s="112"/>
      <c r="AS671" s="112"/>
      <c r="AT671" s="112"/>
      <c r="AU671" s="112"/>
      <c r="AV671" s="112"/>
      <c r="AW671" s="112"/>
      <c r="AX671" s="112"/>
      <c r="AY671" s="112"/>
      <c r="AZ671" s="112"/>
      <c r="BA671" s="112"/>
      <c r="BB671" s="112"/>
      <c r="BC671" s="112"/>
      <c r="BD671" s="112"/>
      <c r="BE671" s="112"/>
      <c r="BF671" s="112"/>
      <c r="BG671" s="112"/>
      <c r="BH671" s="112"/>
      <c r="BI671" s="112"/>
      <c r="BJ671" s="112"/>
      <c r="BK671" s="112"/>
      <c r="BL671" s="112"/>
      <c r="BM671" s="112"/>
      <c r="BN671" s="112"/>
      <c r="BO671" s="112"/>
      <c r="BP671" s="112"/>
      <c r="BQ671" s="457">
        <v>0</v>
      </c>
      <c r="BR671" s="468"/>
      <c r="BS671" s="490">
        <f t="shared" si="204"/>
        <v>0</v>
      </c>
    </row>
    <row r="672" spans="1:71" hidden="1" x14ac:dyDescent="0.3">
      <c r="A672" s="8">
        <f t="shared" si="199"/>
        <v>3</v>
      </c>
      <c r="B672" s="9" t="str">
        <f t="shared" si="192"/>
        <v xml:space="preserve"> </v>
      </c>
      <c r="C672" s="45" t="str">
        <f t="shared" si="181"/>
        <v xml:space="preserve">  </v>
      </c>
      <c r="D672" s="45" t="str">
        <f t="shared" si="182"/>
        <v xml:space="preserve">  </v>
      </c>
      <c r="E672" s="39"/>
      <c r="F672" s="40"/>
      <c r="G672" s="41"/>
      <c r="H672" s="42">
        <v>3</v>
      </c>
      <c r="I672" s="43"/>
      <c r="J672" s="43"/>
      <c r="K672" s="44" t="s">
        <v>50</v>
      </c>
      <c r="L672" s="425"/>
      <c r="M672" s="425"/>
      <c r="N672" s="108">
        <f t="shared" si="197"/>
        <v>0</v>
      </c>
      <c r="O672" s="18"/>
      <c r="P672" s="108"/>
      <c r="Q672" s="108"/>
      <c r="R672" s="108"/>
      <c r="S672" s="108"/>
      <c r="T672" s="108"/>
      <c r="U672" s="108"/>
      <c r="V672" s="108"/>
      <c r="W672" s="108"/>
      <c r="X672" s="108"/>
      <c r="Y672" s="108"/>
      <c r="Z672" s="108"/>
      <c r="AA672" s="108"/>
      <c r="AB672" s="108"/>
      <c r="AC672" s="108"/>
      <c r="AD672" s="108"/>
      <c r="AE672" s="108"/>
      <c r="AF672" s="108"/>
      <c r="AG672" s="108"/>
      <c r="AH672" s="108"/>
      <c r="AI672" s="108"/>
      <c r="AJ672" s="108"/>
      <c r="AK672" s="108"/>
      <c r="AL672" s="108"/>
      <c r="AM672" s="108"/>
      <c r="AN672" s="108"/>
      <c r="AO672" s="108"/>
      <c r="AP672" s="108"/>
      <c r="AQ672" s="108"/>
      <c r="AR672" s="108"/>
      <c r="AS672" s="108"/>
      <c r="AT672" s="108"/>
      <c r="AU672" s="108"/>
      <c r="AV672" s="108"/>
      <c r="AW672" s="108"/>
      <c r="AX672" s="108"/>
      <c r="AY672" s="108"/>
      <c r="AZ672" s="108"/>
      <c r="BA672" s="108"/>
      <c r="BB672" s="108"/>
      <c r="BC672" s="108"/>
      <c r="BD672" s="108"/>
      <c r="BE672" s="108"/>
      <c r="BF672" s="108"/>
      <c r="BG672" s="108"/>
      <c r="BH672" s="108"/>
      <c r="BI672" s="108"/>
      <c r="BJ672" s="108"/>
      <c r="BK672" s="108"/>
      <c r="BL672" s="108"/>
      <c r="BM672" s="108"/>
      <c r="BN672" s="108"/>
      <c r="BO672" s="108"/>
      <c r="BP672" s="108"/>
      <c r="BQ672" s="453">
        <v>0</v>
      </c>
      <c r="BR672" s="468"/>
      <c r="BS672" s="490">
        <f t="shared" si="204"/>
        <v>0</v>
      </c>
    </row>
    <row r="673" spans="1:71" hidden="1" x14ac:dyDescent="0.3">
      <c r="A673" s="8">
        <f t="shared" si="199"/>
        <v>32</v>
      </c>
      <c r="B673" s="9" t="str">
        <f t="shared" si="192"/>
        <v xml:space="preserve"> </v>
      </c>
      <c r="C673" s="45" t="str">
        <f t="shared" si="181"/>
        <v xml:space="preserve">  </v>
      </c>
      <c r="D673" s="45" t="str">
        <f t="shared" si="182"/>
        <v xml:space="preserve">  </v>
      </c>
      <c r="E673" s="39"/>
      <c r="F673" s="40"/>
      <c r="G673" s="41"/>
      <c r="H673" s="42">
        <v>32</v>
      </c>
      <c r="I673" s="43"/>
      <c r="J673" s="43"/>
      <c r="K673" s="44" t="s">
        <v>56</v>
      </c>
      <c r="L673" s="425"/>
      <c r="M673" s="425"/>
      <c r="N673" s="108">
        <f t="shared" si="197"/>
        <v>0</v>
      </c>
      <c r="O673" s="18"/>
      <c r="P673" s="108"/>
      <c r="Q673" s="108"/>
      <c r="R673" s="108"/>
      <c r="S673" s="108"/>
      <c r="T673" s="108"/>
      <c r="U673" s="108"/>
      <c r="V673" s="108"/>
      <c r="W673" s="108"/>
      <c r="X673" s="108"/>
      <c r="Y673" s="108"/>
      <c r="Z673" s="108"/>
      <c r="AA673" s="108"/>
      <c r="AB673" s="108"/>
      <c r="AC673" s="108"/>
      <c r="AD673" s="108"/>
      <c r="AE673" s="108"/>
      <c r="AF673" s="108"/>
      <c r="AG673" s="108"/>
      <c r="AH673" s="108"/>
      <c r="AI673" s="108"/>
      <c r="AJ673" s="108"/>
      <c r="AK673" s="108"/>
      <c r="AL673" s="108"/>
      <c r="AM673" s="108"/>
      <c r="AN673" s="108"/>
      <c r="AO673" s="108"/>
      <c r="AP673" s="108"/>
      <c r="AQ673" s="108"/>
      <c r="AR673" s="108"/>
      <c r="AS673" s="108"/>
      <c r="AT673" s="108"/>
      <c r="AU673" s="108"/>
      <c r="AV673" s="108"/>
      <c r="AW673" s="108"/>
      <c r="AX673" s="108"/>
      <c r="AY673" s="108"/>
      <c r="AZ673" s="108"/>
      <c r="BA673" s="108"/>
      <c r="BB673" s="108"/>
      <c r="BC673" s="108"/>
      <c r="BD673" s="108"/>
      <c r="BE673" s="108"/>
      <c r="BF673" s="108"/>
      <c r="BG673" s="108"/>
      <c r="BH673" s="108"/>
      <c r="BI673" s="108"/>
      <c r="BJ673" s="108"/>
      <c r="BK673" s="108"/>
      <c r="BL673" s="108"/>
      <c r="BM673" s="108"/>
      <c r="BN673" s="108"/>
      <c r="BO673" s="108"/>
      <c r="BP673" s="108"/>
      <c r="BQ673" s="453">
        <v>0</v>
      </c>
      <c r="BR673" s="468"/>
      <c r="BS673" s="490">
        <f t="shared" si="204"/>
        <v>0</v>
      </c>
    </row>
    <row r="674" spans="1:71" hidden="1" x14ac:dyDescent="0.3">
      <c r="A674" s="8">
        <f t="shared" si="199"/>
        <v>322</v>
      </c>
      <c r="B674" s="9" t="str">
        <f t="shared" si="192"/>
        <v xml:space="preserve"> </v>
      </c>
      <c r="C674" s="45" t="str">
        <f t="shared" si="181"/>
        <v xml:space="preserve">  </v>
      </c>
      <c r="D674" s="45" t="str">
        <f t="shared" si="182"/>
        <v xml:space="preserve">  </v>
      </c>
      <c r="E674" s="39"/>
      <c r="F674" s="40"/>
      <c r="G674" s="41"/>
      <c r="H674" s="42">
        <v>322</v>
      </c>
      <c r="I674" s="43"/>
      <c r="J674" s="43"/>
      <c r="K674" s="44" t="s">
        <v>78</v>
      </c>
      <c r="L674" s="425"/>
      <c r="M674" s="425"/>
      <c r="N674" s="108">
        <f t="shared" si="197"/>
        <v>0</v>
      </c>
      <c r="O674" s="18"/>
      <c r="P674" s="108"/>
      <c r="Q674" s="108"/>
      <c r="R674" s="108"/>
      <c r="S674" s="108"/>
      <c r="T674" s="108"/>
      <c r="U674" s="108"/>
      <c r="V674" s="108"/>
      <c r="W674" s="108"/>
      <c r="X674" s="108"/>
      <c r="Y674" s="108"/>
      <c r="Z674" s="108"/>
      <c r="AA674" s="108"/>
      <c r="AB674" s="108"/>
      <c r="AC674" s="108"/>
      <c r="AD674" s="108"/>
      <c r="AE674" s="108"/>
      <c r="AF674" s="108"/>
      <c r="AG674" s="108"/>
      <c r="AH674" s="108"/>
      <c r="AI674" s="108"/>
      <c r="AJ674" s="108"/>
      <c r="AK674" s="108"/>
      <c r="AL674" s="108"/>
      <c r="AM674" s="108"/>
      <c r="AN674" s="108"/>
      <c r="AO674" s="108"/>
      <c r="AP674" s="108"/>
      <c r="AQ674" s="108"/>
      <c r="AR674" s="108"/>
      <c r="AS674" s="108"/>
      <c r="AT674" s="108"/>
      <c r="AU674" s="108"/>
      <c r="AV674" s="108"/>
      <c r="AW674" s="108"/>
      <c r="AX674" s="108"/>
      <c r="AY674" s="108"/>
      <c r="AZ674" s="108"/>
      <c r="BA674" s="108"/>
      <c r="BB674" s="108"/>
      <c r="BC674" s="108"/>
      <c r="BD674" s="108"/>
      <c r="BE674" s="108"/>
      <c r="BF674" s="108"/>
      <c r="BG674" s="108"/>
      <c r="BH674" s="108"/>
      <c r="BI674" s="108"/>
      <c r="BJ674" s="108"/>
      <c r="BK674" s="108"/>
      <c r="BL674" s="108"/>
      <c r="BM674" s="108"/>
      <c r="BN674" s="108"/>
      <c r="BO674" s="108"/>
      <c r="BP674" s="108"/>
      <c r="BQ674" s="453">
        <v>0</v>
      </c>
      <c r="BR674" s="468"/>
      <c r="BS674" s="490">
        <f t="shared" si="204"/>
        <v>0</v>
      </c>
    </row>
    <row r="675" spans="1:71" hidden="1" x14ac:dyDescent="0.3">
      <c r="A675" s="8">
        <f t="shared" si="199"/>
        <v>3222</v>
      </c>
      <c r="B675" s="9">
        <f t="shared" si="192"/>
        <v>11</v>
      </c>
      <c r="C675" s="45" t="str">
        <f t="shared" si="181"/>
        <v>091</v>
      </c>
      <c r="D675" s="45" t="str">
        <f t="shared" si="182"/>
        <v>0912</v>
      </c>
      <c r="E675" s="39" t="s">
        <v>137</v>
      </c>
      <c r="F675" s="40">
        <v>11</v>
      </c>
      <c r="G675" s="41">
        <v>11</v>
      </c>
      <c r="H675" s="42">
        <v>3222</v>
      </c>
      <c r="I675" s="46">
        <v>1334</v>
      </c>
      <c r="J675" s="46">
        <v>1334</v>
      </c>
      <c r="K675" s="44" t="s">
        <v>124</v>
      </c>
      <c r="L675" s="425"/>
      <c r="M675" s="425"/>
      <c r="N675" s="108">
        <f t="shared" si="197"/>
        <v>0</v>
      </c>
      <c r="O675" s="32"/>
      <c r="P675" s="397"/>
      <c r="Q675" s="397"/>
      <c r="R675" s="397"/>
      <c r="S675" s="397"/>
      <c r="T675" s="397"/>
      <c r="U675" s="397"/>
      <c r="V675" s="397"/>
      <c r="W675" s="397"/>
      <c r="X675" s="397"/>
      <c r="Y675" s="397"/>
      <c r="Z675" s="397"/>
      <c r="AA675" s="397"/>
      <c r="AB675" s="397"/>
      <c r="AC675" s="397"/>
      <c r="AD675" s="397"/>
      <c r="AE675" s="397"/>
      <c r="AF675" s="397"/>
      <c r="AG675" s="397"/>
      <c r="AH675" s="397"/>
      <c r="AI675" s="397"/>
      <c r="AJ675" s="397"/>
      <c r="AK675" s="397"/>
      <c r="AL675" s="397"/>
      <c r="AM675" s="397"/>
      <c r="AN675" s="397"/>
      <c r="AO675" s="397"/>
      <c r="AP675" s="397"/>
      <c r="AQ675" s="397"/>
      <c r="AR675" s="397"/>
      <c r="AS675" s="397"/>
      <c r="AT675" s="397"/>
      <c r="AU675" s="397"/>
      <c r="AV675" s="397"/>
      <c r="AW675" s="397"/>
      <c r="AX675" s="397"/>
      <c r="AY675" s="397"/>
      <c r="AZ675" s="397"/>
      <c r="BA675" s="397"/>
      <c r="BB675" s="397"/>
      <c r="BC675" s="397"/>
      <c r="BD675" s="397"/>
      <c r="BE675" s="397"/>
      <c r="BF675" s="397"/>
      <c r="BG675" s="397"/>
      <c r="BH675" s="397"/>
      <c r="BI675" s="397"/>
      <c r="BJ675" s="397"/>
      <c r="BK675" s="397"/>
      <c r="BL675" s="397"/>
      <c r="BM675" s="397"/>
      <c r="BN675" s="397"/>
      <c r="BO675" s="397"/>
      <c r="BP675" s="397"/>
      <c r="BQ675" s="458"/>
      <c r="BR675" s="468"/>
      <c r="BS675" s="490">
        <f t="shared" si="204"/>
        <v>0</v>
      </c>
    </row>
    <row r="676" spans="1:71" hidden="1" x14ac:dyDescent="0.3">
      <c r="A676" s="8">
        <f t="shared" si="199"/>
        <v>0</v>
      </c>
      <c r="B676" s="9" t="str">
        <f t="shared" si="192"/>
        <v xml:space="preserve"> </v>
      </c>
      <c r="C676" s="45" t="str">
        <f t="shared" si="181"/>
        <v xml:space="preserve">  </v>
      </c>
      <c r="D676" s="45" t="str">
        <f t="shared" si="182"/>
        <v xml:space="preserve">  </v>
      </c>
      <c r="E676" s="39"/>
      <c r="F676" s="40"/>
      <c r="G676" s="41"/>
      <c r="H676" s="42"/>
      <c r="I676" s="43"/>
      <c r="J676" s="43"/>
      <c r="K676" s="44"/>
      <c r="L676" s="425"/>
      <c r="M676" s="425"/>
      <c r="N676" s="108">
        <f t="shared" ref="N676:N739" si="206">SUM(L676:M676)</f>
        <v>0</v>
      </c>
      <c r="O676" s="18"/>
      <c r="P676" s="108"/>
      <c r="Q676" s="108"/>
      <c r="R676" s="108"/>
      <c r="S676" s="108"/>
      <c r="T676" s="108"/>
      <c r="U676" s="108"/>
      <c r="V676" s="108"/>
      <c r="W676" s="108"/>
      <c r="X676" s="108"/>
      <c r="Y676" s="108"/>
      <c r="Z676" s="108"/>
      <c r="AA676" s="108"/>
      <c r="AB676" s="108"/>
      <c r="AC676" s="108"/>
      <c r="AD676" s="108"/>
      <c r="AE676" s="108"/>
      <c r="AF676" s="108"/>
      <c r="AG676" s="108"/>
      <c r="AH676" s="108"/>
      <c r="AI676" s="108"/>
      <c r="AJ676" s="108"/>
      <c r="AK676" s="108"/>
      <c r="AL676" s="108"/>
      <c r="AM676" s="108"/>
      <c r="AN676" s="108"/>
      <c r="AO676" s="108"/>
      <c r="AP676" s="108"/>
      <c r="AQ676" s="108"/>
      <c r="AR676" s="108"/>
      <c r="AS676" s="108"/>
      <c r="AT676" s="108"/>
      <c r="AU676" s="108"/>
      <c r="AV676" s="108"/>
      <c r="AW676" s="108"/>
      <c r="AX676" s="108"/>
      <c r="AY676" s="108"/>
      <c r="AZ676" s="108"/>
      <c r="BA676" s="108"/>
      <c r="BB676" s="108"/>
      <c r="BC676" s="108"/>
      <c r="BD676" s="108"/>
      <c r="BE676" s="108"/>
      <c r="BF676" s="108"/>
      <c r="BG676" s="108"/>
      <c r="BH676" s="108"/>
      <c r="BI676" s="108"/>
      <c r="BJ676" s="108"/>
      <c r="BK676" s="108"/>
      <c r="BL676" s="108"/>
      <c r="BM676" s="108"/>
      <c r="BN676" s="108"/>
      <c r="BO676" s="108"/>
      <c r="BP676" s="108"/>
      <c r="BQ676" s="453"/>
      <c r="BR676" s="468"/>
      <c r="BS676" s="490">
        <f t="shared" si="204"/>
        <v>0</v>
      </c>
    </row>
    <row r="677" spans="1:71" ht="26.4" x14ac:dyDescent="0.3">
      <c r="A677" s="8" t="str">
        <f t="shared" si="199"/>
        <v>T 1207 11</v>
      </c>
      <c r="B677" s="9" t="str">
        <f t="shared" si="192"/>
        <v xml:space="preserve"> </v>
      </c>
      <c r="C677" s="45" t="str">
        <f t="shared" si="181"/>
        <v xml:space="preserve">  </v>
      </c>
      <c r="D677" s="45" t="str">
        <f t="shared" si="182"/>
        <v xml:space="preserve">  </v>
      </c>
      <c r="E677" s="33" t="s">
        <v>137</v>
      </c>
      <c r="F677" s="34">
        <v>11.52</v>
      </c>
      <c r="G677" s="35"/>
      <c r="H677" s="104" t="s">
        <v>146</v>
      </c>
      <c r="I677" s="37"/>
      <c r="J677" s="37"/>
      <c r="K677" s="38" t="s">
        <v>147</v>
      </c>
      <c r="L677" s="426">
        <f>L681</f>
        <v>0</v>
      </c>
      <c r="M677" s="427">
        <f>M681</f>
        <v>0</v>
      </c>
      <c r="N677" s="112">
        <f t="shared" si="206"/>
        <v>0</v>
      </c>
      <c r="O677" s="500"/>
      <c r="P677" s="112"/>
      <c r="Q677" s="112"/>
      <c r="R677" s="112"/>
      <c r="S677" s="112"/>
      <c r="T677" s="112"/>
      <c r="U677" s="112"/>
      <c r="V677" s="112"/>
      <c r="W677" s="112"/>
      <c r="X677" s="112"/>
      <c r="Y677" s="112"/>
      <c r="Z677" s="112"/>
      <c r="AA677" s="112"/>
      <c r="AB677" s="112"/>
      <c r="AC677" s="112"/>
      <c r="AD677" s="112"/>
      <c r="AE677" s="112"/>
      <c r="AF677" s="112"/>
      <c r="AG677" s="112"/>
      <c r="AH677" s="112"/>
      <c r="AI677" s="112"/>
      <c r="AJ677" s="112"/>
      <c r="AK677" s="112"/>
      <c r="AL677" s="112"/>
      <c r="AM677" s="112"/>
      <c r="AN677" s="112"/>
      <c r="AO677" s="112"/>
      <c r="AP677" s="112"/>
      <c r="AQ677" s="112"/>
      <c r="AR677" s="112"/>
      <c r="AS677" s="112"/>
      <c r="AT677" s="112"/>
      <c r="AU677" s="112"/>
      <c r="AV677" s="112"/>
      <c r="AW677" s="112"/>
      <c r="AX677" s="112"/>
      <c r="AY677" s="112"/>
      <c r="AZ677" s="112"/>
      <c r="BA677" s="112"/>
      <c r="BB677" s="112"/>
      <c r="BC677" s="112"/>
      <c r="BD677" s="112"/>
      <c r="BE677" s="112"/>
      <c r="BF677" s="112"/>
      <c r="BG677" s="112"/>
      <c r="BH677" s="112"/>
      <c r="BI677" s="112"/>
      <c r="BJ677" s="112"/>
      <c r="BK677" s="112"/>
      <c r="BL677" s="112"/>
      <c r="BM677" s="112"/>
      <c r="BN677" s="112"/>
      <c r="BO677" s="112"/>
      <c r="BP677" s="112"/>
      <c r="BQ677" s="457">
        <v>0</v>
      </c>
      <c r="BR677" s="489"/>
      <c r="BS677" s="489">
        <f t="shared" si="204"/>
        <v>0</v>
      </c>
    </row>
    <row r="678" spans="1:71" ht="26.4" x14ac:dyDescent="0.3">
      <c r="C678" s="45"/>
      <c r="D678" s="45"/>
      <c r="E678" s="57"/>
      <c r="F678" s="58"/>
      <c r="G678" s="59"/>
      <c r="H678" s="60">
        <v>11</v>
      </c>
      <c r="I678" s="61"/>
      <c r="J678" s="61"/>
      <c r="K678" s="62" t="s">
        <v>49</v>
      </c>
      <c r="L678" s="430">
        <v>0</v>
      </c>
      <c r="M678" s="494">
        <v>0</v>
      </c>
      <c r="N678" s="495">
        <f t="shared" si="206"/>
        <v>0</v>
      </c>
      <c r="O678" s="496"/>
      <c r="P678" s="497"/>
      <c r="Q678" s="497"/>
      <c r="R678" s="497"/>
      <c r="S678" s="497"/>
      <c r="T678" s="497"/>
      <c r="U678" s="497"/>
      <c r="V678" s="497"/>
      <c r="W678" s="497"/>
      <c r="X678" s="497"/>
      <c r="Y678" s="497"/>
      <c r="Z678" s="497"/>
      <c r="AA678" s="497"/>
      <c r="AB678" s="497"/>
      <c r="AC678" s="497"/>
      <c r="AD678" s="497"/>
      <c r="AE678" s="497"/>
      <c r="AF678" s="497"/>
      <c r="AG678" s="497"/>
      <c r="AH678" s="497"/>
      <c r="AI678" s="497"/>
      <c r="AJ678" s="497"/>
      <c r="AK678" s="497"/>
      <c r="AL678" s="497"/>
      <c r="AM678" s="497"/>
      <c r="AN678" s="497"/>
      <c r="AO678" s="497"/>
      <c r="AP678" s="497"/>
      <c r="AQ678" s="497"/>
      <c r="AR678" s="497"/>
      <c r="AS678" s="497"/>
      <c r="AT678" s="497"/>
      <c r="AU678" s="497"/>
      <c r="AV678" s="497"/>
      <c r="AW678" s="497"/>
      <c r="AX678" s="497"/>
      <c r="AY678" s="497"/>
      <c r="AZ678" s="497"/>
      <c r="BA678" s="497"/>
      <c r="BB678" s="497"/>
      <c r="BC678" s="497"/>
      <c r="BD678" s="497"/>
      <c r="BE678" s="497"/>
      <c r="BF678" s="497"/>
      <c r="BG678" s="497"/>
      <c r="BH678" s="497"/>
      <c r="BI678" s="497"/>
      <c r="BJ678" s="497"/>
      <c r="BK678" s="497"/>
      <c r="BL678" s="497"/>
      <c r="BM678" s="497"/>
      <c r="BN678" s="497"/>
      <c r="BO678" s="497"/>
      <c r="BP678" s="497"/>
      <c r="BQ678" s="498">
        <v>0</v>
      </c>
      <c r="BR678" s="499"/>
      <c r="BS678" s="499">
        <f t="shared" si="204"/>
        <v>0</v>
      </c>
    </row>
    <row r="679" spans="1:71" ht="26.4" x14ac:dyDescent="0.3">
      <c r="C679" s="45"/>
      <c r="D679" s="45"/>
      <c r="E679" s="57"/>
      <c r="F679" s="58"/>
      <c r="G679" s="59"/>
      <c r="H679" s="60">
        <v>51</v>
      </c>
      <c r="I679" s="61"/>
      <c r="J679" s="61"/>
      <c r="K679" s="62" t="s">
        <v>86</v>
      </c>
      <c r="L679" s="430">
        <v>0</v>
      </c>
      <c r="M679" s="494">
        <v>0</v>
      </c>
      <c r="N679" s="495">
        <f t="shared" si="206"/>
        <v>0</v>
      </c>
      <c r="O679" s="496"/>
      <c r="P679" s="497"/>
      <c r="Q679" s="497"/>
      <c r="R679" s="497"/>
      <c r="S679" s="497"/>
      <c r="T679" s="497"/>
      <c r="U679" s="497"/>
      <c r="V679" s="497"/>
      <c r="W679" s="497"/>
      <c r="X679" s="497"/>
      <c r="Y679" s="497"/>
      <c r="Z679" s="497"/>
      <c r="AA679" s="497"/>
      <c r="AB679" s="497"/>
      <c r="AC679" s="497"/>
      <c r="AD679" s="497"/>
      <c r="AE679" s="497"/>
      <c r="AF679" s="497"/>
      <c r="AG679" s="497"/>
      <c r="AH679" s="497"/>
      <c r="AI679" s="497"/>
      <c r="AJ679" s="497"/>
      <c r="AK679" s="497"/>
      <c r="AL679" s="497"/>
      <c r="AM679" s="497"/>
      <c r="AN679" s="497"/>
      <c r="AO679" s="497"/>
      <c r="AP679" s="497"/>
      <c r="AQ679" s="497"/>
      <c r="AR679" s="497"/>
      <c r="AS679" s="497"/>
      <c r="AT679" s="497"/>
      <c r="AU679" s="497"/>
      <c r="AV679" s="497"/>
      <c r="AW679" s="497"/>
      <c r="AX679" s="497"/>
      <c r="AY679" s="497"/>
      <c r="AZ679" s="497"/>
      <c r="BA679" s="497"/>
      <c r="BB679" s="497"/>
      <c r="BC679" s="497"/>
      <c r="BD679" s="497"/>
      <c r="BE679" s="497"/>
      <c r="BF679" s="497"/>
      <c r="BG679" s="497"/>
      <c r="BH679" s="497"/>
      <c r="BI679" s="497"/>
      <c r="BJ679" s="497"/>
      <c r="BK679" s="497"/>
      <c r="BL679" s="497"/>
      <c r="BM679" s="497"/>
      <c r="BN679" s="497"/>
      <c r="BO679" s="497"/>
      <c r="BP679" s="497"/>
      <c r="BQ679" s="498">
        <v>0</v>
      </c>
      <c r="BR679" s="499"/>
      <c r="BS679" s="499">
        <f t="shared" si="204"/>
        <v>0</v>
      </c>
    </row>
    <row r="680" spans="1:71" ht="26.4" x14ac:dyDescent="0.3">
      <c r="C680" s="45"/>
      <c r="D680" s="45"/>
      <c r="E680" s="57"/>
      <c r="F680" s="58"/>
      <c r="G680" s="59"/>
      <c r="H680" s="63">
        <v>52</v>
      </c>
      <c r="I680" s="64"/>
      <c r="J680" s="64"/>
      <c r="K680" s="62" t="s">
        <v>87</v>
      </c>
      <c r="L680" s="430">
        <v>0</v>
      </c>
      <c r="M680" s="494">
        <v>0</v>
      </c>
      <c r="N680" s="495">
        <v>0</v>
      </c>
      <c r="O680" s="496"/>
      <c r="P680" s="497"/>
      <c r="Q680" s="497"/>
      <c r="R680" s="497"/>
      <c r="S680" s="497"/>
      <c r="T680" s="497"/>
      <c r="U680" s="497"/>
      <c r="V680" s="497"/>
      <c r="W680" s="497"/>
      <c r="X680" s="497"/>
      <c r="Y680" s="497"/>
      <c r="Z680" s="497"/>
      <c r="AA680" s="497"/>
      <c r="AB680" s="497"/>
      <c r="AC680" s="497"/>
      <c r="AD680" s="497"/>
      <c r="AE680" s="497"/>
      <c r="AF680" s="497"/>
      <c r="AG680" s="497"/>
      <c r="AH680" s="497"/>
      <c r="AI680" s="497"/>
      <c r="AJ680" s="497"/>
      <c r="AK680" s="497"/>
      <c r="AL680" s="497"/>
      <c r="AM680" s="497"/>
      <c r="AN680" s="497"/>
      <c r="AO680" s="497"/>
      <c r="AP680" s="497"/>
      <c r="AQ680" s="497"/>
      <c r="AR680" s="497"/>
      <c r="AS680" s="497"/>
      <c r="AT680" s="497"/>
      <c r="AU680" s="497"/>
      <c r="AV680" s="497"/>
      <c r="AW680" s="497"/>
      <c r="AX680" s="497"/>
      <c r="AY680" s="497"/>
      <c r="AZ680" s="497"/>
      <c r="BA680" s="497"/>
      <c r="BB680" s="497"/>
      <c r="BC680" s="497"/>
      <c r="BD680" s="497"/>
      <c r="BE680" s="497"/>
      <c r="BF680" s="497"/>
      <c r="BG680" s="497"/>
      <c r="BH680" s="497"/>
      <c r="BI680" s="497"/>
      <c r="BJ680" s="497"/>
      <c r="BK680" s="497"/>
      <c r="BL680" s="497"/>
      <c r="BM680" s="497"/>
      <c r="BN680" s="497"/>
      <c r="BO680" s="497"/>
      <c r="BP680" s="497"/>
      <c r="BQ680" s="498">
        <v>0</v>
      </c>
      <c r="BR680" s="499"/>
      <c r="BS680" s="499">
        <f t="shared" si="204"/>
        <v>0</v>
      </c>
    </row>
    <row r="681" spans="1:71" x14ac:dyDescent="0.3">
      <c r="A681" s="8">
        <f t="shared" ref="A681:A744" si="207">H681</f>
        <v>3</v>
      </c>
      <c r="B681" s="9" t="str">
        <f t="shared" ref="B681:B744" si="208">IF(J681&gt;0,G681," ")</f>
        <v xml:space="preserve"> </v>
      </c>
      <c r="C681" s="45" t="str">
        <f t="shared" si="181"/>
        <v xml:space="preserve">  </v>
      </c>
      <c r="D681" s="45" t="str">
        <f t="shared" si="182"/>
        <v xml:space="preserve">  </v>
      </c>
      <c r="E681" s="39"/>
      <c r="F681" s="40"/>
      <c r="G681" s="41"/>
      <c r="H681" s="42">
        <v>3</v>
      </c>
      <c r="I681" s="43"/>
      <c r="J681" s="43"/>
      <c r="K681" s="44" t="s">
        <v>50</v>
      </c>
      <c r="L681" s="425">
        <f>L682+L694</f>
        <v>0</v>
      </c>
      <c r="M681" s="425">
        <f t="shared" ref="M681" si="209">M682+M694</f>
        <v>0</v>
      </c>
      <c r="N681" s="108">
        <f t="shared" si="206"/>
        <v>0</v>
      </c>
      <c r="O681" s="18"/>
      <c r="P681" s="108"/>
      <c r="Q681" s="108"/>
      <c r="R681" s="108"/>
      <c r="S681" s="108"/>
      <c r="T681" s="108"/>
      <c r="U681" s="108"/>
      <c r="V681" s="108"/>
      <c r="W681" s="108"/>
      <c r="X681" s="108"/>
      <c r="Y681" s="108"/>
      <c r="Z681" s="108"/>
      <c r="AA681" s="108"/>
      <c r="AB681" s="108"/>
      <c r="AC681" s="108"/>
      <c r="AD681" s="108"/>
      <c r="AE681" s="108"/>
      <c r="AF681" s="108"/>
      <c r="AG681" s="108"/>
      <c r="AH681" s="108"/>
      <c r="AI681" s="108"/>
      <c r="AJ681" s="108"/>
      <c r="AK681" s="108"/>
      <c r="AL681" s="108"/>
      <c r="AM681" s="108"/>
      <c r="AN681" s="108"/>
      <c r="AO681" s="108"/>
      <c r="AP681" s="108"/>
      <c r="AQ681" s="108"/>
      <c r="AR681" s="108"/>
      <c r="AS681" s="108"/>
      <c r="AT681" s="108"/>
      <c r="AU681" s="108"/>
      <c r="AV681" s="108"/>
      <c r="AW681" s="108"/>
      <c r="AX681" s="108"/>
      <c r="AY681" s="108"/>
      <c r="AZ681" s="108"/>
      <c r="BA681" s="108"/>
      <c r="BB681" s="108"/>
      <c r="BC681" s="108"/>
      <c r="BD681" s="108"/>
      <c r="BE681" s="108"/>
      <c r="BF681" s="108"/>
      <c r="BG681" s="108"/>
      <c r="BH681" s="108"/>
      <c r="BI681" s="108"/>
      <c r="BJ681" s="108"/>
      <c r="BK681" s="108"/>
      <c r="BL681" s="108"/>
      <c r="BM681" s="108"/>
      <c r="BN681" s="108"/>
      <c r="BO681" s="108"/>
      <c r="BP681" s="108"/>
      <c r="BQ681" s="453">
        <v>0</v>
      </c>
      <c r="BR681" s="468"/>
      <c r="BS681" s="490">
        <f t="shared" si="204"/>
        <v>0</v>
      </c>
    </row>
    <row r="682" spans="1:71" x14ac:dyDescent="0.3">
      <c r="A682" s="8">
        <f t="shared" si="207"/>
        <v>31</v>
      </c>
      <c r="B682" s="9" t="str">
        <f t="shared" si="208"/>
        <v xml:space="preserve"> </v>
      </c>
      <c r="C682" s="45" t="str">
        <f t="shared" si="181"/>
        <v xml:space="preserve">  </v>
      </c>
      <c r="D682" s="45" t="str">
        <f t="shared" si="182"/>
        <v xml:space="preserve">  </v>
      </c>
      <c r="E682" s="39"/>
      <c r="F682" s="40"/>
      <c r="G682" s="41"/>
      <c r="H682" s="42">
        <v>31</v>
      </c>
      <c r="I682" s="43"/>
      <c r="J682" s="43"/>
      <c r="K682" s="44" t="s">
        <v>51</v>
      </c>
      <c r="L682" s="425">
        <f>L685</f>
        <v>0</v>
      </c>
      <c r="M682" s="425">
        <f>M685</f>
        <v>0</v>
      </c>
      <c r="N682" s="108">
        <f t="shared" si="206"/>
        <v>0</v>
      </c>
      <c r="O682" s="18"/>
      <c r="P682" s="108"/>
      <c r="Q682" s="108"/>
      <c r="R682" s="108"/>
      <c r="S682" s="108"/>
      <c r="T682" s="108"/>
      <c r="U682" s="108"/>
      <c r="V682" s="108"/>
      <c r="W682" s="108"/>
      <c r="X682" s="108"/>
      <c r="Y682" s="108"/>
      <c r="Z682" s="108"/>
      <c r="AA682" s="108"/>
      <c r="AB682" s="108"/>
      <c r="AC682" s="108"/>
      <c r="AD682" s="108"/>
      <c r="AE682" s="108"/>
      <c r="AF682" s="108"/>
      <c r="AG682" s="108"/>
      <c r="AH682" s="108"/>
      <c r="AI682" s="108"/>
      <c r="AJ682" s="108"/>
      <c r="AK682" s="108"/>
      <c r="AL682" s="108"/>
      <c r="AM682" s="108"/>
      <c r="AN682" s="108"/>
      <c r="AO682" s="108"/>
      <c r="AP682" s="108"/>
      <c r="AQ682" s="108"/>
      <c r="AR682" s="108"/>
      <c r="AS682" s="108"/>
      <c r="AT682" s="108"/>
      <c r="AU682" s="108"/>
      <c r="AV682" s="108"/>
      <c r="AW682" s="108"/>
      <c r="AX682" s="108"/>
      <c r="AY682" s="108"/>
      <c r="AZ682" s="108"/>
      <c r="BA682" s="108"/>
      <c r="BB682" s="108"/>
      <c r="BC682" s="108"/>
      <c r="BD682" s="108"/>
      <c r="BE682" s="108"/>
      <c r="BF682" s="108"/>
      <c r="BG682" s="108"/>
      <c r="BH682" s="108"/>
      <c r="BI682" s="108"/>
      <c r="BJ682" s="108"/>
      <c r="BK682" s="108"/>
      <c r="BL682" s="108"/>
      <c r="BM682" s="108"/>
      <c r="BN682" s="108"/>
      <c r="BO682" s="108"/>
      <c r="BP682" s="108"/>
      <c r="BQ682" s="453">
        <v>0</v>
      </c>
      <c r="BR682" s="468"/>
      <c r="BS682" s="490">
        <f t="shared" si="204"/>
        <v>0</v>
      </c>
    </row>
    <row r="683" spans="1:71" hidden="1" x14ac:dyDescent="0.3">
      <c r="A683" s="8">
        <f t="shared" si="207"/>
        <v>311</v>
      </c>
      <c r="B683" s="9" t="str">
        <f t="shared" si="208"/>
        <v xml:space="preserve"> </v>
      </c>
      <c r="C683" s="45" t="str">
        <f t="shared" si="181"/>
        <v xml:space="preserve">  </v>
      </c>
      <c r="D683" s="45" t="str">
        <f t="shared" si="182"/>
        <v xml:space="preserve">  </v>
      </c>
      <c r="E683" s="39"/>
      <c r="F683" s="40"/>
      <c r="G683" s="41"/>
      <c r="H683" s="42">
        <v>311</v>
      </c>
      <c r="I683" s="43"/>
      <c r="J683" s="43"/>
      <c r="K683" s="44" t="s">
        <v>52</v>
      </c>
      <c r="L683" s="425"/>
      <c r="M683" s="425"/>
      <c r="N683" s="108">
        <f t="shared" si="206"/>
        <v>0</v>
      </c>
      <c r="O683" s="18"/>
      <c r="P683" s="108"/>
      <c r="Q683" s="108"/>
      <c r="R683" s="108"/>
      <c r="S683" s="108"/>
      <c r="T683" s="108"/>
      <c r="U683" s="108"/>
      <c r="V683" s="108"/>
      <c r="W683" s="108"/>
      <c r="X683" s="108"/>
      <c r="Y683" s="108"/>
      <c r="Z683" s="108"/>
      <c r="AA683" s="108"/>
      <c r="AB683" s="108"/>
      <c r="AC683" s="108"/>
      <c r="AD683" s="108"/>
      <c r="AE683" s="108"/>
      <c r="AF683" s="108"/>
      <c r="AG683" s="108"/>
      <c r="AH683" s="108"/>
      <c r="AI683" s="108"/>
      <c r="AJ683" s="108"/>
      <c r="AK683" s="108"/>
      <c r="AL683" s="108"/>
      <c r="AM683" s="108"/>
      <c r="AN683" s="108"/>
      <c r="AO683" s="108"/>
      <c r="AP683" s="108"/>
      <c r="AQ683" s="108"/>
      <c r="AR683" s="108"/>
      <c r="AS683" s="108"/>
      <c r="AT683" s="108"/>
      <c r="AU683" s="108"/>
      <c r="AV683" s="108"/>
      <c r="AW683" s="108"/>
      <c r="AX683" s="108"/>
      <c r="AY683" s="108"/>
      <c r="AZ683" s="108"/>
      <c r="BA683" s="108"/>
      <c r="BB683" s="108"/>
      <c r="BC683" s="108"/>
      <c r="BD683" s="108"/>
      <c r="BE683" s="108"/>
      <c r="BF683" s="108"/>
      <c r="BG683" s="108"/>
      <c r="BH683" s="108"/>
      <c r="BI683" s="108"/>
      <c r="BJ683" s="108"/>
      <c r="BK683" s="108"/>
      <c r="BL683" s="108"/>
      <c r="BM683" s="108"/>
      <c r="BN683" s="108"/>
      <c r="BO683" s="108"/>
      <c r="BP683" s="108"/>
      <c r="BQ683" s="453">
        <v>0</v>
      </c>
      <c r="BR683" s="468"/>
      <c r="BS683" s="490">
        <f t="shared" si="204"/>
        <v>0</v>
      </c>
    </row>
    <row r="684" spans="1:71" hidden="1" x14ac:dyDescent="0.3">
      <c r="A684" s="8">
        <f t="shared" si="207"/>
        <v>3111</v>
      </c>
      <c r="B684" s="9">
        <f t="shared" si="208"/>
        <v>52</v>
      </c>
      <c r="C684" s="45" t="str">
        <f t="shared" si="181"/>
        <v>091</v>
      </c>
      <c r="D684" s="45" t="str">
        <f t="shared" si="182"/>
        <v>0912</v>
      </c>
      <c r="E684" s="39" t="s">
        <v>137</v>
      </c>
      <c r="F684" s="40">
        <v>52</v>
      </c>
      <c r="G684" s="35">
        <v>52</v>
      </c>
      <c r="H684" s="42">
        <v>3111</v>
      </c>
      <c r="I684" s="46">
        <v>1335</v>
      </c>
      <c r="J684" s="46">
        <v>1335</v>
      </c>
      <c r="K684" s="44" t="s">
        <v>53</v>
      </c>
      <c r="L684" s="425"/>
      <c r="M684" s="425"/>
      <c r="N684" s="108">
        <f t="shared" si="206"/>
        <v>0</v>
      </c>
      <c r="O684" s="66">
        <v>526</v>
      </c>
      <c r="P684" s="397"/>
      <c r="Q684" s="397"/>
      <c r="R684" s="397"/>
      <c r="S684" s="397"/>
      <c r="T684" s="397"/>
      <c r="U684" s="397"/>
      <c r="V684" s="397"/>
      <c r="W684" s="397"/>
      <c r="X684" s="397"/>
      <c r="Y684" s="397"/>
      <c r="Z684" s="397"/>
      <c r="AA684" s="397"/>
      <c r="AB684" s="397"/>
      <c r="AC684" s="397"/>
      <c r="AD684" s="397"/>
      <c r="AE684" s="397"/>
      <c r="AF684" s="397"/>
      <c r="AG684" s="397"/>
      <c r="AH684" s="397"/>
      <c r="AI684" s="397"/>
      <c r="AJ684" s="397"/>
      <c r="AK684" s="397"/>
      <c r="AL684" s="397"/>
      <c r="AM684" s="397"/>
      <c r="AN684" s="397"/>
      <c r="AO684" s="397"/>
      <c r="AP684" s="397"/>
      <c r="AQ684" s="397"/>
      <c r="AR684" s="397"/>
      <c r="AS684" s="397"/>
      <c r="AT684" s="397"/>
      <c r="AU684" s="397"/>
      <c r="AV684" s="397"/>
      <c r="AW684" s="397"/>
      <c r="AX684" s="397"/>
      <c r="AY684" s="397"/>
      <c r="AZ684" s="397"/>
      <c r="BA684" s="397"/>
      <c r="BB684" s="397"/>
      <c r="BC684" s="397"/>
      <c r="BD684" s="397"/>
      <c r="BE684" s="397"/>
      <c r="BF684" s="397"/>
      <c r="BG684" s="397"/>
      <c r="BH684" s="397"/>
      <c r="BI684" s="397"/>
      <c r="BJ684" s="397"/>
      <c r="BK684" s="397"/>
      <c r="BL684" s="397"/>
      <c r="BM684" s="397"/>
      <c r="BN684" s="397"/>
      <c r="BO684" s="397"/>
      <c r="BP684" s="397"/>
      <c r="BQ684" s="458"/>
      <c r="BR684" s="468"/>
      <c r="BS684" s="490">
        <f t="shared" si="204"/>
        <v>0</v>
      </c>
    </row>
    <row r="685" spans="1:71" x14ac:dyDescent="0.3">
      <c r="A685" s="8">
        <f t="shared" si="207"/>
        <v>312</v>
      </c>
      <c r="B685" s="9" t="str">
        <f t="shared" si="208"/>
        <v xml:space="preserve"> </v>
      </c>
      <c r="C685" s="45" t="str">
        <f t="shared" si="181"/>
        <v xml:space="preserve">  </v>
      </c>
      <c r="D685" s="45" t="str">
        <f t="shared" si="182"/>
        <v xml:space="preserve">  </v>
      </c>
      <c r="E685" s="39"/>
      <c r="F685" s="40"/>
      <c r="G685" s="41"/>
      <c r="H685" s="42">
        <v>312</v>
      </c>
      <c r="I685" s="43"/>
      <c r="J685" s="43"/>
      <c r="K685" s="44" t="s">
        <v>88</v>
      </c>
      <c r="L685" s="425">
        <v>0</v>
      </c>
      <c r="M685" s="425">
        <v>0</v>
      </c>
      <c r="N685" s="108">
        <f t="shared" si="206"/>
        <v>0</v>
      </c>
      <c r="O685" s="18"/>
      <c r="P685" s="108"/>
      <c r="Q685" s="108"/>
      <c r="R685" s="108"/>
      <c r="S685" s="108"/>
      <c r="T685" s="108"/>
      <c r="U685" s="108"/>
      <c r="V685" s="108"/>
      <c r="W685" s="108"/>
      <c r="X685" s="108"/>
      <c r="Y685" s="108"/>
      <c r="Z685" s="108"/>
      <c r="AA685" s="108"/>
      <c r="AB685" s="108"/>
      <c r="AC685" s="108"/>
      <c r="AD685" s="108"/>
      <c r="AE685" s="108"/>
      <c r="AF685" s="108"/>
      <c r="AG685" s="108"/>
      <c r="AH685" s="108"/>
      <c r="AI685" s="108"/>
      <c r="AJ685" s="108"/>
      <c r="AK685" s="108"/>
      <c r="AL685" s="108"/>
      <c r="AM685" s="108"/>
      <c r="AN685" s="108"/>
      <c r="AO685" s="108"/>
      <c r="AP685" s="108"/>
      <c r="AQ685" s="108"/>
      <c r="AR685" s="108"/>
      <c r="AS685" s="108"/>
      <c r="AT685" s="108"/>
      <c r="AU685" s="108"/>
      <c r="AV685" s="108"/>
      <c r="AW685" s="108"/>
      <c r="AX685" s="108"/>
      <c r="AY685" s="108"/>
      <c r="AZ685" s="108"/>
      <c r="BA685" s="108"/>
      <c r="BB685" s="108"/>
      <c r="BC685" s="108"/>
      <c r="BD685" s="108"/>
      <c r="BE685" s="108"/>
      <c r="BF685" s="108"/>
      <c r="BG685" s="108"/>
      <c r="BH685" s="108"/>
      <c r="BI685" s="108"/>
      <c r="BJ685" s="108"/>
      <c r="BK685" s="108"/>
      <c r="BL685" s="108"/>
      <c r="BM685" s="108"/>
      <c r="BN685" s="108"/>
      <c r="BO685" s="108"/>
      <c r="BP685" s="108"/>
      <c r="BQ685" s="453">
        <v>0</v>
      </c>
      <c r="BR685" s="468"/>
      <c r="BS685" s="490">
        <f t="shared" si="204"/>
        <v>0</v>
      </c>
    </row>
    <row r="686" spans="1:71" hidden="1" x14ac:dyDescent="0.3">
      <c r="A686" s="8">
        <f t="shared" si="207"/>
        <v>3121</v>
      </c>
      <c r="B686" s="9">
        <f t="shared" si="208"/>
        <v>52</v>
      </c>
      <c r="C686" s="45" t="str">
        <f t="shared" si="181"/>
        <v>091</v>
      </c>
      <c r="D686" s="45" t="str">
        <f t="shared" si="182"/>
        <v>0912</v>
      </c>
      <c r="E686" s="39" t="s">
        <v>137</v>
      </c>
      <c r="F686" s="40">
        <v>52</v>
      </c>
      <c r="G686" s="35">
        <v>52</v>
      </c>
      <c r="H686" s="42">
        <v>3121</v>
      </c>
      <c r="I686" s="46">
        <v>1336</v>
      </c>
      <c r="J686" s="46">
        <v>1336</v>
      </c>
      <c r="K686" s="44" t="s">
        <v>88</v>
      </c>
      <c r="L686" s="425"/>
      <c r="M686" s="425"/>
      <c r="N686" s="108">
        <f t="shared" si="206"/>
        <v>0</v>
      </c>
      <c r="O686" s="66">
        <v>526</v>
      </c>
      <c r="P686" s="397"/>
      <c r="Q686" s="397"/>
      <c r="R686" s="397"/>
      <c r="S686" s="397"/>
      <c r="T686" s="397"/>
      <c r="U686" s="397"/>
      <c r="V686" s="397"/>
      <c r="W686" s="397"/>
      <c r="X686" s="397"/>
      <c r="Y686" s="397"/>
      <c r="Z686" s="397"/>
      <c r="AA686" s="397"/>
      <c r="AB686" s="397"/>
      <c r="AC686" s="397"/>
      <c r="AD686" s="397"/>
      <c r="AE686" s="397"/>
      <c r="AF686" s="397"/>
      <c r="AG686" s="397"/>
      <c r="AH686" s="397"/>
      <c r="AI686" s="397"/>
      <c r="AJ686" s="397"/>
      <c r="AK686" s="397"/>
      <c r="AL686" s="397"/>
      <c r="AM686" s="397"/>
      <c r="AN686" s="397"/>
      <c r="AO686" s="397"/>
      <c r="AP686" s="397"/>
      <c r="AQ686" s="397"/>
      <c r="AR686" s="397"/>
      <c r="AS686" s="397"/>
      <c r="AT686" s="397"/>
      <c r="AU686" s="397"/>
      <c r="AV686" s="397"/>
      <c r="AW686" s="397"/>
      <c r="AX686" s="397"/>
      <c r="AY686" s="397"/>
      <c r="AZ686" s="397"/>
      <c r="BA686" s="397"/>
      <c r="BB686" s="397"/>
      <c r="BC686" s="397"/>
      <c r="BD686" s="397"/>
      <c r="BE686" s="397"/>
      <c r="BF686" s="397"/>
      <c r="BG686" s="397"/>
      <c r="BH686" s="397"/>
      <c r="BI686" s="397"/>
      <c r="BJ686" s="397"/>
      <c r="BK686" s="397"/>
      <c r="BL686" s="397"/>
      <c r="BM686" s="397"/>
      <c r="BN686" s="397"/>
      <c r="BO686" s="397"/>
      <c r="BP686" s="397"/>
      <c r="BQ686" s="458"/>
      <c r="BR686" s="468"/>
      <c r="BS686" s="490">
        <f t="shared" si="204"/>
        <v>0</v>
      </c>
    </row>
    <row r="687" spans="1:71" hidden="1" x14ac:dyDescent="0.3">
      <c r="A687" s="8">
        <f t="shared" si="207"/>
        <v>313</v>
      </c>
      <c r="B687" s="9" t="str">
        <f t="shared" si="208"/>
        <v xml:space="preserve"> </v>
      </c>
      <c r="C687" s="45" t="str">
        <f t="shared" si="181"/>
        <v xml:space="preserve">  </v>
      </c>
      <c r="D687" s="45" t="str">
        <f t="shared" si="182"/>
        <v xml:space="preserve">  </v>
      </c>
      <c r="E687" s="39"/>
      <c r="F687" s="40"/>
      <c r="G687" s="41"/>
      <c r="H687" s="42">
        <v>313</v>
      </c>
      <c r="I687" s="43"/>
      <c r="J687" s="43"/>
      <c r="K687" s="44" t="s">
        <v>54</v>
      </c>
      <c r="L687" s="425"/>
      <c r="M687" s="425"/>
      <c r="N687" s="108">
        <f t="shared" si="206"/>
        <v>0</v>
      </c>
      <c r="O687" s="18"/>
      <c r="P687" s="108"/>
      <c r="Q687" s="108"/>
      <c r="R687" s="108"/>
      <c r="S687" s="108"/>
      <c r="T687" s="108"/>
      <c r="U687" s="108"/>
      <c r="V687" s="108"/>
      <c r="W687" s="108"/>
      <c r="X687" s="108"/>
      <c r="Y687" s="108"/>
      <c r="Z687" s="108"/>
      <c r="AA687" s="108"/>
      <c r="AB687" s="108"/>
      <c r="AC687" s="108"/>
      <c r="AD687" s="108"/>
      <c r="AE687" s="108"/>
      <c r="AF687" s="108"/>
      <c r="AG687" s="108"/>
      <c r="AH687" s="108"/>
      <c r="AI687" s="108"/>
      <c r="AJ687" s="108"/>
      <c r="AK687" s="108"/>
      <c r="AL687" s="108"/>
      <c r="AM687" s="108"/>
      <c r="AN687" s="108"/>
      <c r="AO687" s="108"/>
      <c r="AP687" s="108"/>
      <c r="AQ687" s="108"/>
      <c r="AR687" s="108"/>
      <c r="AS687" s="108"/>
      <c r="AT687" s="108"/>
      <c r="AU687" s="108"/>
      <c r="AV687" s="108"/>
      <c r="AW687" s="108"/>
      <c r="AX687" s="108"/>
      <c r="AY687" s="108"/>
      <c r="AZ687" s="108"/>
      <c r="BA687" s="108"/>
      <c r="BB687" s="108"/>
      <c r="BC687" s="108"/>
      <c r="BD687" s="108"/>
      <c r="BE687" s="108"/>
      <c r="BF687" s="108"/>
      <c r="BG687" s="108"/>
      <c r="BH687" s="108"/>
      <c r="BI687" s="108"/>
      <c r="BJ687" s="108"/>
      <c r="BK687" s="108"/>
      <c r="BL687" s="108"/>
      <c r="BM687" s="108"/>
      <c r="BN687" s="108"/>
      <c r="BO687" s="108"/>
      <c r="BP687" s="108"/>
      <c r="BQ687" s="453">
        <v>0</v>
      </c>
      <c r="BR687" s="468"/>
      <c r="BS687" s="490">
        <f t="shared" si="204"/>
        <v>0</v>
      </c>
    </row>
    <row r="688" spans="1:71" ht="26.4" hidden="1" x14ac:dyDescent="0.3">
      <c r="A688" s="8">
        <f t="shared" si="207"/>
        <v>3132</v>
      </c>
      <c r="B688" s="9">
        <f t="shared" si="208"/>
        <v>52</v>
      </c>
      <c r="C688" s="45" t="str">
        <f t="shared" si="181"/>
        <v>091</v>
      </c>
      <c r="D688" s="45" t="str">
        <f t="shared" si="182"/>
        <v>0912</v>
      </c>
      <c r="E688" s="39" t="s">
        <v>137</v>
      </c>
      <c r="F688" s="40">
        <v>52</v>
      </c>
      <c r="G688" s="35">
        <v>52</v>
      </c>
      <c r="H688" s="42">
        <v>3132</v>
      </c>
      <c r="I688" s="46">
        <v>1337</v>
      </c>
      <c r="J688" s="46">
        <v>1337</v>
      </c>
      <c r="K688" s="44" t="s">
        <v>55</v>
      </c>
      <c r="L688" s="425"/>
      <c r="M688" s="425"/>
      <c r="N688" s="108">
        <f t="shared" si="206"/>
        <v>0</v>
      </c>
      <c r="O688" s="66">
        <v>526</v>
      </c>
      <c r="P688" s="397"/>
      <c r="Q688" s="397"/>
      <c r="R688" s="397"/>
      <c r="S688" s="397"/>
      <c r="T688" s="397"/>
      <c r="U688" s="397"/>
      <c r="V688" s="397"/>
      <c r="W688" s="397"/>
      <c r="X688" s="397"/>
      <c r="Y688" s="397"/>
      <c r="Z688" s="397"/>
      <c r="AA688" s="397"/>
      <c r="AB688" s="397"/>
      <c r="AC688" s="397"/>
      <c r="AD688" s="397"/>
      <c r="AE688" s="397"/>
      <c r="AF688" s="397"/>
      <c r="AG688" s="397"/>
      <c r="AH688" s="397"/>
      <c r="AI688" s="397"/>
      <c r="AJ688" s="397"/>
      <c r="AK688" s="397"/>
      <c r="AL688" s="397"/>
      <c r="AM688" s="397"/>
      <c r="AN688" s="397"/>
      <c r="AO688" s="397"/>
      <c r="AP688" s="397"/>
      <c r="AQ688" s="397"/>
      <c r="AR688" s="397"/>
      <c r="AS688" s="397"/>
      <c r="AT688" s="397"/>
      <c r="AU688" s="397"/>
      <c r="AV688" s="397"/>
      <c r="AW688" s="397"/>
      <c r="AX688" s="397"/>
      <c r="AY688" s="397"/>
      <c r="AZ688" s="397"/>
      <c r="BA688" s="397"/>
      <c r="BB688" s="397"/>
      <c r="BC688" s="397"/>
      <c r="BD688" s="397"/>
      <c r="BE688" s="397"/>
      <c r="BF688" s="397"/>
      <c r="BG688" s="397"/>
      <c r="BH688" s="397"/>
      <c r="BI688" s="397"/>
      <c r="BJ688" s="397"/>
      <c r="BK688" s="397"/>
      <c r="BL688" s="397"/>
      <c r="BM688" s="397"/>
      <c r="BN688" s="397"/>
      <c r="BO688" s="397"/>
      <c r="BP688" s="397"/>
      <c r="BQ688" s="458"/>
      <c r="BR688" s="468"/>
      <c r="BS688" s="490">
        <f t="shared" si="204"/>
        <v>0</v>
      </c>
    </row>
    <row r="689" spans="1:71" hidden="1" x14ac:dyDescent="0.3">
      <c r="A689" s="8">
        <f t="shared" si="207"/>
        <v>32</v>
      </c>
      <c r="B689" s="9" t="str">
        <f t="shared" si="208"/>
        <v xml:space="preserve"> </v>
      </c>
      <c r="C689" s="45" t="str">
        <f t="shared" si="181"/>
        <v xml:space="preserve">  </v>
      </c>
      <c r="D689" s="45" t="str">
        <f t="shared" si="182"/>
        <v xml:space="preserve">  </v>
      </c>
      <c r="E689" s="39"/>
      <c r="F689" s="40"/>
      <c r="G689" s="41"/>
      <c r="H689" s="42">
        <v>32</v>
      </c>
      <c r="I689" s="43"/>
      <c r="J689" s="43"/>
      <c r="K689" s="44" t="s">
        <v>56</v>
      </c>
      <c r="L689" s="425"/>
      <c r="M689" s="425"/>
      <c r="N689" s="108">
        <f t="shared" si="206"/>
        <v>0</v>
      </c>
      <c r="P689" s="108"/>
      <c r="Q689" s="108"/>
      <c r="R689" s="108"/>
      <c r="S689" s="108"/>
      <c r="T689" s="108"/>
      <c r="U689" s="108"/>
      <c r="V689" s="108"/>
      <c r="W689" s="108"/>
      <c r="X689" s="108"/>
      <c r="Y689" s="108"/>
      <c r="Z689" s="108"/>
      <c r="AA689" s="108"/>
      <c r="AB689" s="108"/>
      <c r="AC689" s="108"/>
      <c r="AD689" s="108"/>
      <c r="AE689" s="108"/>
      <c r="AF689" s="108"/>
      <c r="AG689" s="108"/>
      <c r="AH689" s="108"/>
      <c r="AI689" s="108"/>
      <c r="AJ689" s="108"/>
      <c r="AK689" s="108"/>
      <c r="AL689" s="108"/>
      <c r="AM689" s="108"/>
      <c r="AN689" s="108"/>
      <c r="AO689" s="108"/>
      <c r="AP689" s="108"/>
      <c r="AQ689" s="108"/>
      <c r="AR689" s="108"/>
      <c r="AS689" s="108"/>
      <c r="AT689" s="108"/>
      <c r="AU689" s="108"/>
      <c r="AV689" s="108"/>
      <c r="AW689" s="108"/>
      <c r="AX689" s="108"/>
      <c r="AY689" s="108"/>
      <c r="AZ689" s="108"/>
      <c r="BA689" s="108"/>
      <c r="BB689" s="108"/>
      <c r="BC689" s="108"/>
      <c r="BD689" s="108"/>
      <c r="BE689" s="108"/>
      <c r="BF689" s="108"/>
      <c r="BG689" s="108"/>
      <c r="BH689" s="108"/>
      <c r="BI689" s="108"/>
      <c r="BJ689" s="108"/>
      <c r="BK689" s="108"/>
      <c r="BL689" s="108"/>
      <c r="BM689" s="108"/>
      <c r="BN689" s="108"/>
      <c r="BO689" s="108"/>
      <c r="BP689" s="108"/>
      <c r="BQ689" s="453">
        <v>0</v>
      </c>
      <c r="BR689" s="468"/>
      <c r="BS689" s="490">
        <f t="shared" si="204"/>
        <v>0</v>
      </c>
    </row>
    <row r="690" spans="1:71" hidden="1" x14ac:dyDescent="0.3">
      <c r="A690" s="8">
        <f t="shared" si="207"/>
        <v>321</v>
      </c>
      <c r="B690" s="9" t="str">
        <f t="shared" si="208"/>
        <v xml:space="preserve"> </v>
      </c>
      <c r="C690" s="45" t="str">
        <f t="shared" si="181"/>
        <v xml:space="preserve">  </v>
      </c>
      <c r="D690" s="45" t="str">
        <f t="shared" si="182"/>
        <v xml:space="preserve">  </v>
      </c>
      <c r="E690" s="39"/>
      <c r="F690" s="40"/>
      <c r="G690" s="41"/>
      <c r="H690" s="42">
        <v>321</v>
      </c>
      <c r="I690" s="43"/>
      <c r="J690" s="43"/>
      <c r="K690" s="44" t="s">
        <v>75</v>
      </c>
      <c r="L690" s="425"/>
      <c r="M690" s="425"/>
      <c r="N690" s="108">
        <f t="shared" si="206"/>
        <v>0</v>
      </c>
      <c r="P690" s="108"/>
      <c r="Q690" s="108"/>
      <c r="R690" s="108"/>
      <c r="S690" s="108"/>
      <c r="T690" s="108"/>
      <c r="U690" s="108"/>
      <c r="V690" s="108"/>
      <c r="W690" s="108"/>
      <c r="X690" s="108"/>
      <c r="Y690" s="108"/>
      <c r="Z690" s="108"/>
      <c r="AA690" s="108"/>
      <c r="AB690" s="108"/>
      <c r="AC690" s="108"/>
      <c r="AD690" s="108"/>
      <c r="AE690" s="108"/>
      <c r="AF690" s="108"/>
      <c r="AG690" s="108"/>
      <c r="AH690" s="108"/>
      <c r="AI690" s="108"/>
      <c r="AJ690" s="108"/>
      <c r="AK690" s="108"/>
      <c r="AL690" s="108"/>
      <c r="AM690" s="108"/>
      <c r="AN690" s="108"/>
      <c r="AO690" s="108"/>
      <c r="AP690" s="108"/>
      <c r="AQ690" s="108"/>
      <c r="AR690" s="108"/>
      <c r="AS690" s="108"/>
      <c r="AT690" s="108"/>
      <c r="AU690" s="108"/>
      <c r="AV690" s="108"/>
      <c r="AW690" s="108"/>
      <c r="AX690" s="108"/>
      <c r="AY690" s="108"/>
      <c r="AZ690" s="108"/>
      <c r="BA690" s="108"/>
      <c r="BB690" s="108"/>
      <c r="BC690" s="108"/>
      <c r="BD690" s="108"/>
      <c r="BE690" s="108"/>
      <c r="BF690" s="108"/>
      <c r="BG690" s="108"/>
      <c r="BH690" s="108"/>
      <c r="BI690" s="108"/>
      <c r="BJ690" s="108"/>
      <c r="BK690" s="108"/>
      <c r="BL690" s="108"/>
      <c r="BM690" s="108"/>
      <c r="BN690" s="108"/>
      <c r="BO690" s="108"/>
      <c r="BP690" s="108"/>
      <c r="BQ690" s="453">
        <v>0</v>
      </c>
      <c r="BR690" s="468"/>
      <c r="BS690" s="490">
        <f t="shared" si="204"/>
        <v>0</v>
      </c>
    </row>
    <row r="691" spans="1:71" hidden="1" x14ac:dyDescent="0.3">
      <c r="A691" s="8">
        <f t="shared" si="207"/>
        <v>3211</v>
      </c>
      <c r="B691" s="9">
        <f t="shared" si="208"/>
        <v>11</v>
      </c>
      <c r="C691" s="45" t="str">
        <f t="shared" si="181"/>
        <v>091</v>
      </c>
      <c r="D691" s="45" t="str">
        <f t="shared" si="182"/>
        <v>0912</v>
      </c>
      <c r="E691" s="39" t="s">
        <v>137</v>
      </c>
      <c r="F691" s="40">
        <v>11</v>
      </c>
      <c r="G691" s="41">
        <v>11</v>
      </c>
      <c r="H691" s="42">
        <v>3211</v>
      </c>
      <c r="I691" s="46">
        <v>1338</v>
      </c>
      <c r="J691" s="46">
        <v>1338</v>
      </c>
      <c r="K691" s="44" t="s">
        <v>76</v>
      </c>
      <c r="L691" s="425"/>
      <c r="M691" s="425"/>
      <c r="N691" s="108">
        <f t="shared" si="206"/>
        <v>0</v>
      </c>
      <c r="P691" s="397"/>
      <c r="Q691" s="397"/>
      <c r="R691" s="397"/>
      <c r="S691" s="397"/>
      <c r="T691" s="397"/>
      <c r="U691" s="397"/>
      <c r="V691" s="397"/>
      <c r="W691" s="397"/>
      <c r="X691" s="397"/>
      <c r="Y691" s="397"/>
      <c r="Z691" s="397"/>
      <c r="AA691" s="397"/>
      <c r="AB691" s="397"/>
      <c r="AC691" s="397"/>
      <c r="AD691" s="397"/>
      <c r="AE691" s="397"/>
      <c r="AF691" s="397"/>
      <c r="AG691" s="397"/>
      <c r="AH691" s="397"/>
      <c r="AI691" s="397"/>
      <c r="AJ691" s="397"/>
      <c r="AK691" s="397"/>
      <c r="AL691" s="397"/>
      <c r="AM691" s="397"/>
      <c r="AN691" s="397"/>
      <c r="AO691" s="397"/>
      <c r="AP691" s="397"/>
      <c r="AQ691" s="397"/>
      <c r="AR691" s="397"/>
      <c r="AS691" s="397"/>
      <c r="AT691" s="397"/>
      <c r="AU691" s="397"/>
      <c r="AV691" s="397"/>
      <c r="AW691" s="397"/>
      <c r="AX691" s="397"/>
      <c r="AY691" s="397"/>
      <c r="AZ691" s="397"/>
      <c r="BA691" s="397"/>
      <c r="BB691" s="397"/>
      <c r="BC691" s="397"/>
      <c r="BD691" s="397"/>
      <c r="BE691" s="397"/>
      <c r="BF691" s="397"/>
      <c r="BG691" s="397"/>
      <c r="BH691" s="397"/>
      <c r="BI691" s="397"/>
      <c r="BJ691" s="397"/>
      <c r="BK691" s="397"/>
      <c r="BL691" s="397"/>
      <c r="BM691" s="397"/>
      <c r="BN691" s="397"/>
      <c r="BO691" s="397"/>
      <c r="BP691" s="397"/>
      <c r="BQ691" s="458"/>
      <c r="BR691" s="468"/>
      <c r="BS691" s="490">
        <f t="shared" si="204"/>
        <v>0</v>
      </c>
    </row>
    <row r="692" spans="1:71" hidden="1" x14ac:dyDescent="0.3">
      <c r="A692" s="8">
        <f t="shared" si="207"/>
        <v>3211</v>
      </c>
      <c r="B692" s="9">
        <f t="shared" si="208"/>
        <v>51</v>
      </c>
      <c r="C692" s="45" t="str">
        <f t="shared" si="181"/>
        <v>091</v>
      </c>
      <c r="D692" s="45" t="str">
        <f t="shared" si="182"/>
        <v>0912</v>
      </c>
      <c r="E692" s="39" t="s">
        <v>137</v>
      </c>
      <c r="F692" s="40">
        <v>52</v>
      </c>
      <c r="G692" s="68">
        <v>51</v>
      </c>
      <c r="H692" s="42">
        <v>3211</v>
      </c>
      <c r="I692" s="46">
        <v>1339</v>
      </c>
      <c r="J692" s="46">
        <v>1339</v>
      </c>
      <c r="K692" s="44" t="s">
        <v>76</v>
      </c>
      <c r="L692" s="425"/>
      <c r="M692" s="425"/>
      <c r="N692" s="108">
        <f t="shared" si="206"/>
        <v>0</v>
      </c>
      <c r="O692" s="75">
        <v>5103</v>
      </c>
      <c r="P692" s="397"/>
      <c r="Q692" s="397"/>
      <c r="R692" s="397"/>
      <c r="S692" s="397"/>
      <c r="T692" s="397"/>
      <c r="U692" s="397"/>
      <c r="V692" s="397"/>
      <c r="W692" s="397"/>
      <c r="X692" s="397"/>
      <c r="Y692" s="397"/>
      <c r="Z692" s="397"/>
      <c r="AA692" s="397"/>
      <c r="AB692" s="397"/>
      <c r="AC692" s="397"/>
      <c r="AD692" s="397"/>
      <c r="AE692" s="397"/>
      <c r="AF692" s="397"/>
      <c r="AG692" s="397"/>
      <c r="AH692" s="397"/>
      <c r="AI692" s="397"/>
      <c r="AJ692" s="397"/>
      <c r="AK692" s="397"/>
      <c r="AL692" s="397"/>
      <c r="AM692" s="397"/>
      <c r="AN692" s="397"/>
      <c r="AO692" s="397"/>
      <c r="AP692" s="397"/>
      <c r="AQ692" s="397"/>
      <c r="AR692" s="397"/>
      <c r="AS692" s="397"/>
      <c r="AT692" s="397"/>
      <c r="AU692" s="397"/>
      <c r="AV692" s="397"/>
      <c r="AW692" s="397"/>
      <c r="AX692" s="397"/>
      <c r="AY692" s="397"/>
      <c r="AZ692" s="397"/>
      <c r="BA692" s="397"/>
      <c r="BB692" s="397"/>
      <c r="BC692" s="397"/>
      <c r="BD692" s="397"/>
      <c r="BE692" s="397"/>
      <c r="BF692" s="397"/>
      <c r="BG692" s="397"/>
      <c r="BH692" s="397"/>
      <c r="BI692" s="397"/>
      <c r="BJ692" s="397"/>
      <c r="BK692" s="397"/>
      <c r="BL692" s="397"/>
      <c r="BM692" s="397"/>
      <c r="BN692" s="397"/>
      <c r="BO692" s="397"/>
      <c r="BP692" s="397"/>
      <c r="BQ692" s="458"/>
      <c r="BR692" s="468"/>
      <c r="BS692" s="490">
        <f t="shared" si="204"/>
        <v>0</v>
      </c>
    </row>
    <row r="693" spans="1:71" ht="26.4" hidden="1" x14ac:dyDescent="0.3">
      <c r="A693" s="8">
        <f t="shared" si="207"/>
        <v>3212</v>
      </c>
      <c r="B693" s="9">
        <f t="shared" si="208"/>
        <v>52</v>
      </c>
      <c r="C693" s="45" t="str">
        <f t="shared" si="181"/>
        <v>091</v>
      </c>
      <c r="D693" s="45" t="str">
        <f t="shared" si="182"/>
        <v>0912</v>
      </c>
      <c r="E693" s="39" t="s">
        <v>137</v>
      </c>
      <c r="F693" s="40">
        <v>52</v>
      </c>
      <c r="G693" s="35">
        <v>52</v>
      </c>
      <c r="H693" s="42">
        <v>3212</v>
      </c>
      <c r="I693" s="46">
        <v>1340</v>
      </c>
      <c r="J693" s="46">
        <v>1340</v>
      </c>
      <c r="K693" s="44" t="s">
        <v>89</v>
      </c>
      <c r="L693" s="425"/>
      <c r="M693" s="425"/>
      <c r="N693" s="108">
        <f t="shared" si="206"/>
        <v>0</v>
      </c>
      <c r="O693" s="66">
        <v>526</v>
      </c>
      <c r="P693" s="397"/>
      <c r="Q693" s="397"/>
      <c r="R693" s="397"/>
      <c r="S693" s="397"/>
      <c r="T693" s="397"/>
      <c r="U693" s="397"/>
      <c r="V693" s="397"/>
      <c r="W693" s="397"/>
      <c r="X693" s="397"/>
      <c r="Y693" s="397"/>
      <c r="Z693" s="397"/>
      <c r="AA693" s="397"/>
      <c r="AB693" s="397"/>
      <c r="AC693" s="397"/>
      <c r="AD693" s="397"/>
      <c r="AE693" s="397"/>
      <c r="AF693" s="397"/>
      <c r="AG693" s="397"/>
      <c r="AH693" s="397"/>
      <c r="AI693" s="397"/>
      <c r="AJ693" s="397"/>
      <c r="AK693" s="397"/>
      <c r="AL693" s="397"/>
      <c r="AM693" s="397"/>
      <c r="AN693" s="397"/>
      <c r="AO693" s="397"/>
      <c r="AP693" s="397"/>
      <c r="AQ693" s="397"/>
      <c r="AR693" s="397"/>
      <c r="AS693" s="397"/>
      <c r="AT693" s="397"/>
      <c r="AU693" s="397"/>
      <c r="AV693" s="397"/>
      <c r="AW693" s="397"/>
      <c r="AX693" s="397"/>
      <c r="AY693" s="397"/>
      <c r="AZ693" s="397"/>
      <c r="BA693" s="397"/>
      <c r="BB693" s="397"/>
      <c r="BC693" s="397"/>
      <c r="BD693" s="397"/>
      <c r="BE693" s="397"/>
      <c r="BF693" s="397"/>
      <c r="BG693" s="397"/>
      <c r="BH693" s="397"/>
      <c r="BI693" s="397"/>
      <c r="BJ693" s="397"/>
      <c r="BK693" s="397"/>
      <c r="BL693" s="397"/>
      <c r="BM693" s="397"/>
      <c r="BN693" s="397"/>
      <c r="BO693" s="397"/>
      <c r="BP693" s="397"/>
      <c r="BQ693" s="458"/>
      <c r="BR693" s="468"/>
      <c r="BS693" s="490">
        <f t="shared" si="204"/>
        <v>0</v>
      </c>
    </row>
    <row r="694" spans="1:71" x14ac:dyDescent="0.3">
      <c r="A694" s="8">
        <f t="shared" si="207"/>
        <v>32</v>
      </c>
      <c r="B694" s="9" t="str">
        <f t="shared" si="208"/>
        <v xml:space="preserve"> </v>
      </c>
      <c r="C694" s="45" t="str">
        <f t="shared" si="181"/>
        <v xml:space="preserve">  </v>
      </c>
      <c r="D694" s="45" t="str">
        <f t="shared" si="182"/>
        <v xml:space="preserve">  </v>
      </c>
      <c r="E694" s="39"/>
      <c r="F694" s="40"/>
      <c r="G694" s="41"/>
      <c r="H694" s="42">
        <v>32</v>
      </c>
      <c r="I694" s="43"/>
      <c r="J694" s="43"/>
      <c r="K694" s="44" t="s">
        <v>57</v>
      </c>
      <c r="L694" s="425">
        <f>L699</f>
        <v>0</v>
      </c>
      <c r="M694" s="425">
        <f>M699</f>
        <v>0</v>
      </c>
      <c r="N694" s="108">
        <f t="shared" si="206"/>
        <v>0</v>
      </c>
      <c r="O694" s="18"/>
      <c r="P694" s="108"/>
      <c r="Q694" s="108"/>
      <c r="R694" s="108"/>
      <c r="S694" s="108"/>
      <c r="T694" s="108"/>
      <c r="U694" s="108"/>
      <c r="V694" s="108"/>
      <c r="W694" s="108"/>
      <c r="X694" s="108"/>
      <c r="Y694" s="108"/>
      <c r="Z694" s="108"/>
      <c r="AA694" s="108"/>
      <c r="AB694" s="108"/>
      <c r="AC694" s="108"/>
      <c r="AD694" s="108"/>
      <c r="AE694" s="108"/>
      <c r="AF694" s="108"/>
      <c r="AG694" s="108"/>
      <c r="AH694" s="108"/>
      <c r="AI694" s="108"/>
      <c r="AJ694" s="108"/>
      <c r="AK694" s="108"/>
      <c r="AL694" s="108"/>
      <c r="AM694" s="108"/>
      <c r="AN694" s="108"/>
      <c r="AO694" s="108"/>
      <c r="AP694" s="108"/>
      <c r="AQ694" s="108"/>
      <c r="AR694" s="108"/>
      <c r="AS694" s="108"/>
      <c r="AT694" s="108"/>
      <c r="AU694" s="108"/>
      <c r="AV694" s="108"/>
      <c r="AW694" s="108"/>
      <c r="AX694" s="108"/>
      <c r="AY694" s="108"/>
      <c r="AZ694" s="108"/>
      <c r="BA694" s="108"/>
      <c r="BB694" s="108"/>
      <c r="BC694" s="108"/>
      <c r="BD694" s="108"/>
      <c r="BE694" s="108"/>
      <c r="BF694" s="108"/>
      <c r="BG694" s="108"/>
      <c r="BH694" s="108"/>
      <c r="BI694" s="108"/>
      <c r="BJ694" s="108"/>
      <c r="BK694" s="108"/>
      <c r="BL694" s="108"/>
      <c r="BM694" s="108"/>
      <c r="BN694" s="108"/>
      <c r="BO694" s="108"/>
      <c r="BP694" s="108"/>
      <c r="BQ694" s="453">
        <v>0</v>
      </c>
      <c r="BR694" s="468"/>
      <c r="BS694" s="490">
        <f t="shared" si="204"/>
        <v>0</v>
      </c>
    </row>
    <row r="695" spans="1:71" hidden="1" x14ac:dyDescent="0.3">
      <c r="A695" s="8">
        <f t="shared" si="207"/>
        <v>3237</v>
      </c>
      <c r="B695" s="9">
        <f t="shared" si="208"/>
        <v>11</v>
      </c>
      <c r="C695" s="45" t="str">
        <f t="shared" si="181"/>
        <v>091</v>
      </c>
      <c r="D695" s="45" t="str">
        <f t="shared" si="182"/>
        <v>0912</v>
      </c>
      <c r="E695" s="39" t="s">
        <v>137</v>
      </c>
      <c r="F695" s="40">
        <v>11</v>
      </c>
      <c r="G695" s="41">
        <v>11</v>
      </c>
      <c r="H695" s="42">
        <v>3237</v>
      </c>
      <c r="I695" s="46">
        <v>1341</v>
      </c>
      <c r="J695" s="46">
        <v>1341</v>
      </c>
      <c r="K695" s="44" t="s">
        <v>61</v>
      </c>
      <c r="L695" s="425"/>
      <c r="M695" s="425"/>
      <c r="N695" s="108">
        <f t="shared" si="206"/>
        <v>0</v>
      </c>
      <c r="P695" s="397"/>
      <c r="Q695" s="397"/>
      <c r="R695" s="397"/>
      <c r="S695" s="397"/>
      <c r="T695" s="397"/>
      <c r="U695" s="397"/>
      <c r="V695" s="397"/>
      <c r="W695" s="397"/>
      <c r="X695" s="397"/>
      <c r="Y695" s="397"/>
      <c r="Z695" s="397"/>
      <c r="AA695" s="397"/>
      <c r="AB695" s="397"/>
      <c r="AC695" s="397"/>
      <c r="AD695" s="397"/>
      <c r="AE695" s="397"/>
      <c r="AF695" s="397"/>
      <c r="AG695" s="397"/>
      <c r="AH695" s="397"/>
      <c r="AI695" s="397"/>
      <c r="AJ695" s="397"/>
      <c r="AK695" s="397"/>
      <c r="AL695" s="397"/>
      <c r="AM695" s="397"/>
      <c r="AN695" s="397"/>
      <c r="AO695" s="397"/>
      <c r="AP695" s="397"/>
      <c r="AQ695" s="397"/>
      <c r="AR695" s="397"/>
      <c r="AS695" s="397"/>
      <c r="AT695" s="397"/>
      <c r="AU695" s="397"/>
      <c r="AV695" s="397"/>
      <c r="AW695" s="397"/>
      <c r="AX695" s="397"/>
      <c r="AY695" s="397"/>
      <c r="AZ695" s="397"/>
      <c r="BA695" s="397"/>
      <c r="BB695" s="397"/>
      <c r="BC695" s="397"/>
      <c r="BD695" s="397"/>
      <c r="BE695" s="397"/>
      <c r="BF695" s="397"/>
      <c r="BG695" s="397"/>
      <c r="BH695" s="397"/>
      <c r="BI695" s="397"/>
      <c r="BJ695" s="397"/>
      <c r="BK695" s="397"/>
      <c r="BL695" s="397"/>
      <c r="BM695" s="397"/>
      <c r="BN695" s="397"/>
      <c r="BO695" s="397"/>
      <c r="BP695" s="397"/>
      <c r="BQ695" s="458"/>
      <c r="BR695" s="468"/>
      <c r="BS695" s="490">
        <f t="shared" si="204"/>
        <v>0</v>
      </c>
    </row>
    <row r="696" spans="1:71" hidden="1" x14ac:dyDescent="0.3">
      <c r="A696" s="8">
        <f t="shared" si="207"/>
        <v>3237</v>
      </c>
      <c r="B696" s="9">
        <f t="shared" si="208"/>
        <v>51</v>
      </c>
      <c r="C696" s="45" t="str">
        <f t="shared" si="181"/>
        <v>091</v>
      </c>
      <c r="D696" s="45" t="str">
        <f t="shared" si="182"/>
        <v>0912</v>
      </c>
      <c r="E696" s="39" t="s">
        <v>137</v>
      </c>
      <c r="F696" s="40">
        <v>52</v>
      </c>
      <c r="G696" s="68">
        <v>51</v>
      </c>
      <c r="H696" s="42">
        <v>3237</v>
      </c>
      <c r="I696" s="46">
        <v>1342</v>
      </c>
      <c r="J696" s="46">
        <v>1342</v>
      </c>
      <c r="K696" s="44" t="s">
        <v>61</v>
      </c>
      <c r="L696" s="425"/>
      <c r="M696" s="425"/>
      <c r="N696" s="108">
        <f t="shared" si="206"/>
        <v>0</v>
      </c>
      <c r="O696" s="75">
        <v>5103</v>
      </c>
      <c r="P696" s="397"/>
      <c r="Q696" s="397"/>
      <c r="R696" s="397"/>
      <c r="S696" s="397"/>
      <c r="T696" s="397"/>
      <c r="U696" s="397"/>
      <c r="V696" s="397"/>
      <c r="W696" s="397"/>
      <c r="X696" s="397"/>
      <c r="Y696" s="397"/>
      <c r="Z696" s="397"/>
      <c r="AA696" s="397"/>
      <c r="AB696" s="397"/>
      <c r="AC696" s="397"/>
      <c r="AD696" s="397"/>
      <c r="AE696" s="397"/>
      <c r="AF696" s="397"/>
      <c r="AG696" s="397"/>
      <c r="AH696" s="397"/>
      <c r="AI696" s="397"/>
      <c r="AJ696" s="397"/>
      <c r="AK696" s="397"/>
      <c r="AL696" s="397"/>
      <c r="AM696" s="397"/>
      <c r="AN696" s="397"/>
      <c r="AO696" s="397"/>
      <c r="AP696" s="397"/>
      <c r="AQ696" s="397"/>
      <c r="AR696" s="397"/>
      <c r="AS696" s="397"/>
      <c r="AT696" s="397"/>
      <c r="AU696" s="397"/>
      <c r="AV696" s="397"/>
      <c r="AW696" s="397"/>
      <c r="AX696" s="397"/>
      <c r="AY696" s="397"/>
      <c r="AZ696" s="397"/>
      <c r="BA696" s="397"/>
      <c r="BB696" s="397"/>
      <c r="BC696" s="397"/>
      <c r="BD696" s="397"/>
      <c r="BE696" s="397"/>
      <c r="BF696" s="397"/>
      <c r="BG696" s="397"/>
      <c r="BH696" s="397"/>
      <c r="BI696" s="397"/>
      <c r="BJ696" s="397"/>
      <c r="BK696" s="397"/>
      <c r="BL696" s="397"/>
      <c r="BM696" s="397"/>
      <c r="BN696" s="397"/>
      <c r="BO696" s="397"/>
      <c r="BP696" s="397"/>
      <c r="BQ696" s="458"/>
      <c r="BR696" s="468"/>
      <c r="BS696" s="490">
        <f t="shared" si="204"/>
        <v>0</v>
      </c>
    </row>
    <row r="697" spans="1:71" hidden="1" x14ac:dyDescent="0.3">
      <c r="A697" s="8">
        <f t="shared" si="207"/>
        <v>3239</v>
      </c>
      <c r="B697" s="9">
        <f t="shared" si="208"/>
        <v>11</v>
      </c>
      <c r="C697" s="45" t="str">
        <f t="shared" si="181"/>
        <v>091</v>
      </c>
      <c r="D697" s="45" t="str">
        <f t="shared" si="182"/>
        <v>0912</v>
      </c>
      <c r="E697" s="39" t="s">
        <v>137</v>
      </c>
      <c r="F697" s="40">
        <v>11</v>
      </c>
      <c r="G697" s="41">
        <v>11</v>
      </c>
      <c r="H697" s="42">
        <v>3239</v>
      </c>
      <c r="I697" s="46">
        <v>1343</v>
      </c>
      <c r="J697" s="46">
        <v>1343</v>
      </c>
      <c r="K697" s="44" t="s">
        <v>62</v>
      </c>
      <c r="L697" s="425"/>
      <c r="M697" s="425"/>
      <c r="N697" s="108">
        <f t="shared" si="206"/>
        <v>0</v>
      </c>
      <c r="P697" s="397"/>
      <c r="Q697" s="397"/>
      <c r="R697" s="397"/>
      <c r="S697" s="397"/>
      <c r="T697" s="397"/>
      <c r="U697" s="397"/>
      <c r="V697" s="397"/>
      <c r="W697" s="397"/>
      <c r="X697" s="397"/>
      <c r="Y697" s="397"/>
      <c r="Z697" s="397"/>
      <c r="AA697" s="397"/>
      <c r="AB697" s="397"/>
      <c r="AC697" s="397"/>
      <c r="AD697" s="397"/>
      <c r="AE697" s="397"/>
      <c r="AF697" s="397"/>
      <c r="AG697" s="397"/>
      <c r="AH697" s="397"/>
      <c r="AI697" s="397"/>
      <c r="AJ697" s="397"/>
      <c r="AK697" s="397"/>
      <c r="AL697" s="397"/>
      <c r="AM697" s="397"/>
      <c r="AN697" s="397"/>
      <c r="AO697" s="397"/>
      <c r="AP697" s="397"/>
      <c r="AQ697" s="397"/>
      <c r="AR697" s="397"/>
      <c r="AS697" s="397"/>
      <c r="AT697" s="397"/>
      <c r="AU697" s="397"/>
      <c r="AV697" s="397"/>
      <c r="AW697" s="397"/>
      <c r="AX697" s="397"/>
      <c r="AY697" s="397"/>
      <c r="AZ697" s="397"/>
      <c r="BA697" s="397"/>
      <c r="BB697" s="397"/>
      <c r="BC697" s="397"/>
      <c r="BD697" s="397"/>
      <c r="BE697" s="397"/>
      <c r="BF697" s="397"/>
      <c r="BG697" s="397"/>
      <c r="BH697" s="397"/>
      <c r="BI697" s="397"/>
      <c r="BJ697" s="397"/>
      <c r="BK697" s="397"/>
      <c r="BL697" s="397"/>
      <c r="BM697" s="397"/>
      <c r="BN697" s="397"/>
      <c r="BO697" s="397"/>
      <c r="BP697" s="397"/>
      <c r="BQ697" s="458"/>
      <c r="BR697" s="468"/>
      <c r="BS697" s="490">
        <f t="shared" si="204"/>
        <v>0</v>
      </c>
    </row>
    <row r="698" spans="1:71" hidden="1" x14ac:dyDescent="0.3">
      <c r="A698" s="8">
        <f t="shared" si="207"/>
        <v>3239</v>
      </c>
      <c r="B698" s="9">
        <f t="shared" si="208"/>
        <v>51</v>
      </c>
      <c r="C698" s="45" t="str">
        <f t="shared" si="181"/>
        <v>091</v>
      </c>
      <c r="D698" s="45" t="str">
        <f t="shared" si="182"/>
        <v>0912</v>
      </c>
      <c r="E698" s="39" t="s">
        <v>137</v>
      </c>
      <c r="F698" s="40">
        <v>52</v>
      </c>
      <c r="G698" s="68">
        <v>51</v>
      </c>
      <c r="H698" s="42">
        <v>3239</v>
      </c>
      <c r="I698" s="46">
        <v>1344</v>
      </c>
      <c r="J698" s="46">
        <v>1344</v>
      </c>
      <c r="K698" s="44" t="s">
        <v>62</v>
      </c>
      <c r="L698" s="425"/>
      <c r="M698" s="425"/>
      <c r="N698" s="108">
        <f t="shared" si="206"/>
        <v>0</v>
      </c>
      <c r="O698" s="75">
        <v>5103</v>
      </c>
      <c r="P698" s="397"/>
      <c r="Q698" s="397"/>
      <c r="R698" s="397"/>
      <c r="S698" s="397"/>
      <c r="T698" s="397"/>
      <c r="U698" s="397"/>
      <c r="V698" s="397"/>
      <c r="W698" s="397"/>
      <c r="X698" s="397"/>
      <c r="Y698" s="397"/>
      <c r="Z698" s="397"/>
      <c r="AA698" s="397"/>
      <c r="AB698" s="397"/>
      <c r="AC698" s="397"/>
      <c r="AD698" s="397"/>
      <c r="AE698" s="397"/>
      <c r="AF698" s="397"/>
      <c r="AG698" s="397"/>
      <c r="AH698" s="397"/>
      <c r="AI698" s="397"/>
      <c r="AJ698" s="397"/>
      <c r="AK698" s="397"/>
      <c r="AL698" s="397"/>
      <c r="AM698" s="397"/>
      <c r="AN698" s="397"/>
      <c r="AO698" s="397"/>
      <c r="AP698" s="397"/>
      <c r="AQ698" s="397"/>
      <c r="AR698" s="397"/>
      <c r="AS698" s="397"/>
      <c r="AT698" s="397"/>
      <c r="AU698" s="397"/>
      <c r="AV698" s="397"/>
      <c r="AW698" s="397"/>
      <c r="AX698" s="397"/>
      <c r="AY698" s="397"/>
      <c r="AZ698" s="397"/>
      <c r="BA698" s="397"/>
      <c r="BB698" s="397"/>
      <c r="BC698" s="397"/>
      <c r="BD698" s="397"/>
      <c r="BE698" s="397"/>
      <c r="BF698" s="397"/>
      <c r="BG698" s="397"/>
      <c r="BH698" s="397"/>
      <c r="BI698" s="397"/>
      <c r="BJ698" s="397"/>
      <c r="BK698" s="397"/>
      <c r="BL698" s="397"/>
      <c r="BM698" s="397"/>
      <c r="BN698" s="397"/>
      <c r="BO698" s="397"/>
      <c r="BP698" s="397"/>
      <c r="BQ698" s="458"/>
      <c r="BR698" s="468"/>
      <c r="BS698" s="490">
        <f t="shared" si="204"/>
        <v>0</v>
      </c>
    </row>
    <row r="699" spans="1:71" ht="26.4" x14ac:dyDescent="0.3">
      <c r="A699" s="8">
        <f t="shared" si="207"/>
        <v>329</v>
      </c>
      <c r="B699" s="9" t="str">
        <f t="shared" si="208"/>
        <v xml:space="preserve"> </v>
      </c>
      <c r="C699" s="45" t="str">
        <f t="shared" si="181"/>
        <v xml:space="preserve">  </v>
      </c>
      <c r="D699" s="45" t="str">
        <f t="shared" si="182"/>
        <v xml:space="preserve">  </v>
      </c>
      <c r="E699" s="39"/>
      <c r="F699" s="40"/>
      <c r="G699" s="41"/>
      <c r="H699" s="42">
        <v>329</v>
      </c>
      <c r="I699" s="43"/>
      <c r="J699" s="43"/>
      <c r="K699" s="44" t="s">
        <v>63</v>
      </c>
      <c r="L699" s="425">
        <v>0</v>
      </c>
      <c r="M699" s="425">
        <v>0</v>
      </c>
      <c r="N699" s="108">
        <f t="shared" si="206"/>
        <v>0</v>
      </c>
      <c r="P699" s="108"/>
      <c r="Q699" s="108"/>
      <c r="R699" s="108"/>
      <c r="S699" s="108"/>
      <c r="T699" s="108"/>
      <c r="U699" s="108"/>
      <c r="V699" s="108"/>
      <c r="W699" s="108"/>
      <c r="X699" s="108"/>
      <c r="Y699" s="108"/>
      <c r="Z699" s="108"/>
      <c r="AA699" s="108"/>
      <c r="AB699" s="108"/>
      <c r="AC699" s="108"/>
      <c r="AD699" s="108"/>
      <c r="AE699" s="108"/>
      <c r="AF699" s="108"/>
      <c r="AG699" s="108"/>
      <c r="AH699" s="108"/>
      <c r="AI699" s="108"/>
      <c r="AJ699" s="108"/>
      <c r="AK699" s="108"/>
      <c r="AL699" s="108"/>
      <c r="AM699" s="108"/>
      <c r="AN699" s="108"/>
      <c r="AO699" s="108"/>
      <c r="AP699" s="108"/>
      <c r="AQ699" s="108"/>
      <c r="AR699" s="108"/>
      <c r="AS699" s="108"/>
      <c r="AT699" s="108"/>
      <c r="AU699" s="108"/>
      <c r="AV699" s="108"/>
      <c r="AW699" s="108"/>
      <c r="AX699" s="108"/>
      <c r="AY699" s="108"/>
      <c r="AZ699" s="108"/>
      <c r="BA699" s="108"/>
      <c r="BB699" s="108"/>
      <c r="BC699" s="108"/>
      <c r="BD699" s="108"/>
      <c r="BE699" s="108"/>
      <c r="BF699" s="108"/>
      <c r="BG699" s="108"/>
      <c r="BH699" s="108"/>
      <c r="BI699" s="108"/>
      <c r="BJ699" s="108"/>
      <c r="BK699" s="108"/>
      <c r="BL699" s="108"/>
      <c r="BM699" s="108"/>
      <c r="BN699" s="108"/>
      <c r="BO699" s="108"/>
      <c r="BP699" s="108"/>
      <c r="BQ699" s="453">
        <v>0</v>
      </c>
      <c r="BR699" s="468"/>
      <c r="BS699" s="490">
        <f t="shared" si="204"/>
        <v>0</v>
      </c>
    </row>
    <row r="700" spans="1:71" hidden="1" x14ac:dyDescent="0.3">
      <c r="A700" s="8">
        <f t="shared" si="207"/>
        <v>3293</v>
      </c>
      <c r="B700" s="9">
        <f t="shared" si="208"/>
        <v>11</v>
      </c>
      <c r="C700" s="45" t="str">
        <f t="shared" si="181"/>
        <v>091</v>
      </c>
      <c r="D700" s="45" t="str">
        <f t="shared" si="182"/>
        <v>0912</v>
      </c>
      <c r="E700" s="39" t="s">
        <v>137</v>
      </c>
      <c r="F700" s="40">
        <v>11</v>
      </c>
      <c r="G700" s="41">
        <v>11</v>
      </c>
      <c r="H700" s="42">
        <v>3293</v>
      </c>
      <c r="I700" s="46">
        <v>1345</v>
      </c>
      <c r="J700" s="46">
        <v>1345</v>
      </c>
      <c r="K700" s="44" t="s">
        <v>65</v>
      </c>
      <c r="L700" s="425"/>
      <c r="M700" s="425"/>
      <c r="N700" s="108">
        <f t="shared" si="206"/>
        <v>0</v>
      </c>
      <c r="P700" s="397"/>
      <c r="Q700" s="397"/>
      <c r="R700" s="397"/>
      <c r="S700" s="397"/>
      <c r="T700" s="397"/>
      <c r="U700" s="397"/>
      <c r="V700" s="397"/>
      <c r="W700" s="397"/>
      <c r="X700" s="397"/>
      <c r="Y700" s="397"/>
      <c r="Z700" s="397"/>
      <c r="AA700" s="397"/>
      <c r="AB700" s="397"/>
      <c r="AC700" s="397"/>
      <c r="AD700" s="397"/>
      <c r="AE700" s="397"/>
      <c r="AF700" s="397"/>
      <c r="AG700" s="397"/>
      <c r="AH700" s="397"/>
      <c r="AI700" s="397"/>
      <c r="AJ700" s="397"/>
      <c r="AK700" s="397"/>
      <c r="AL700" s="397"/>
      <c r="AM700" s="397"/>
      <c r="AN700" s="397"/>
      <c r="AO700" s="397"/>
      <c r="AP700" s="397"/>
      <c r="AQ700" s="397"/>
      <c r="AR700" s="397"/>
      <c r="AS700" s="397"/>
      <c r="AT700" s="397"/>
      <c r="AU700" s="397"/>
      <c r="AV700" s="397"/>
      <c r="AW700" s="397"/>
      <c r="AX700" s="397"/>
      <c r="AY700" s="397"/>
      <c r="AZ700" s="397"/>
      <c r="BA700" s="397"/>
      <c r="BB700" s="397"/>
      <c r="BC700" s="397"/>
      <c r="BD700" s="397"/>
      <c r="BE700" s="397"/>
      <c r="BF700" s="397"/>
      <c r="BG700" s="397"/>
      <c r="BH700" s="397"/>
      <c r="BI700" s="397"/>
      <c r="BJ700" s="397"/>
      <c r="BK700" s="397"/>
      <c r="BL700" s="397"/>
      <c r="BM700" s="397"/>
      <c r="BN700" s="397"/>
      <c r="BO700" s="397"/>
      <c r="BP700" s="397"/>
      <c r="BQ700" s="458">
        <v>0</v>
      </c>
      <c r="BR700" s="468"/>
      <c r="BS700" s="490">
        <f t="shared" si="204"/>
        <v>0</v>
      </c>
    </row>
    <row r="701" spans="1:71" hidden="1" x14ac:dyDescent="0.3">
      <c r="A701" s="8">
        <f t="shared" si="207"/>
        <v>3293</v>
      </c>
      <c r="B701" s="9">
        <f t="shared" si="208"/>
        <v>51</v>
      </c>
      <c r="C701" s="45" t="str">
        <f t="shared" si="181"/>
        <v>091</v>
      </c>
      <c r="D701" s="45" t="str">
        <f t="shared" si="182"/>
        <v>0912</v>
      </c>
      <c r="E701" s="39" t="s">
        <v>137</v>
      </c>
      <c r="F701" s="40">
        <v>52</v>
      </c>
      <c r="G701" s="68">
        <v>51</v>
      </c>
      <c r="H701" s="42">
        <v>3293</v>
      </c>
      <c r="I701" s="46">
        <v>1346</v>
      </c>
      <c r="J701" s="46">
        <v>1346</v>
      </c>
      <c r="K701" s="44" t="s">
        <v>65</v>
      </c>
      <c r="L701" s="425"/>
      <c r="M701" s="425"/>
      <c r="N701" s="108">
        <f t="shared" si="206"/>
        <v>0</v>
      </c>
      <c r="O701" s="75">
        <v>5103</v>
      </c>
      <c r="P701" s="397"/>
      <c r="Q701" s="397"/>
      <c r="R701" s="397"/>
      <c r="S701" s="397"/>
      <c r="T701" s="397"/>
      <c r="U701" s="397"/>
      <c r="V701" s="397"/>
      <c r="W701" s="397"/>
      <c r="X701" s="397"/>
      <c r="Y701" s="397"/>
      <c r="Z701" s="397"/>
      <c r="AA701" s="397"/>
      <c r="AB701" s="397"/>
      <c r="AC701" s="397"/>
      <c r="AD701" s="397"/>
      <c r="AE701" s="397"/>
      <c r="AF701" s="397"/>
      <c r="AG701" s="397"/>
      <c r="AH701" s="397"/>
      <c r="AI701" s="397"/>
      <c r="AJ701" s="397"/>
      <c r="AK701" s="397"/>
      <c r="AL701" s="397"/>
      <c r="AM701" s="397"/>
      <c r="AN701" s="397"/>
      <c r="AO701" s="397"/>
      <c r="AP701" s="397"/>
      <c r="AQ701" s="397"/>
      <c r="AR701" s="397"/>
      <c r="AS701" s="397"/>
      <c r="AT701" s="397"/>
      <c r="AU701" s="397"/>
      <c r="AV701" s="397"/>
      <c r="AW701" s="397"/>
      <c r="AX701" s="397"/>
      <c r="AY701" s="397"/>
      <c r="AZ701" s="397"/>
      <c r="BA701" s="397"/>
      <c r="BB701" s="397"/>
      <c r="BC701" s="397"/>
      <c r="BD701" s="397"/>
      <c r="BE701" s="397"/>
      <c r="BF701" s="397"/>
      <c r="BG701" s="397"/>
      <c r="BH701" s="397"/>
      <c r="BI701" s="397"/>
      <c r="BJ701" s="397"/>
      <c r="BK701" s="397"/>
      <c r="BL701" s="397"/>
      <c r="BM701" s="397"/>
      <c r="BN701" s="397"/>
      <c r="BO701" s="397"/>
      <c r="BP701" s="397"/>
      <c r="BQ701" s="458">
        <v>0</v>
      </c>
      <c r="BR701" s="468"/>
      <c r="BS701" s="490">
        <f t="shared" si="204"/>
        <v>0</v>
      </c>
    </row>
    <row r="702" spans="1:71" hidden="1" x14ac:dyDescent="0.3">
      <c r="A702" s="8">
        <f t="shared" si="207"/>
        <v>0</v>
      </c>
      <c r="B702" s="9" t="str">
        <f t="shared" si="208"/>
        <v xml:space="preserve"> </v>
      </c>
      <c r="C702" s="45" t="str">
        <f t="shared" si="181"/>
        <v xml:space="preserve">  </v>
      </c>
      <c r="D702" s="45" t="str">
        <f t="shared" si="182"/>
        <v xml:space="preserve">  </v>
      </c>
      <c r="E702" s="39"/>
      <c r="F702" s="40"/>
      <c r="G702" s="41"/>
      <c r="H702" s="42"/>
      <c r="I702" s="43"/>
      <c r="J702" s="43"/>
      <c r="K702" s="44"/>
      <c r="L702" s="425"/>
      <c r="M702" s="425"/>
      <c r="N702" s="108">
        <f t="shared" si="206"/>
        <v>0</v>
      </c>
      <c r="O702" s="18"/>
      <c r="P702" s="108"/>
      <c r="Q702" s="108"/>
      <c r="R702" s="108"/>
      <c r="S702" s="108"/>
      <c r="T702" s="108"/>
      <c r="U702" s="108"/>
      <c r="V702" s="108"/>
      <c r="W702" s="108"/>
      <c r="X702" s="108"/>
      <c r="Y702" s="108"/>
      <c r="Z702" s="108"/>
      <c r="AA702" s="108"/>
      <c r="AB702" s="108"/>
      <c r="AC702" s="108"/>
      <c r="AD702" s="108"/>
      <c r="AE702" s="108"/>
      <c r="AF702" s="108"/>
      <c r="AG702" s="108"/>
      <c r="AH702" s="108"/>
      <c r="AI702" s="108"/>
      <c r="AJ702" s="108"/>
      <c r="AK702" s="108"/>
      <c r="AL702" s="108"/>
      <c r="AM702" s="108"/>
      <c r="AN702" s="108"/>
      <c r="AO702" s="108"/>
      <c r="AP702" s="108"/>
      <c r="AQ702" s="108"/>
      <c r="AR702" s="108"/>
      <c r="AS702" s="108"/>
      <c r="AT702" s="108"/>
      <c r="AU702" s="108"/>
      <c r="AV702" s="108"/>
      <c r="AW702" s="108"/>
      <c r="AX702" s="108"/>
      <c r="AY702" s="108"/>
      <c r="AZ702" s="108"/>
      <c r="BA702" s="108"/>
      <c r="BB702" s="108"/>
      <c r="BC702" s="108"/>
      <c r="BD702" s="108"/>
      <c r="BE702" s="108"/>
      <c r="BF702" s="108"/>
      <c r="BG702" s="108"/>
      <c r="BH702" s="108"/>
      <c r="BI702" s="108"/>
      <c r="BJ702" s="108"/>
      <c r="BK702" s="108"/>
      <c r="BL702" s="108"/>
      <c r="BM702" s="108"/>
      <c r="BN702" s="108"/>
      <c r="BO702" s="108"/>
      <c r="BP702" s="108"/>
      <c r="BQ702" s="453"/>
      <c r="BR702" s="468"/>
      <c r="BS702" s="490">
        <f t="shared" si="204"/>
        <v>0</v>
      </c>
    </row>
    <row r="703" spans="1:71" x14ac:dyDescent="0.3">
      <c r="A703" s="8" t="str">
        <f t="shared" si="207"/>
        <v>T 1207 18</v>
      </c>
      <c r="B703" s="9" t="str">
        <f t="shared" si="208"/>
        <v xml:space="preserve"> </v>
      </c>
      <c r="C703" s="45" t="str">
        <f t="shared" si="181"/>
        <v xml:space="preserve">  </v>
      </c>
      <c r="D703" s="45" t="str">
        <f t="shared" si="182"/>
        <v xml:space="preserve">  </v>
      </c>
      <c r="E703" s="33" t="s">
        <v>137</v>
      </c>
      <c r="F703" s="34">
        <v>11</v>
      </c>
      <c r="G703" s="35"/>
      <c r="H703" s="104" t="s">
        <v>197</v>
      </c>
      <c r="I703" s="37"/>
      <c r="J703" s="37"/>
      <c r="K703" s="38" t="s">
        <v>198</v>
      </c>
      <c r="L703" s="426">
        <f>L704</f>
        <v>0</v>
      </c>
      <c r="M703" s="427">
        <f>M704</f>
        <v>0</v>
      </c>
      <c r="N703" s="112">
        <f t="shared" si="206"/>
        <v>0</v>
      </c>
      <c r="O703" s="488"/>
      <c r="P703" s="112"/>
      <c r="Q703" s="112"/>
      <c r="R703" s="112"/>
      <c r="S703" s="112"/>
      <c r="T703" s="112"/>
      <c r="U703" s="112"/>
      <c r="V703" s="112"/>
      <c r="W703" s="112"/>
      <c r="X703" s="112"/>
      <c r="Y703" s="112"/>
      <c r="Z703" s="112"/>
      <c r="AA703" s="112"/>
      <c r="AB703" s="112"/>
      <c r="AC703" s="112"/>
      <c r="AD703" s="112"/>
      <c r="AE703" s="112"/>
      <c r="AF703" s="112"/>
      <c r="AG703" s="112"/>
      <c r="AH703" s="112"/>
      <c r="AI703" s="112"/>
      <c r="AJ703" s="112"/>
      <c r="AK703" s="112"/>
      <c r="AL703" s="112"/>
      <c r="AM703" s="112"/>
      <c r="AN703" s="112"/>
      <c r="AO703" s="112"/>
      <c r="AP703" s="112"/>
      <c r="AQ703" s="112"/>
      <c r="AR703" s="112"/>
      <c r="AS703" s="112"/>
      <c r="AT703" s="112"/>
      <c r="AU703" s="112"/>
      <c r="AV703" s="112"/>
      <c r="AW703" s="112"/>
      <c r="AX703" s="112"/>
      <c r="AY703" s="112"/>
      <c r="AZ703" s="112"/>
      <c r="BA703" s="112"/>
      <c r="BB703" s="112"/>
      <c r="BC703" s="112"/>
      <c r="BD703" s="112"/>
      <c r="BE703" s="112"/>
      <c r="BF703" s="112"/>
      <c r="BG703" s="112"/>
      <c r="BH703" s="112"/>
      <c r="BI703" s="112"/>
      <c r="BJ703" s="112"/>
      <c r="BK703" s="112"/>
      <c r="BL703" s="112"/>
      <c r="BM703" s="112"/>
      <c r="BN703" s="112"/>
      <c r="BO703" s="112"/>
      <c r="BP703" s="112"/>
      <c r="BQ703" s="457">
        <f t="shared" ref="BQ703" si="210">SUM(BQ704)</f>
        <v>22337</v>
      </c>
      <c r="BR703" s="489"/>
      <c r="BS703" s="489">
        <f t="shared" si="204"/>
        <v>0</v>
      </c>
    </row>
    <row r="704" spans="1:71" x14ac:dyDescent="0.3">
      <c r="A704" s="8">
        <f t="shared" si="207"/>
        <v>3</v>
      </c>
      <c r="B704" s="9" t="str">
        <f t="shared" si="208"/>
        <v xml:space="preserve"> </v>
      </c>
      <c r="C704" s="45" t="str">
        <f t="shared" si="181"/>
        <v xml:space="preserve">  </v>
      </c>
      <c r="D704" s="45" t="str">
        <f t="shared" si="182"/>
        <v xml:space="preserve">  </v>
      </c>
      <c r="E704" s="39"/>
      <c r="F704" s="40"/>
      <c r="G704" s="41"/>
      <c r="H704" s="42">
        <v>3</v>
      </c>
      <c r="I704" s="43"/>
      <c r="J704" s="43"/>
      <c r="K704" s="44" t="s">
        <v>50</v>
      </c>
      <c r="L704" s="425">
        <f>L705+L712</f>
        <v>0</v>
      </c>
      <c r="M704" s="425">
        <v>0</v>
      </c>
      <c r="N704" s="108">
        <f t="shared" si="206"/>
        <v>0</v>
      </c>
      <c r="P704" s="108"/>
      <c r="Q704" s="108"/>
      <c r="R704" s="108"/>
      <c r="S704" s="108"/>
      <c r="T704" s="108"/>
      <c r="U704" s="108"/>
      <c r="V704" s="108"/>
      <c r="W704" s="108"/>
      <c r="X704" s="108"/>
      <c r="Y704" s="108"/>
      <c r="Z704" s="108"/>
      <c r="AA704" s="108"/>
      <c r="AB704" s="108"/>
      <c r="AC704" s="108"/>
      <c r="AD704" s="108"/>
      <c r="AE704" s="108"/>
      <c r="AF704" s="108"/>
      <c r="AG704" s="108"/>
      <c r="AH704" s="108"/>
      <c r="AI704" s="108"/>
      <c r="AJ704" s="108"/>
      <c r="AK704" s="108"/>
      <c r="AL704" s="108"/>
      <c r="AM704" s="108"/>
      <c r="AN704" s="108"/>
      <c r="AO704" s="108"/>
      <c r="AP704" s="108"/>
      <c r="AQ704" s="108"/>
      <c r="AR704" s="108"/>
      <c r="AS704" s="108"/>
      <c r="AT704" s="108"/>
      <c r="AU704" s="108"/>
      <c r="AV704" s="108"/>
      <c r="AW704" s="108"/>
      <c r="AX704" s="108"/>
      <c r="AY704" s="108"/>
      <c r="AZ704" s="108"/>
      <c r="BA704" s="108"/>
      <c r="BB704" s="108"/>
      <c r="BC704" s="108"/>
      <c r="BD704" s="108"/>
      <c r="BE704" s="108"/>
      <c r="BF704" s="108"/>
      <c r="BG704" s="108"/>
      <c r="BH704" s="108"/>
      <c r="BI704" s="108"/>
      <c r="BJ704" s="108"/>
      <c r="BK704" s="108"/>
      <c r="BL704" s="108"/>
      <c r="BM704" s="108"/>
      <c r="BN704" s="108"/>
      <c r="BO704" s="108"/>
      <c r="BP704" s="108"/>
      <c r="BQ704" s="464">
        <f t="shared" ref="BQ704" si="211">SUM(BQ705,BQ712,BQ718)</f>
        <v>22337</v>
      </c>
      <c r="BR704" s="468"/>
      <c r="BS704" s="490">
        <f t="shared" si="204"/>
        <v>0</v>
      </c>
    </row>
    <row r="705" spans="1:71" x14ac:dyDescent="0.3">
      <c r="A705" s="8">
        <f t="shared" si="207"/>
        <v>31</v>
      </c>
      <c r="B705" s="9" t="str">
        <f t="shared" si="208"/>
        <v xml:space="preserve"> </v>
      </c>
      <c r="C705" s="45" t="str">
        <f t="shared" si="181"/>
        <v xml:space="preserve">  </v>
      </c>
      <c r="D705" s="45" t="str">
        <f t="shared" si="182"/>
        <v xml:space="preserve">  </v>
      </c>
      <c r="E705" s="39"/>
      <c r="F705" s="40"/>
      <c r="G705" s="41"/>
      <c r="H705" s="42">
        <v>31</v>
      </c>
      <c r="I705" s="43"/>
      <c r="J705" s="43"/>
      <c r="K705" s="44" t="s">
        <v>51</v>
      </c>
      <c r="L705" s="425">
        <f>L706+L708+L710</f>
        <v>0</v>
      </c>
      <c r="M705" s="425">
        <v>0</v>
      </c>
      <c r="N705" s="108">
        <f t="shared" si="206"/>
        <v>0</v>
      </c>
      <c r="P705" s="108"/>
      <c r="Q705" s="108"/>
      <c r="R705" s="108"/>
      <c r="S705" s="108"/>
      <c r="T705" s="108"/>
      <c r="U705" s="108"/>
      <c r="V705" s="108"/>
      <c r="W705" s="108"/>
      <c r="X705" s="108"/>
      <c r="Y705" s="108"/>
      <c r="Z705" s="108"/>
      <c r="AA705" s="108"/>
      <c r="AB705" s="108"/>
      <c r="AC705" s="108"/>
      <c r="AD705" s="108"/>
      <c r="AE705" s="108"/>
      <c r="AF705" s="108"/>
      <c r="AG705" s="108"/>
      <c r="AH705" s="108"/>
      <c r="AI705" s="108"/>
      <c r="AJ705" s="108"/>
      <c r="AK705" s="108"/>
      <c r="AL705" s="108"/>
      <c r="AM705" s="108"/>
      <c r="AN705" s="108"/>
      <c r="AO705" s="108"/>
      <c r="AP705" s="108"/>
      <c r="AQ705" s="108"/>
      <c r="AR705" s="108"/>
      <c r="AS705" s="108"/>
      <c r="AT705" s="108"/>
      <c r="AU705" s="108"/>
      <c r="AV705" s="108"/>
      <c r="AW705" s="108"/>
      <c r="AX705" s="108"/>
      <c r="AY705" s="108"/>
      <c r="AZ705" s="108"/>
      <c r="BA705" s="108"/>
      <c r="BB705" s="108"/>
      <c r="BC705" s="108"/>
      <c r="BD705" s="108"/>
      <c r="BE705" s="108"/>
      <c r="BF705" s="108"/>
      <c r="BG705" s="108"/>
      <c r="BH705" s="108"/>
      <c r="BI705" s="108"/>
      <c r="BJ705" s="108"/>
      <c r="BK705" s="108"/>
      <c r="BL705" s="108"/>
      <c r="BM705" s="108"/>
      <c r="BN705" s="108"/>
      <c r="BO705" s="108"/>
      <c r="BP705" s="108"/>
      <c r="BQ705" s="464">
        <f t="shared" ref="BQ705" si="212">SUM(BQ706,BQ708,BQ710)</f>
        <v>19850</v>
      </c>
      <c r="BR705" s="468"/>
      <c r="BS705" s="490">
        <f t="shared" si="204"/>
        <v>0</v>
      </c>
    </row>
    <row r="706" spans="1:71" x14ac:dyDescent="0.3">
      <c r="A706" s="8">
        <f t="shared" si="207"/>
        <v>311</v>
      </c>
      <c r="B706" s="9" t="str">
        <f t="shared" si="208"/>
        <v xml:space="preserve"> </v>
      </c>
      <c r="C706" s="45" t="str">
        <f t="shared" si="181"/>
        <v xml:space="preserve">  </v>
      </c>
      <c r="D706" s="45" t="str">
        <f t="shared" si="182"/>
        <v xml:space="preserve">  </v>
      </c>
      <c r="E706" s="39"/>
      <c r="F706" s="40"/>
      <c r="G706" s="41"/>
      <c r="H706" s="42">
        <v>311</v>
      </c>
      <c r="I706" s="43"/>
      <c r="J706" s="43"/>
      <c r="K706" s="44" t="s">
        <v>52</v>
      </c>
      <c r="L706" s="425">
        <v>0</v>
      </c>
      <c r="M706" s="425">
        <v>0</v>
      </c>
      <c r="N706" s="108">
        <f t="shared" si="206"/>
        <v>0</v>
      </c>
      <c r="O706" s="18"/>
      <c r="P706" s="108"/>
      <c r="Q706" s="108"/>
      <c r="R706" s="108"/>
      <c r="S706" s="108"/>
      <c r="T706" s="108"/>
      <c r="U706" s="108"/>
      <c r="V706" s="108"/>
      <c r="W706" s="108"/>
      <c r="X706" s="108"/>
      <c r="Y706" s="108"/>
      <c r="Z706" s="108"/>
      <c r="AA706" s="108"/>
      <c r="AB706" s="108"/>
      <c r="AC706" s="108"/>
      <c r="AD706" s="108"/>
      <c r="AE706" s="108"/>
      <c r="AF706" s="108"/>
      <c r="AG706" s="108"/>
      <c r="AH706" s="108"/>
      <c r="AI706" s="108"/>
      <c r="AJ706" s="108"/>
      <c r="AK706" s="108"/>
      <c r="AL706" s="108"/>
      <c r="AM706" s="108"/>
      <c r="AN706" s="108"/>
      <c r="AO706" s="108"/>
      <c r="AP706" s="108"/>
      <c r="AQ706" s="108"/>
      <c r="AR706" s="108"/>
      <c r="AS706" s="108"/>
      <c r="AT706" s="108"/>
      <c r="AU706" s="108"/>
      <c r="AV706" s="108"/>
      <c r="AW706" s="108"/>
      <c r="AX706" s="108"/>
      <c r="AY706" s="108"/>
      <c r="AZ706" s="108"/>
      <c r="BA706" s="108"/>
      <c r="BB706" s="108"/>
      <c r="BC706" s="108"/>
      <c r="BD706" s="108"/>
      <c r="BE706" s="108"/>
      <c r="BF706" s="108"/>
      <c r="BG706" s="108"/>
      <c r="BH706" s="108"/>
      <c r="BI706" s="108"/>
      <c r="BJ706" s="108"/>
      <c r="BK706" s="108"/>
      <c r="BL706" s="108"/>
      <c r="BM706" s="108"/>
      <c r="BN706" s="108"/>
      <c r="BO706" s="108"/>
      <c r="BP706" s="108"/>
      <c r="BQ706" s="464">
        <f t="shared" ref="BQ706" si="213">SUM(BQ707:BQ707)</f>
        <v>15750</v>
      </c>
      <c r="BR706" s="468"/>
      <c r="BS706" s="490">
        <f t="shared" si="204"/>
        <v>0</v>
      </c>
    </row>
    <row r="707" spans="1:71" hidden="1" x14ac:dyDescent="0.3">
      <c r="A707" s="8">
        <f t="shared" si="207"/>
        <v>3111</v>
      </c>
      <c r="B707" s="9">
        <f t="shared" si="208"/>
        <v>11</v>
      </c>
      <c r="C707" s="45" t="str">
        <f t="shared" si="181"/>
        <v>091</v>
      </c>
      <c r="D707" s="45" t="str">
        <f t="shared" si="182"/>
        <v>0912</v>
      </c>
      <c r="E707" s="39" t="s">
        <v>137</v>
      </c>
      <c r="F707" s="40">
        <v>11</v>
      </c>
      <c r="G707" s="41">
        <v>11</v>
      </c>
      <c r="H707" s="42">
        <v>3111</v>
      </c>
      <c r="I707" s="46">
        <v>1347</v>
      </c>
      <c r="J707" s="46">
        <v>1347</v>
      </c>
      <c r="K707" s="44" t="s">
        <v>53</v>
      </c>
      <c r="L707" s="425"/>
      <c r="M707" s="425">
        <f t="shared" ref="M707:M716" ca="1" si="214">N707-L707</f>
        <v>15750</v>
      </c>
      <c r="N707" s="108">
        <f t="shared" ca="1" si="206"/>
        <v>100400</v>
      </c>
      <c r="O707" s="18"/>
      <c r="P707" s="397"/>
      <c r="Q707" s="397"/>
      <c r="R707" s="397"/>
      <c r="S707" s="397"/>
      <c r="T707" s="397"/>
      <c r="U707" s="397"/>
      <c r="V707" s="397"/>
      <c r="W707" s="397"/>
      <c r="X707" s="397"/>
      <c r="Y707" s="397"/>
      <c r="Z707" s="397"/>
      <c r="AA707" s="397"/>
      <c r="AB707" s="397"/>
      <c r="AC707" s="397"/>
      <c r="AD707" s="397"/>
      <c r="AE707" s="397"/>
      <c r="AF707" s="397"/>
      <c r="AG707" s="397"/>
      <c r="AH707" s="397"/>
      <c r="AI707" s="397"/>
      <c r="AJ707" s="397"/>
      <c r="AK707" s="397"/>
      <c r="AL707" s="397"/>
      <c r="AM707" s="397"/>
      <c r="AN707" s="397"/>
      <c r="AO707" s="397"/>
      <c r="AP707" s="397"/>
      <c r="AQ707" s="397"/>
      <c r="AR707" s="397"/>
      <c r="AS707" s="397"/>
      <c r="AT707" s="397"/>
      <c r="AU707" s="397"/>
      <c r="AV707" s="397"/>
      <c r="AW707" s="397"/>
      <c r="AX707" s="397"/>
      <c r="AY707" s="397"/>
      <c r="AZ707" s="397"/>
      <c r="BA707" s="397"/>
      <c r="BB707" s="397"/>
      <c r="BC707" s="397"/>
      <c r="BD707" s="397"/>
      <c r="BE707" s="397"/>
      <c r="BF707" s="397"/>
      <c r="BG707" s="397"/>
      <c r="BH707" s="397"/>
      <c r="BI707" s="397"/>
      <c r="BJ707" s="397"/>
      <c r="BK707" s="397"/>
      <c r="BL707" s="397"/>
      <c r="BM707" s="397"/>
      <c r="BN707" s="397"/>
      <c r="BO707" s="397"/>
      <c r="BP707" s="397"/>
      <c r="BQ707" s="465">
        <v>15750</v>
      </c>
      <c r="BR707" s="468"/>
      <c r="BS707" s="490">
        <f t="shared" ca="1" si="204"/>
        <v>100400</v>
      </c>
    </row>
    <row r="708" spans="1:71" x14ac:dyDescent="0.3">
      <c r="A708" s="8">
        <f t="shared" si="207"/>
        <v>312</v>
      </c>
      <c r="B708" s="9" t="str">
        <f t="shared" si="208"/>
        <v xml:space="preserve"> </v>
      </c>
      <c r="C708" s="45" t="str">
        <f t="shared" ref="C708:C782" si="215">IF(I708&gt;0,LEFT(E708,3),"  ")</f>
        <v xml:space="preserve">  </v>
      </c>
      <c r="D708" s="45" t="str">
        <f t="shared" ref="D708:D782" si="216">IF(I708&gt;0,LEFT(E708,4),"  ")</f>
        <v xml:space="preserve">  </v>
      </c>
      <c r="E708" s="39"/>
      <c r="F708" s="40"/>
      <c r="G708" s="41"/>
      <c r="H708" s="42">
        <v>312</v>
      </c>
      <c r="I708" s="43"/>
      <c r="J708" s="43"/>
      <c r="K708" s="44" t="s">
        <v>88</v>
      </c>
      <c r="L708" s="425">
        <v>0</v>
      </c>
      <c r="M708" s="425">
        <v>0</v>
      </c>
      <c r="N708" s="108">
        <f t="shared" si="206"/>
        <v>0</v>
      </c>
      <c r="O708" s="18"/>
      <c r="P708" s="108"/>
      <c r="Q708" s="108"/>
      <c r="R708" s="108"/>
      <c r="S708" s="108"/>
      <c r="T708" s="108"/>
      <c r="U708" s="108"/>
      <c r="V708" s="108"/>
      <c r="W708" s="108"/>
      <c r="X708" s="108"/>
      <c r="Y708" s="108"/>
      <c r="Z708" s="108"/>
      <c r="AA708" s="108"/>
      <c r="AB708" s="108"/>
      <c r="AC708" s="108"/>
      <c r="AD708" s="108"/>
      <c r="AE708" s="108"/>
      <c r="AF708" s="108"/>
      <c r="AG708" s="108"/>
      <c r="AH708" s="108"/>
      <c r="AI708" s="108"/>
      <c r="AJ708" s="108"/>
      <c r="AK708" s="108"/>
      <c r="AL708" s="108"/>
      <c r="AM708" s="108"/>
      <c r="AN708" s="108"/>
      <c r="AO708" s="108"/>
      <c r="AP708" s="108"/>
      <c r="AQ708" s="108"/>
      <c r="AR708" s="108"/>
      <c r="AS708" s="108"/>
      <c r="AT708" s="108"/>
      <c r="AU708" s="108"/>
      <c r="AV708" s="108"/>
      <c r="AW708" s="108"/>
      <c r="AX708" s="108"/>
      <c r="AY708" s="108"/>
      <c r="AZ708" s="108"/>
      <c r="BA708" s="108"/>
      <c r="BB708" s="108"/>
      <c r="BC708" s="108"/>
      <c r="BD708" s="108"/>
      <c r="BE708" s="108"/>
      <c r="BF708" s="108"/>
      <c r="BG708" s="108"/>
      <c r="BH708" s="108"/>
      <c r="BI708" s="108"/>
      <c r="BJ708" s="108"/>
      <c r="BK708" s="108"/>
      <c r="BL708" s="108"/>
      <c r="BM708" s="108"/>
      <c r="BN708" s="108"/>
      <c r="BO708" s="108"/>
      <c r="BP708" s="108"/>
      <c r="BQ708" s="464">
        <f t="shared" ref="BQ708" si="217">SUM(BQ709)</f>
        <v>1500</v>
      </c>
      <c r="BR708" s="468"/>
      <c r="BS708" s="490">
        <f t="shared" si="204"/>
        <v>0</v>
      </c>
    </row>
    <row r="709" spans="1:71" hidden="1" x14ac:dyDescent="0.3">
      <c r="A709" s="8">
        <f t="shared" si="207"/>
        <v>3121</v>
      </c>
      <c r="B709" s="9">
        <f t="shared" si="208"/>
        <v>11</v>
      </c>
      <c r="C709" s="45" t="str">
        <f t="shared" si="215"/>
        <v>091</v>
      </c>
      <c r="D709" s="45" t="str">
        <f t="shared" si="216"/>
        <v>0912</v>
      </c>
      <c r="E709" s="39" t="s">
        <v>137</v>
      </c>
      <c r="F709" s="40">
        <v>11</v>
      </c>
      <c r="G709" s="41">
        <v>11</v>
      </c>
      <c r="H709" s="42">
        <v>3121</v>
      </c>
      <c r="I709" s="46">
        <v>1348</v>
      </c>
      <c r="J709" s="46">
        <v>1348</v>
      </c>
      <c r="K709" s="44" t="s">
        <v>88</v>
      </c>
      <c r="L709" s="425"/>
      <c r="M709" s="425">
        <f t="shared" ca="1" si="214"/>
        <v>1500</v>
      </c>
      <c r="N709" s="108">
        <f t="shared" ca="1" si="206"/>
        <v>100400</v>
      </c>
      <c r="O709" s="18"/>
      <c r="P709" s="397"/>
      <c r="Q709" s="397"/>
      <c r="R709" s="397"/>
      <c r="S709" s="397"/>
      <c r="T709" s="397"/>
      <c r="U709" s="397"/>
      <c r="V709" s="397"/>
      <c r="W709" s="397"/>
      <c r="X709" s="397"/>
      <c r="Y709" s="397"/>
      <c r="Z709" s="397"/>
      <c r="AA709" s="397"/>
      <c r="AB709" s="397"/>
      <c r="AC709" s="397"/>
      <c r="AD709" s="397"/>
      <c r="AE709" s="397"/>
      <c r="AF709" s="397"/>
      <c r="AG709" s="397"/>
      <c r="AH709" s="397"/>
      <c r="AI709" s="397"/>
      <c r="AJ709" s="397"/>
      <c r="AK709" s="397"/>
      <c r="AL709" s="397"/>
      <c r="AM709" s="397"/>
      <c r="AN709" s="397"/>
      <c r="AO709" s="397"/>
      <c r="AP709" s="397"/>
      <c r="AQ709" s="397"/>
      <c r="AR709" s="397"/>
      <c r="AS709" s="397"/>
      <c r="AT709" s="397"/>
      <c r="AU709" s="397"/>
      <c r="AV709" s="397"/>
      <c r="AW709" s="397"/>
      <c r="AX709" s="397"/>
      <c r="AY709" s="397"/>
      <c r="AZ709" s="397"/>
      <c r="BA709" s="397"/>
      <c r="BB709" s="397"/>
      <c r="BC709" s="397"/>
      <c r="BD709" s="397"/>
      <c r="BE709" s="397"/>
      <c r="BF709" s="397"/>
      <c r="BG709" s="397"/>
      <c r="BH709" s="397"/>
      <c r="BI709" s="397"/>
      <c r="BJ709" s="397"/>
      <c r="BK709" s="397"/>
      <c r="BL709" s="397"/>
      <c r="BM709" s="397"/>
      <c r="BN709" s="397"/>
      <c r="BO709" s="397"/>
      <c r="BP709" s="397"/>
      <c r="BQ709" s="465">
        <v>1500</v>
      </c>
      <c r="BR709" s="468"/>
      <c r="BS709" s="490">
        <f t="shared" ca="1" si="204"/>
        <v>100400</v>
      </c>
    </row>
    <row r="710" spans="1:71" x14ac:dyDescent="0.3">
      <c r="A710" s="8">
        <f t="shared" si="207"/>
        <v>313</v>
      </c>
      <c r="B710" s="9" t="str">
        <f t="shared" si="208"/>
        <v xml:space="preserve"> </v>
      </c>
      <c r="C710" s="45" t="str">
        <f t="shared" si="215"/>
        <v xml:space="preserve">  </v>
      </c>
      <c r="D710" s="45" t="str">
        <f t="shared" si="216"/>
        <v xml:space="preserve">  </v>
      </c>
      <c r="E710" s="39"/>
      <c r="F710" s="40"/>
      <c r="G710" s="41"/>
      <c r="H710" s="42">
        <v>313</v>
      </c>
      <c r="I710" s="43"/>
      <c r="J710" s="43"/>
      <c r="K710" s="44" t="s">
        <v>54</v>
      </c>
      <c r="L710" s="425">
        <v>0</v>
      </c>
      <c r="M710" s="425">
        <v>0</v>
      </c>
      <c r="N710" s="108">
        <f t="shared" si="206"/>
        <v>0</v>
      </c>
      <c r="O710" s="18"/>
      <c r="P710" s="108"/>
      <c r="Q710" s="108"/>
      <c r="R710" s="108"/>
      <c r="S710" s="108"/>
      <c r="T710" s="108"/>
      <c r="U710" s="108"/>
      <c r="V710" s="108"/>
      <c r="W710" s="108"/>
      <c r="X710" s="108"/>
      <c r="Y710" s="108"/>
      <c r="Z710" s="108"/>
      <c r="AA710" s="108"/>
      <c r="AB710" s="108"/>
      <c r="AC710" s="108"/>
      <c r="AD710" s="108"/>
      <c r="AE710" s="108"/>
      <c r="AF710" s="108"/>
      <c r="AG710" s="108"/>
      <c r="AH710" s="108"/>
      <c r="AI710" s="108"/>
      <c r="AJ710" s="108"/>
      <c r="AK710" s="108"/>
      <c r="AL710" s="108"/>
      <c r="AM710" s="108"/>
      <c r="AN710" s="108"/>
      <c r="AO710" s="108"/>
      <c r="AP710" s="108"/>
      <c r="AQ710" s="108"/>
      <c r="AR710" s="108"/>
      <c r="AS710" s="108"/>
      <c r="AT710" s="108"/>
      <c r="AU710" s="108"/>
      <c r="AV710" s="108"/>
      <c r="AW710" s="108"/>
      <c r="AX710" s="108"/>
      <c r="AY710" s="108"/>
      <c r="AZ710" s="108"/>
      <c r="BA710" s="108"/>
      <c r="BB710" s="108"/>
      <c r="BC710" s="108"/>
      <c r="BD710" s="108"/>
      <c r="BE710" s="108"/>
      <c r="BF710" s="108"/>
      <c r="BG710" s="108"/>
      <c r="BH710" s="108"/>
      <c r="BI710" s="108"/>
      <c r="BJ710" s="108"/>
      <c r="BK710" s="108"/>
      <c r="BL710" s="108"/>
      <c r="BM710" s="108"/>
      <c r="BN710" s="108"/>
      <c r="BO710" s="108"/>
      <c r="BP710" s="108"/>
      <c r="BQ710" s="464">
        <f t="shared" ref="BQ710" si="218">SUM(BQ711)</f>
        <v>2600</v>
      </c>
      <c r="BR710" s="468"/>
      <c r="BS710" s="490">
        <f t="shared" si="204"/>
        <v>0</v>
      </c>
    </row>
    <row r="711" spans="1:71" ht="26.4" hidden="1" x14ac:dyDescent="0.3">
      <c r="A711" s="8">
        <f t="shared" si="207"/>
        <v>3132</v>
      </c>
      <c r="B711" s="9">
        <f t="shared" si="208"/>
        <v>11</v>
      </c>
      <c r="C711" s="45" t="str">
        <f t="shared" si="215"/>
        <v>091</v>
      </c>
      <c r="D711" s="45" t="str">
        <f t="shared" si="216"/>
        <v>0912</v>
      </c>
      <c r="E711" s="39" t="s">
        <v>137</v>
      </c>
      <c r="F711" s="40">
        <v>11</v>
      </c>
      <c r="G711" s="41">
        <v>11</v>
      </c>
      <c r="H711" s="42">
        <v>3132</v>
      </c>
      <c r="I711" s="46">
        <v>1349</v>
      </c>
      <c r="J711" s="46">
        <v>1349</v>
      </c>
      <c r="K711" s="6" t="s">
        <v>55</v>
      </c>
      <c r="L711" s="429"/>
      <c r="M711" s="425">
        <f t="shared" ca="1" si="214"/>
        <v>2600</v>
      </c>
      <c r="N711" s="108">
        <f t="shared" ca="1" si="206"/>
        <v>100400</v>
      </c>
      <c r="O711" s="18"/>
      <c r="P711" s="397"/>
      <c r="Q711" s="397"/>
      <c r="R711" s="397"/>
      <c r="S711" s="397"/>
      <c r="T711" s="397"/>
      <c r="U711" s="397"/>
      <c r="V711" s="397"/>
      <c r="W711" s="397"/>
      <c r="X711" s="397"/>
      <c r="Y711" s="397"/>
      <c r="Z711" s="397"/>
      <c r="AA711" s="397"/>
      <c r="AB711" s="397"/>
      <c r="AC711" s="397"/>
      <c r="AD711" s="397"/>
      <c r="AE711" s="397"/>
      <c r="AF711" s="397"/>
      <c r="AG711" s="397"/>
      <c r="AH711" s="397"/>
      <c r="AI711" s="397"/>
      <c r="AJ711" s="397"/>
      <c r="AK711" s="397"/>
      <c r="AL711" s="397"/>
      <c r="AM711" s="397"/>
      <c r="AN711" s="397"/>
      <c r="AO711" s="397"/>
      <c r="AP711" s="397"/>
      <c r="AQ711" s="397"/>
      <c r="AR711" s="397"/>
      <c r="AS711" s="397"/>
      <c r="AT711" s="397"/>
      <c r="AU711" s="397"/>
      <c r="AV711" s="397"/>
      <c r="AW711" s="397"/>
      <c r="AX711" s="397"/>
      <c r="AY711" s="397"/>
      <c r="AZ711" s="397"/>
      <c r="BA711" s="397"/>
      <c r="BB711" s="397"/>
      <c r="BC711" s="397"/>
      <c r="BD711" s="397"/>
      <c r="BE711" s="397"/>
      <c r="BF711" s="397"/>
      <c r="BG711" s="397"/>
      <c r="BH711" s="397"/>
      <c r="BI711" s="397"/>
      <c r="BJ711" s="397"/>
      <c r="BK711" s="397"/>
      <c r="BL711" s="397"/>
      <c r="BM711" s="397"/>
      <c r="BN711" s="397"/>
      <c r="BO711" s="397"/>
      <c r="BP711" s="397"/>
      <c r="BQ711" s="465">
        <v>2600</v>
      </c>
      <c r="BR711" s="468"/>
      <c r="BS711" s="490">
        <f t="shared" ca="1" si="204"/>
        <v>100400</v>
      </c>
    </row>
    <row r="712" spans="1:71" x14ac:dyDescent="0.3">
      <c r="A712" s="8">
        <f t="shared" si="207"/>
        <v>32</v>
      </c>
      <c r="B712" s="9" t="str">
        <f t="shared" si="208"/>
        <v xml:space="preserve"> </v>
      </c>
      <c r="C712" s="45" t="str">
        <f t="shared" si="215"/>
        <v xml:space="preserve">  </v>
      </c>
      <c r="D712" s="45" t="str">
        <f t="shared" si="216"/>
        <v xml:space="preserve">  </v>
      </c>
      <c r="E712" s="39"/>
      <c r="F712" s="40"/>
      <c r="G712" s="41"/>
      <c r="H712" s="42">
        <v>32</v>
      </c>
      <c r="I712" s="43"/>
      <c r="J712" s="43"/>
      <c r="K712" s="44" t="s">
        <v>56</v>
      </c>
      <c r="L712" s="425">
        <v>0</v>
      </c>
      <c r="M712" s="425">
        <v>0</v>
      </c>
      <c r="N712" s="108">
        <f t="shared" si="206"/>
        <v>0</v>
      </c>
      <c r="P712" s="108"/>
      <c r="Q712" s="108"/>
      <c r="R712" s="108"/>
      <c r="S712" s="108"/>
      <c r="T712" s="108"/>
      <c r="U712" s="108"/>
      <c r="V712" s="108"/>
      <c r="W712" s="108"/>
      <c r="X712" s="108"/>
      <c r="Y712" s="108"/>
      <c r="Z712" s="108"/>
      <c r="AA712" s="108"/>
      <c r="AB712" s="108"/>
      <c r="AC712" s="108"/>
      <c r="AD712" s="108"/>
      <c r="AE712" s="108"/>
      <c r="AF712" s="108"/>
      <c r="AG712" s="108"/>
      <c r="AH712" s="108"/>
      <c r="AI712" s="108"/>
      <c r="AJ712" s="108"/>
      <c r="AK712" s="108"/>
      <c r="AL712" s="108"/>
      <c r="AM712" s="108"/>
      <c r="AN712" s="108"/>
      <c r="AO712" s="108"/>
      <c r="AP712" s="108"/>
      <c r="AQ712" s="108"/>
      <c r="AR712" s="108"/>
      <c r="AS712" s="108"/>
      <c r="AT712" s="108"/>
      <c r="AU712" s="108"/>
      <c r="AV712" s="108"/>
      <c r="AW712" s="108"/>
      <c r="AX712" s="108"/>
      <c r="AY712" s="108"/>
      <c r="AZ712" s="108"/>
      <c r="BA712" s="108"/>
      <c r="BB712" s="108"/>
      <c r="BC712" s="108"/>
      <c r="BD712" s="108"/>
      <c r="BE712" s="108"/>
      <c r="BF712" s="108"/>
      <c r="BG712" s="108"/>
      <c r="BH712" s="108"/>
      <c r="BI712" s="108"/>
      <c r="BJ712" s="108"/>
      <c r="BK712" s="108"/>
      <c r="BL712" s="108"/>
      <c r="BM712" s="108"/>
      <c r="BN712" s="108"/>
      <c r="BO712" s="108"/>
      <c r="BP712" s="108"/>
      <c r="BQ712" s="464">
        <f t="shared" ref="BQ712" si="219">SUM(BQ713,BQ716)</f>
        <v>2487</v>
      </c>
      <c r="BR712" s="468"/>
      <c r="BS712" s="490">
        <f t="shared" si="204"/>
        <v>0</v>
      </c>
    </row>
    <row r="713" spans="1:71" x14ac:dyDescent="0.3">
      <c r="A713" s="8">
        <f t="shared" si="207"/>
        <v>321</v>
      </c>
      <c r="B713" s="9" t="str">
        <f t="shared" si="208"/>
        <v xml:space="preserve"> </v>
      </c>
      <c r="C713" s="45" t="str">
        <f t="shared" si="215"/>
        <v xml:space="preserve">  </v>
      </c>
      <c r="D713" s="45" t="str">
        <f t="shared" si="216"/>
        <v xml:space="preserve">  </v>
      </c>
      <c r="E713" s="39"/>
      <c r="F713" s="40"/>
      <c r="G713" s="41"/>
      <c r="H713" s="42">
        <v>321</v>
      </c>
      <c r="I713" s="43"/>
      <c r="J713" s="43"/>
      <c r="K713" s="44" t="s">
        <v>75</v>
      </c>
      <c r="L713" s="425">
        <v>0</v>
      </c>
      <c r="M713" s="425">
        <v>0</v>
      </c>
      <c r="N713" s="108">
        <f t="shared" si="206"/>
        <v>0</v>
      </c>
      <c r="O713" s="18"/>
      <c r="P713" s="108"/>
      <c r="Q713" s="108"/>
      <c r="R713" s="108"/>
      <c r="S713" s="108"/>
      <c r="T713" s="108"/>
      <c r="U713" s="108"/>
      <c r="V713" s="108"/>
      <c r="W713" s="108"/>
      <c r="X713" s="108"/>
      <c r="Y713" s="108"/>
      <c r="Z713" s="108"/>
      <c r="AA713" s="108"/>
      <c r="AB713" s="108"/>
      <c r="AC713" s="108"/>
      <c r="AD713" s="108"/>
      <c r="AE713" s="108"/>
      <c r="AF713" s="108"/>
      <c r="AG713" s="108"/>
      <c r="AH713" s="108"/>
      <c r="AI713" s="108"/>
      <c r="AJ713" s="108"/>
      <c r="AK713" s="108"/>
      <c r="AL713" s="108"/>
      <c r="AM713" s="108"/>
      <c r="AN713" s="108"/>
      <c r="AO713" s="108"/>
      <c r="AP713" s="108"/>
      <c r="AQ713" s="108"/>
      <c r="AR713" s="108"/>
      <c r="AS713" s="108"/>
      <c r="AT713" s="108"/>
      <c r="AU713" s="108"/>
      <c r="AV713" s="108"/>
      <c r="AW713" s="108"/>
      <c r="AX713" s="108"/>
      <c r="AY713" s="108"/>
      <c r="AZ713" s="108"/>
      <c r="BA713" s="108"/>
      <c r="BB713" s="108"/>
      <c r="BC713" s="108"/>
      <c r="BD713" s="108"/>
      <c r="BE713" s="108"/>
      <c r="BF713" s="108"/>
      <c r="BG713" s="108"/>
      <c r="BH713" s="108"/>
      <c r="BI713" s="108"/>
      <c r="BJ713" s="108"/>
      <c r="BK713" s="108"/>
      <c r="BL713" s="108"/>
      <c r="BM713" s="108"/>
      <c r="BN713" s="108"/>
      <c r="BO713" s="108"/>
      <c r="BP713" s="108"/>
      <c r="BQ713" s="464">
        <f t="shared" ref="BQ713" si="220">SUM(BQ714:BQ715)</f>
        <v>2487</v>
      </c>
      <c r="BR713" s="468"/>
      <c r="BS713" s="490">
        <f t="shared" si="204"/>
        <v>0</v>
      </c>
    </row>
    <row r="714" spans="1:71" hidden="1" x14ac:dyDescent="0.3">
      <c r="A714" s="8">
        <f t="shared" si="207"/>
        <v>3211</v>
      </c>
      <c r="B714" s="9">
        <f t="shared" si="208"/>
        <v>11</v>
      </c>
      <c r="C714" s="45" t="str">
        <f>IF(I714&gt;0,LEFT(E714,3),"  ")</f>
        <v>091</v>
      </c>
      <c r="D714" s="45" t="str">
        <f>IF(I714&gt;0,LEFT(E714,4),"  ")</f>
        <v>0912</v>
      </c>
      <c r="E714" s="39" t="s">
        <v>137</v>
      </c>
      <c r="F714" s="40">
        <v>11</v>
      </c>
      <c r="G714" s="41">
        <v>11</v>
      </c>
      <c r="H714" s="42">
        <v>3211</v>
      </c>
      <c r="I714" s="46">
        <v>1350</v>
      </c>
      <c r="J714" s="46">
        <v>1350</v>
      </c>
      <c r="K714" s="44" t="s">
        <v>76</v>
      </c>
      <c r="L714" s="425"/>
      <c r="M714" s="425">
        <f t="shared" ca="1" si="214"/>
        <v>0</v>
      </c>
      <c r="N714" s="108">
        <f t="shared" ca="1" si="206"/>
        <v>100400</v>
      </c>
      <c r="O714" s="18"/>
      <c r="P714" s="397"/>
      <c r="Q714" s="397"/>
      <c r="R714" s="397"/>
      <c r="S714" s="397"/>
      <c r="T714" s="397"/>
      <c r="U714" s="397"/>
      <c r="V714" s="397"/>
      <c r="W714" s="397"/>
      <c r="X714" s="397"/>
      <c r="Y714" s="397"/>
      <c r="Z714" s="397"/>
      <c r="AA714" s="397"/>
      <c r="AB714" s="397"/>
      <c r="AC714" s="397"/>
      <c r="AD714" s="397"/>
      <c r="AE714" s="397"/>
      <c r="AF714" s="397"/>
      <c r="AG714" s="397"/>
      <c r="AH714" s="397"/>
      <c r="AI714" s="397"/>
      <c r="AJ714" s="397"/>
      <c r="AK714" s="397"/>
      <c r="AL714" s="397"/>
      <c r="AM714" s="397"/>
      <c r="AN714" s="397"/>
      <c r="AO714" s="397"/>
      <c r="AP714" s="397"/>
      <c r="AQ714" s="397"/>
      <c r="AR714" s="397"/>
      <c r="AS714" s="397"/>
      <c r="AT714" s="397"/>
      <c r="AU714" s="397"/>
      <c r="AV714" s="397"/>
      <c r="AW714" s="397"/>
      <c r="AX714" s="397"/>
      <c r="AY714" s="397"/>
      <c r="AZ714" s="397"/>
      <c r="BA714" s="397"/>
      <c r="BB714" s="397"/>
      <c r="BC714" s="397"/>
      <c r="BD714" s="397"/>
      <c r="BE714" s="397"/>
      <c r="BF714" s="397"/>
      <c r="BG714" s="397"/>
      <c r="BH714" s="397"/>
      <c r="BI714" s="397"/>
      <c r="BJ714" s="397"/>
      <c r="BK714" s="397"/>
      <c r="BL714" s="397"/>
      <c r="BM714" s="397"/>
      <c r="BN714" s="397"/>
      <c r="BO714" s="397"/>
      <c r="BP714" s="397"/>
      <c r="BQ714" s="465">
        <v>0</v>
      </c>
      <c r="BR714" s="468"/>
      <c r="BS714" s="490">
        <f t="shared" ca="1" si="204"/>
        <v>100400</v>
      </c>
    </row>
    <row r="715" spans="1:71" ht="26.4" hidden="1" x14ac:dyDescent="0.3">
      <c r="A715" s="8">
        <f t="shared" si="207"/>
        <v>3212</v>
      </c>
      <c r="B715" s="9">
        <f t="shared" si="208"/>
        <v>11</v>
      </c>
      <c r="C715" s="45" t="str">
        <f t="shared" si="215"/>
        <v>091</v>
      </c>
      <c r="D715" s="45" t="str">
        <f t="shared" si="216"/>
        <v>0912</v>
      </c>
      <c r="E715" s="39" t="s">
        <v>137</v>
      </c>
      <c r="F715" s="40">
        <v>11</v>
      </c>
      <c r="G715" s="41">
        <v>11</v>
      </c>
      <c r="H715" s="42">
        <v>3212</v>
      </c>
      <c r="I715" s="46">
        <v>1351</v>
      </c>
      <c r="J715" s="46">
        <v>1351</v>
      </c>
      <c r="K715" s="44" t="s">
        <v>89</v>
      </c>
      <c r="L715" s="425"/>
      <c r="M715" s="425">
        <f t="shared" ca="1" si="214"/>
        <v>2487</v>
      </c>
      <c r="N715" s="108">
        <f t="shared" ca="1" si="206"/>
        <v>100400</v>
      </c>
      <c r="O715" s="18"/>
      <c r="P715" s="397"/>
      <c r="Q715" s="397"/>
      <c r="R715" s="397"/>
      <c r="S715" s="397"/>
      <c r="T715" s="397"/>
      <c r="U715" s="397"/>
      <c r="V715" s="397"/>
      <c r="W715" s="397"/>
      <c r="X715" s="397"/>
      <c r="Y715" s="397"/>
      <c r="Z715" s="397"/>
      <c r="AA715" s="397"/>
      <c r="AB715" s="397"/>
      <c r="AC715" s="397"/>
      <c r="AD715" s="397"/>
      <c r="AE715" s="397"/>
      <c r="AF715" s="397"/>
      <c r="AG715" s="397"/>
      <c r="AH715" s="397"/>
      <c r="AI715" s="397"/>
      <c r="AJ715" s="397"/>
      <c r="AK715" s="397"/>
      <c r="AL715" s="397"/>
      <c r="AM715" s="397"/>
      <c r="AN715" s="397"/>
      <c r="AO715" s="397"/>
      <c r="AP715" s="397"/>
      <c r="AQ715" s="397"/>
      <c r="AR715" s="397"/>
      <c r="AS715" s="397"/>
      <c r="AT715" s="397"/>
      <c r="AU715" s="397"/>
      <c r="AV715" s="397"/>
      <c r="AW715" s="397"/>
      <c r="AX715" s="397"/>
      <c r="AY715" s="397"/>
      <c r="AZ715" s="397"/>
      <c r="BA715" s="397"/>
      <c r="BB715" s="397"/>
      <c r="BC715" s="397"/>
      <c r="BD715" s="397"/>
      <c r="BE715" s="397"/>
      <c r="BF715" s="397"/>
      <c r="BG715" s="397"/>
      <c r="BH715" s="397"/>
      <c r="BI715" s="397"/>
      <c r="BJ715" s="397"/>
      <c r="BK715" s="397"/>
      <c r="BL715" s="397"/>
      <c r="BM715" s="397"/>
      <c r="BN715" s="397"/>
      <c r="BO715" s="397"/>
      <c r="BP715" s="397"/>
      <c r="BQ715" s="465">
        <v>2487</v>
      </c>
      <c r="BR715" s="468"/>
      <c r="BS715" s="490">
        <f t="shared" ca="1" si="204"/>
        <v>100400</v>
      </c>
    </row>
    <row r="716" spans="1:71" hidden="1" x14ac:dyDescent="0.3">
      <c r="A716" s="8">
        <f t="shared" si="207"/>
        <v>323</v>
      </c>
      <c r="B716" s="9" t="str">
        <f t="shared" si="208"/>
        <v xml:space="preserve"> </v>
      </c>
      <c r="C716" s="45" t="str">
        <f t="shared" si="215"/>
        <v xml:space="preserve">  </v>
      </c>
      <c r="D716" s="45" t="str">
        <f t="shared" si="216"/>
        <v xml:space="preserve">  </v>
      </c>
      <c r="E716" s="39"/>
      <c r="F716" s="40"/>
      <c r="G716" s="41"/>
      <c r="H716" s="42">
        <v>323</v>
      </c>
      <c r="I716" s="43"/>
      <c r="J716" s="43"/>
      <c r="K716" s="44" t="s">
        <v>57</v>
      </c>
      <c r="L716" s="425">
        <v>500</v>
      </c>
      <c r="M716" s="425">
        <f t="shared" ca="1" si="214"/>
        <v>-500</v>
      </c>
      <c r="N716" s="108">
        <f t="shared" ca="1" si="206"/>
        <v>100400</v>
      </c>
      <c r="O716" s="18"/>
      <c r="P716" s="108"/>
      <c r="Q716" s="108"/>
      <c r="R716" s="108"/>
      <c r="S716" s="108"/>
      <c r="T716" s="108"/>
      <c r="U716" s="108"/>
      <c r="V716" s="108"/>
      <c r="W716" s="108"/>
      <c r="X716" s="108"/>
      <c r="Y716" s="108"/>
      <c r="Z716" s="108"/>
      <c r="AA716" s="108"/>
      <c r="AB716" s="108"/>
      <c r="AC716" s="108"/>
      <c r="AD716" s="108"/>
      <c r="AE716" s="108"/>
      <c r="AF716" s="108"/>
      <c r="AG716" s="108"/>
      <c r="AH716" s="108"/>
      <c r="AI716" s="108"/>
      <c r="AJ716" s="108"/>
      <c r="AK716" s="108"/>
      <c r="AL716" s="108"/>
      <c r="AM716" s="108"/>
      <c r="AN716" s="108"/>
      <c r="AO716" s="108"/>
      <c r="AP716" s="108"/>
      <c r="AQ716" s="108"/>
      <c r="AR716" s="108"/>
      <c r="AS716" s="108"/>
      <c r="AT716" s="108"/>
      <c r="AU716" s="108"/>
      <c r="AV716" s="108"/>
      <c r="AW716" s="108"/>
      <c r="AX716" s="108"/>
      <c r="AY716" s="108"/>
      <c r="AZ716" s="108"/>
      <c r="BA716" s="108"/>
      <c r="BB716" s="108"/>
      <c r="BC716" s="108"/>
      <c r="BD716" s="108"/>
      <c r="BE716" s="108"/>
      <c r="BF716" s="108"/>
      <c r="BG716" s="108"/>
      <c r="BH716" s="108"/>
      <c r="BI716" s="108"/>
      <c r="BJ716" s="108"/>
      <c r="BK716" s="108"/>
      <c r="BL716" s="108"/>
      <c r="BM716" s="108"/>
      <c r="BN716" s="108"/>
      <c r="BO716" s="108"/>
      <c r="BP716" s="108"/>
      <c r="BQ716" s="464">
        <v>0</v>
      </c>
      <c r="BR716" s="468"/>
      <c r="BS716" s="490">
        <f t="shared" ca="1" si="204"/>
        <v>100400</v>
      </c>
    </row>
    <row r="717" spans="1:71" hidden="1" x14ac:dyDescent="0.3">
      <c r="A717" s="8">
        <f t="shared" si="207"/>
        <v>3237</v>
      </c>
      <c r="B717" s="9">
        <f t="shared" si="208"/>
        <v>11</v>
      </c>
      <c r="C717" s="45" t="str">
        <f t="shared" si="215"/>
        <v>091</v>
      </c>
      <c r="D717" s="45" t="str">
        <f t="shared" si="216"/>
        <v>0912</v>
      </c>
      <c r="E717" s="39" t="s">
        <v>137</v>
      </c>
      <c r="F717" s="40">
        <v>11</v>
      </c>
      <c r="G717" s="41">
        <v>11</v>
      </c>
      <c r="H717" s="42">
        <v>3237</v>
      </c>
      <c r="I717" s="46">
        <v>1352</v>
      </c>
      <c r="J717" s="46">
        <v>1352</v>
      </c>
      <c r="K717" s="44" t="s">
        <v>61</v>
      </c>
      <c r="L717" s="425"/>
      <c r="M717" s="425"/>
      <c r="N717" s="108">
        <f t="shared" si="206"/>
        <v>0</v>
      </c>
      <c r="O717" s="18"/>
      <c r="P717" s="397"/>
      <c r="Q717" s="397"/>
      <c r="R717" s="397"/>
      <c r="S717" s="397"/>
      <c r="T717" s="397"/>
      <c r="U717" s="397"/>
      <c r="V717" s="397"/>
      <c r="W717" s="397"/>
      <c r="X717" s="397"/>
      <c r="Y717" s="397"/>
      <c r="Z717" s="397"/>
      <c r="AA717" s="397"/>
      <c r="AB717" s="397"/>
      <c r="AC717" s="397"/>
      <c r="AD717" s="397"/>
      <c r="AE717" s="397"/>
      <c r="AF717" s="397"/>
      <c r="AG717" s="397"/>
      <c r="AH717" s="397"/>
      <c r="AI717" s="397"/>
      <c r="AJ717" s="397"/>
      <c r="AK717" s="397"/>
      <c r="AL717" s="397"/>
      <c r="AM717" s="397"/>
      <c r="AN717" s="397"/>
      <c r="AO717" s="397"/>
      <c r="AP717" s="397"/>
      <c r="AQ717" s="397"/>
      <c r="AR717" s="397"/>
      <c r="AS717" s="397"/>
      <c r="AT717" s="397"/>
      <c r="AU717" s="397"/>
      <c r="AV717" s="397"/>
      <c r="AW717" s="397"/>
      <c r="AX717" s="397"/>
      <c r="AY717" s="397"/>
      <c r="AZ717" s="397"/>
      <c r="BA717" s="397"/>
      <c r="BB717" s="397"/>
      <c r="BC717" s="397"/>
      <c r="BD717" s="397"/>
      <c r="BE717" s="397"/>
      <c r="BF717" s="397"/>
      <c r="BG717" s="397"/>
      <c r="BH717" s="397"/>
      <c r="BI717" s="397"/>
      <c r="BJ717" s="397"/>
      <c r="BK717" s="397"/>
      <c r="BL717" s="397"/>
      <c r="BM717" s="397"/>
      <c r="BN717" s="397"/>
      <c r="BO717" s="397"/>
      <c r="BP717" s="397"/>
      <c r="BQ717" s="465">
        <v>0</v>
      </c>
      <c r="BR717" s="468"/>
      <c r="BS717" s="490">
        <f t="shared" si="204"/>
        <v>0</v>
      </c>
    </row>
    <row r="718" spans="1:71" hidden="1" x14ac:dyDescent="0.3">
      <c r="A718" s="8">
        <f t="shared" si="207"/>
        <v>38</v>
      </c>
      <c r="B718" s="9" t="str">
        <f t="shared" si="208"/>
        <v xml:space="preserve"> </v>
      </c>
      <c r="C718" s="45" t="str">
        <f t="shared" si="215"/>
        <v xml:space="preserve">  </v>
      </c>
      <c r="D718" s="45" t="str">
        <f t="shared" si="216"/>
        <v xml:space="preserve">  </v>
      </c>
      <c r="E718" s="39"/>
      <c r="F718" s="40"/>
      <c r="G718" s="41"/>
      <c r="H718" s="42">
        <v>38</v>
      </c>
      <c r="I718" s="43"/>
      <c r="J718" s="43"/>
      <c r="K718" s="44" t="s">
        <v>66</v>
      </c>
      <c r="L718" s="425"/>
      <c r="M718" s="425"/>
      <c r="N718" s="108">
        <f t="shared" si="206"/>
        <v>0</v>
      </c>
      <c r="P718" s="108"/>
      <c r="Q718" s="108"/>
      <c r="R718" s="108"/>
      <c r="S718" s="108"/>
      <c r="T718" s="108"/>
      <c r="U718" s="108"/>
      <c r="V718" s="108"/>
      <c r="W718" s="108"/>
      <c r="X718" s="108"/>
      <c r="Y718" s="108"/>
      <c r="Z718" s="108"/>
      <c r="AA718" s="108"/>
      <c r="AB718" s="108"/>
      <c r="AC718" s="108"/>
      <c r="AD718" s="108"/>
      <c r="AE718" s="108"/>
      <c r="AF718" s="108"/>
      <c r="AG718" s="108"/>
      <c r="AH718" s="108"/>
      <c r="AI718" s="108"/>
      <c r="AJ718" s="108"/>
      <c r="AK718" s="108"/>
      <c r="AL718" s="108"/>
      <c r="AM718" s="108"/>
      <c r="AN718" s="108"/>
      <c r="AO718" s="108"/>
      <c r="AP718" s="108"/>
      <c r="AQ718" s="108"/>
      <c r="AR718" s="108"/>
      <c r="AS718" s="108"/>
      <c r="AT718" s="108"/>
      <c r="AU718" s="108"/>
      <c r="AV718" s="108"/>
      <c r="AW718" s="108"/>
      <c r="AX718" s="108"/>
      <c r="AY718" s="108"/>
      <c r="AZ718" s="108"/>
      <c r="BA718" s="108"/>
      <c r="BB718" s="108"/>
      <c r="BC718" s="108"/>
      <c r="BD718" s="108"/>
      <c r="BE718" s="108"/>
      <c r="BF718" s="108"/>
      <c r="BG718" s="108"/>
      <c r="BH718" s="108"/>
      <c r="BI718" s="108"/>
      <c r="BJ718" s="108"/>
      <c r="BK718" s="108"/>
      <c r="BL718" s="108"/>
      <c r="BM718" s="108"/>
      <c r="BN718" s="108"/>
      <c r="BO718" s="108"/>
      <c r="BP718" s="108"/>
      <c r="BQ718" s="464">
        <v>0</v>
      </c>
      <c r="BR718" s="468"/>
      <c r="BS718" s="490">
        <f t="shared" ref="BS718:BS749" si="221">SUM(BR718+N718)</f>
        <v>0</v>
      </c>
    </row>
    <row r="719" spans="1:71" hidden="1" x14ac:dyDescent="0.3">
      <c r="A719" s="8">
        <f t="shared" si="207"/>
        <v>381</v>
      </c>
      <c r="B719" s="9" t="str">
        <f t="shared" si="208"/>
        <v xml:space="preserve"> </v>
      </c>
      <c r="C719" s="45" t="str">
        <f t="shared" si="215"/>
        <v xml:space="preserve">  </v>
      </c>
      <c r="D719" s="45" t="str">
        <f t="shared" si="216"/>
        <v xml:space="preserve">  </v>
      </c>
      <c r="E719" s="39"/>
      <c r="F719" s="40"/>
      <c r="G719" s="41"/>
      <c r="H719" s="42">
        <v>381</v>
      </c>
      <c r="I719" s="43"/>
      <c r="J719" s="43"/>
      <c r="K719" s="44" t="s">
        <v>67</v>
      </c>
      <c r="L719" s="425"/>
      <c r="M719" s="425"/>
      <c r="N719" s="108">
        <f t="shared" si="206"/>
        <v>0</v>
      </c>
      <c r="O719" s="18"/>
      <c r="P719" s="108"/>
      <c r="Q719" s="108"/>
      <c r="R719" s="108"/>
      <c r="S719" s="108"/>
      <c r="T719" s="108"/>
      <c r="U719" s="108"/>
      <c r="V719" s="108"/>
      <c r="W719" s="108"/>
      <c r="X719" s="108"/>
      <c r="Y719" s="108"/>
      <c r="Z719" s="108"/>
      <c r="AA719" s="108"/>
      <c r="AB719" s="108"/>
      <c r="AC719" s="108"/>
      <c r="AD719" s="108"/>
      <c r="AE719" s="108"/>
      <c r="AF719" s="108"/>
      <c r="AG719" s="108"/>
      <c r="AH719" s="108"/>
      <c r="AI719" s="108"/>
      <c r="AJ719" s="108"/>
      <c r="AK719" s="108"/>
      <c r="AL719" s="108"/>
      <c r="AM719" s="108"/>
      <c r="AN719" s="108"/>
      <c r="AO719" s="108"/>
      <c r="AP719" s="108"/>
      <c r="AQ719" s="108"/>
      <c r="AR719" s="108"/>
      <c r="AS719" s="108"/>
      <c r="AT719" s="108"/>
      <c r="AU719" s="108"/>
      <c r="AV719" s="108"/>
      <c r="AW719" s="108"/>
      <c r="AX719" s="108"/>
      <c r="AY719" s="108"/>
      <c r="AZ719" s="108"/>
      <c r="BA719" s="108"/>
      <c r="BB719" s="108"/>
      <c r="BC719" s="108"/>
      <c r="BD719" s="108"/>
      <c r="BE719" s="108"/>
      <c r="BF719" s="108"/>
      <c r="BG719" s="108"/>
      <c r="BH719" s="108"/>
      <c r="BI719" s="108"/>
      <c r="BJ719" s="108"/>
      <c r="BK719" s="108"/>
      <c r="BL719" s="108"/>
      <c r="BM719" s="108"/>
      <c r="BN719" s="108"/>
      <c r="BO719" s="108"/>
      <c r="BP719" s="108"/>
      <c r="BQ719" s="453">
        <v>0</v>
      </c>
      <c r="BR719" s="468"/>
      <c r="BS719" s="490">
        <f t="shared" si="221"/>
        <v>0</v>
      </c>
    </row>
    <row r="720" spans="1:71" hidden="1" x14ac:dyDescent="0.3">
      <c r="A720" s="8">
        <f t="shared" si="207"/>
        <v>3811</v>
      </c>
      <c r="B720" s="9">
        <f t="shared" si="208"/>
        <v>11</v>
      </c>
      <c r="C720" s="45" t="str">
        <f t="shared" si="215"/>
        <v>091</v>
      </c>
      <c r="D720" s="45" t="str">
        <f t="shared" si="216"/>
        <v>0912</v>
      </c>
      <c r="E720" s="39" t="s">
        <v>137</v>
      </c>
      <c r="F720" s="40">
        <v>11</v>
      </c>
      <c r="G720" s="41">
        <v>11</v>
      </c>
      <c r="H720" s="42">
        <v>3811</v>
      </c>
      <c r="I720" s="46">
        <v>1353</v>
      </c>
      <c r="J720" s="46">
        <v>1353</v>
      </c>
      <c r="K720" s="44" t="s">
        <v>68</v>
      </c>
      <c r="L720" s="425"/>
      <c r="M720" s="425"/>
      <c r="N720" s="108">
        <f t="shared" si="206"/>
        <v>0</v>
      </c>
      <c r="O720" s="18"/>
      <c r="P720" s="397"/>
      <c r="Q720" s="397"/>
      <c r="R720" s="397"/>
      <c r="S720" s="397"/>
      <c r="T720" s="397"/>
      <c r="U720" s="397"/>
      <c r="V720" s="397"/>
      <c r="W720" s="397"/>
      <c r="X720" s="397"/>
      <c r="Y720" s="397"/>
      <c r="Z720" s="397"/>
      <c r="AA720" s="397"/>
      <c r="AB720" s="397"/>
      <c r="AC720" s="397"/>
      <c r="AD720" s="397"/>
      <c r="AE720" s="397"/>
      <c r="AF720" s="397"/>
      <c r="AG720" s="397"/>
      <c r="AH720" s="397"/>
      <c r="AI720" s="397"/>
      <c r="AJ720" s="397"/>
      <c r="AK720" s="397"/>
      <c r="AL720" s="397"/>
      <c r="AM720" s="397"/>
      <c r="AN720" s="397"/>
      <c r="AO720" s="397"/>
      <c r="AP720" s="397"/>
      <c r="AQ720" s="397"/>
      <c r="AR720" s="397"/>
      <c r="AS720" s="397"/>
      <c r="AT720" s="397"/>
      <c r="AU720" s="397"/>
      <c r="AV720" s="397"/>
      <c r="AW720" s="397"/>
      <c r="AX720" s="397"/>
      <c r="AY720" s="397"/>
      <c r="AZ720" s="397"/>
      <c r="BA720" s="397"/>
      <c r="BB720" s="397"/>
      <c r="BC720" s="397"/>
      <c r="BD720" s="397"/>
      <c r="BE720" s="397"/>
      <c r="BF720" s="397"/>
      <c r="BG720" s="397"/>
      <c r="BH720" s="397"/>
      <c r="BI720" s="397"/>
      <c r="BJ720" s="397"/>
      <c r="BK720" s="397"/>
      <c r="BL720" s="397"/>
      <c r="BM720" s="397"/>
      <c r="BN720" s="397"/>
      <c r="BO720" s="397"/>
      <c r="BP720" s="397"/>
      <c r="BQ720" s="458"/>
      <c r="BR720" s="468"/>
      <c r="BS720" s="490">
        <f t="shared" si="221"/>
        <v>0</v>
      </c>
    </row>
    <row r="721" spans="1:71" hidden="1" x14ac:dyDescent="0.3">
      <c r="A721" s="8">
        <f t="shared" si="207"/>
        <v>0</v>
      </c>
      <c r="B721" s="9" t="str">
        <f t="shared" si="208"/>
        <v xml:space="preserve"> </v>
      </c>
      <c r="C721" s="45" t="str">
        <f t="shared" si="215"/>
        <v xml:space="preserve">  </v>
      </c>
      <c r="D721" s="45" t="str">
        <f t="shared" si="216"/>
        <v xml:space="preserve">  </v>
      </c>
      <c r="E721" s="39"/>
      <c r="F721" s="40"/>
      <c r="G721" s="41"/>
      <c r="H721" s="42"/>
      <c r="I721" s="43"/>
      <c r="J721" s="43"/>
      <c r="K721" s="44"/>
      <c r="L721" s="425"/>
      <c r="M721" s="425"/>
      <c r="N721" s="108">
        <f t="shared" si="206"/>
        <v>0</v>
      </c>
      <c r="O721" s="18"/>
      <c r="P721" s="108"/>
      <c r="Q721" s="108"/>
      <c r="R721" s="108"/>
      <c r="S721" s="108"/>
      <c r="T721" s="108"/>
      <c r="U721" s="108"/>
      <c r="V721" s="108"/>
      <c r="W721" s="108"/>
      <c r="X721" s="108"/>
      <c r="Y721" s="108"/>
      <c r="Z721" s="108"/>
      <c r="AA721" s="108"/>
      <c r="AB721" s="108"/>
      <c r="AC721" s="108"/>
      <c r="AD721" s="108"/>
      <c r="AE721" s="108"/>
      <c r="AF721" s="108"/>
      <c r="AG721" s="108"/>
      <c r="AH721" s="108"/>
      <c r="AI721" s="108"/>
      <c r="AJ721" s="108"/>
      <c r="AK721" s="108"/>
      <c r="AL721" s="108"/>
      <c r="AM721" s="108"/>
      <c r="AN721" s="108"/>
      <c r="AO721" s="108"/>
      <c r="AP721" s="108"/>
      <c r="AQ721" s="108"/>
      <c r="AR721" s="108"/>
      <c r="AS721" s="108"/>
      <c r="AT721" s="108"/>
      <c r="AU721" s="108"/>
      <c r="AV721" s="108"/>
      <c r="AW721" s="108"/>
      <c r="AX721" s="108"/>
      <c r="AY721" s="108"/>
      <c r="AZ721" s="108"/>
      <c r="BA721" s="108"/>
      <c r="BB721" s="108"/>
      <c r="BC721" s="108"/>
      <c r="BD721" s="108"/>
      <c r="BE721" s="108"/>
      <c r="BF721" s="108"/>
      <c r="BG721" s="108"/>
      <c r="BH721" s="108"/>
      <c r="BI721" s="108"/>
      <c r="BJ721" s="108"/>
      <c r="BK721" s="108"/>
      <c r="BL721" s="108"/>
      <c r="BM721" s="108"/>
      <c r="BN721" s="108"/>
      <c r="BO721" s="108"/>
      <c r="BP721" s="108"/>
      <c r="BQ721" s="453"/>
      <c r="BR721" s="468"/>
      <c r="BS721" s="490">
        <f t="shared" si="221"/>
        <v>0</v>
      </c>
    </row>
    <row r="722" spans="1:71" x14ac:dyDescent="0.3">
      <c r="A722" s="8" t="str">
        <f t="shared" si="207"/>
        <v>T 1207 19</v>
      </c>
      <c r="B722" s="9" t="str">
        <f t="shared" si="208"/>
        <v xml:space="preserve"> </v>
      </c>
      <c r="C722" s="45" t="str">
        <f t="shared" si="215"/>
        <v xml:space="preserve">  </v>
      </c>
      <c r="D722" s="45" t="str">
        <f t="shared" si="216"/>
        <v xml:space="preserve">  </v>
      </c>
      <c r="E722" s="33" t="s">
        <v>137</v>
      </c>
      <c r="F722" s="34">
        <v>11</v>
      </c>
      <c r="G722" s="47"/>
      <c r="H722" s="104" t="s">
        <v>199</v>
      </c>
      <c r="I722" s="37"/>
      <c r="J722" s="37"/>
      <c r="K722" s="38" t="s">
        <v>200</v>
      </c>
      <c r="L722" s="426"/>
      <c r="M722" s="427">
        <f>M723</f>
        <v>0</v>
      </c>
      <c r="N722" s="112">
        <f t="shared" si="206"/>
        <v>0</v>
      </c>
      <c r="O722" s="488"/>
      <c r="P722" s="112"/>
      <c r="Q722" s="112"/>
      <c r="R722" s="112"/>
      <c r="S722" s="112"/>
      <c r="T722" s="112"/>
      <c r="U722" s="112"/>
      <c r="V722" s="112"/>
      <c r="W722" s="112"/>
      <c r="X722" s="112"/>
      <c r="Y722" s="112"/>
      <c r="Z722" s="112"/>
      <c r="AA722" s="112"/>
      <c r="AB722" s="112"/>
      <c r="AC722" s="112"/>
      <c r="AD722" s="112"/>
      <c r="AE722" s="112"/>
      <c r="AF722" s="112"/>
      <c r="AG722" s="112"/>
      <c r="AH722" s="112"/>
      <c r="AI722" s="112"/>
      <c r="AJ722" s="112"/>
      <c r="AK722" s="112"/>
      <c r="AL722" s="112"/>
      <c r="AM722" s="112"/>
      <c r="AN722" s="112"/>
      <c r="AO722" s="112"/>
      <c r="AP722" s="112"/>
      <c r="AQ722" s="112"/>
      <c r="AR722" s="112"/>
      <c r="AS722" s="112"/>
      <c r="AT722" s="112"/>
      <c r="AU722" s="112"/>
      <c r="AV722" s="112"/>
      <c r="AW722" s="112"/>
      <c r="AX722" s="112"/>
      <c r="AY722" s="112"/>
      <c r="AZ722" s="112"/>
      <c r="BA722" s="112"/>
      <c r="BB722" s="112"/>
      <c r="BC722" s="112"/>
      <c r="BD722" s="112"/>
      <c r="BE722" s="112"/>
      <c r="BF722" s="112"/>
      <c r="BG722" s="112"/>
      <c r="BH722" s="112"/>
      <c r="BI722" s="112"/>
      <c r="BJ722" s="112"/>
      <c r="BK722" s="112"/>
      <c r="BL722" s="112"/>
      <c r="BM722" s="112"/>
      <c r="BN722" s="112"/>
      <c r="BO722" s="112"/>
      <c r="BP722" s="112"/>
      <c r="BQ722" s="457">
        <f t="shared" ref="BQ722" si="222">SUM(BQ723)</f>
        <v>17983</v>
      </c>
      <c r="BR722" s="489"/>
      <c r="BS722" s="489">
        <f t="shared" si="221"/>
        <v>0</v>
      </c>
    </row>
    <row r="723" spans="1:71" x14ac:dyDescent="0.3">
      <c r="A723" s="8">
        <f t="shared" si="207"/>
        <v>3</v>
      </c>
      <c r="B723" s="9" t="str">
        <f t="shared" si="208"/>
        <v xml:space="preserve"> </v>
      </c>
      <c r="C723" s="45" t="str">
        <f t="shared" si="215"/>
        <v xml:space="preserve">  </v>
      </c>
      <c r="D723" s="45" t="str">
        <f t="shared" si="216"/>
        <v xml:space="preserve">  </v>
      </c>
      <c r="E723" s="39"/>
      <c r="F723" s="40"/>
      <c r="G723" s="41"/>
      <c r="H723" s="42">
        <v>3</v>
      </c>
      <c r="I723" s="43"/>
      <c r="J723" s="43"/>
      <c r="K723" s="44" t="s">
        <v>50</v>
      </c>
      <c r="L723" s="425"/>
      <c r="M723" s="425">
        <f>M724+M731</f>
        <v>0</v>
      </c>
      <c r="N723" s="108">
        <f t="shared" si="206"/>
        <v>0</v>
      </c>
      <c r="P723" s="108"/>
      <c r="Q723" s="108"/>
      <c r="R723" s="108"/>
      <c r="S723" s="108"/>
      <c r="T723" s="108"/>
      <c r="U723" s="108"/>
      <c r="V723" s="108"/>
      <c r="W723" s="108"/>
      <c r="X723" s="108"/>
      <c r="Y723" s="108"/>
      <c r="Z723" s="108"/>
      <c r="AA723" s="108"/>
      <c r="AB723" s="108"/>
      <c r="AC723" s="108"/>
      <c r="AD723" s="108"/>
      <c r="AE723" s="108"/>
      <c r="AF723" s="108"/>
      <c r="AG723" s="108"/>
      <c r="AH723" s="108"/>
      <c r="AI723" s="108"/>
      <c r="AJ723" s="108"/>
      <c r="AK723" s="108"/>
      <c r="AL723" s="108"/>
      <c r="AM723" s="108"/>
      <c r="AN723" s="108"/>
      <c r="AO723" s="108"/>
      <c r="AP723" s="108"/>
      <c r="AQ723" s="108"/>
      <c r="AR723" s="108"/>
      <c r="AS723" s="108"/>
      <c r="AT723" s="108"/>
      <c r="AU723" s="108"/>
      <c r="AV723" s="108"/>
      <c r="AW723" s="108"/>
      <c r="AX723" s="108"/>
      <c r="AY723" s="108"/>
      <c r="AZ723" s="108"/>
      <c r="BA723" s="108"/>
      <c r="BB723" s="108"/>
      <c r="BC723" s="108"/>
      <c r="BD723" s="108"/>
      <c r="BE723" s="108"/>
      <c r="BF723" s="108"/>
      <c r="BG723" s="108"/>
      <c r="BH723" s="108"/>
      <c r="BI723" s="108"/>
      <c r="BJ723" s="108"/>
      <c r="BK723" s="108"/>
      <c r="BL723" s="108"/>
      <c r="BM723" s="108"/>
      <c r="BN723" s="108"/>
      <c r="BO723" s="108"/>
      <c r="BP723" s="108"/>
      <c r="BQ723" s="464">
        <f t="shared" ref="BQ723" si="223">SUM(BQ724,BQ731,BQ737)</f>
        <v>17983</v>
      </c>
      <c r="BR723" s="468"/>
      <c r="BS723" s="490">
        <f t="shared" si="221"/>
        <v>0</v>
      </c>
    </row>
    <row r="724" spans="1:71" x14ac:dyDescent="0.3">
      <c r="A724" s="8">
        <f t="shared" si="207"/>
        <v>31</v>
      </c>
      <c r="B724" s="9" t="str">
        <f t="shared" si="208"/>
        <v xml:space="preserve"> </v>
      </c>
      <c r="C724" s="45" t="str">
        <f t="shared" si="215"/>
        <v xml:space="preserve">  </v>
      </c>
      <c r="D724" s="45" t="str">
        <f t="shared" si="216"/>
        <v xml:space="preserve">  </v>
      </c>
      <c r="E724" s="39"/>
      <c r="F724" s="40"/>
      <c r="G724" s="41"/>
      <c r="H724" s="42">
        <v>31</v>
      </c>
      <c r="I724" s="43"/>
      <c r="J724" s="43"/>
      <c r="K724" s="44" t="s">
        <v>51</v>
      </c>
      <c r="L724" s="425"/>
      <c r="M724" s="425">
        <f>M725+M727+M729</f>
        <v>0</v>
      </c>
      <c r="N724" s="108">
        <f t="shared" si="206"/>
        <v>0</v>
      </c>
      <c r="P724" s="108"/>
      <c r="Q724" s="108"/>
      <c r="R724" s="108"/>
      <c r="S724" s="108"/>
      <c r="T724" s="108"/>
      <c r="U724" s="108"/>
      <c r="V724" s="108"/>
      <c r="W724" s="108"/>
      <c r="X724" s="108"/>
      <c r="Y724" s="108"/>
      <c r="Z724" s="108"/>
      <c r="AA724" s="108"/>
      <c r="AB724" s="108"/>
      <c r="AC724" s="108"/>
      <c r="AD724" s="108"/>
      <c r="AE724" s="108"/>
      <c r="AF724" s="108"/>
      <c r="AG724" s="108"/>
      <c r="AH724" s="108"/>
      <c r="AI724" s="108"/>
      <c r="AJ724" s="108"/>
      <c r="AK724" s="108"/>
      <c r="AL724" s="108"/>
      <c r="AM724" s="108"/>
      <c r="AN724" s="108"/>
      <c r="AO724" s="108"/>
      <c r="AP724" s="108"/>
      <c r="AQ724" s="108"/>
      <c r="AR724" s="108"/>
      <c r="AS724" s="108"/>
      <c r="AT724" s="108"/>
      <c r="AU724" s="108"/>
      <c r="AV724" s="108"/>
      <c r="AW724" s="108"/>
      <c r="AX724" s="108"/>
      <c r="AY724" s="108"/>
      <c r="AZ724" s="108"/>
      <c r="BA724" s="108"/>
      <c r="BB724" s="108"/>
      <c r="BC724" s="108"/>
      <c r="BD724" s="108"/>
      <c r="BE724" s="108"/>
      <c r="BF724" s="108"/>
      <c r="BG724" s="108"/>
      <c r="BH724" s="108"/>
      <c r="BI724" s="108"/>
      <c r="BJ724" s="108"/>
      <c r="BK724" s="108"/>
      <c r="BL724" s="108"/>
      <c r="BM724" s="108"/>
      <c r="BN724" s="108"/>
      <c r="BO724" s="108"/>
      <c r="BP724" s="108"/>
      <c r="BQ724" s="464">
        <f t="shared" ref="BQ724" si="224">SUM(BQ725,BQ727,BQ729)</f>
        <v>13735</v>
      </c>
      <c r="BR724" s="468"/>
      <c r="BS724" s="490">
        <f t="shared" si="221"/>
        <v>0</v>
      </c>
    </row>
    <row r="725" spans="1:71" x14ac:dyDescent="0.3">
      <c r="A725" s="8">
        <f t="shared" si="207"/>
        <v>311</v>
      </c>
      <c r="B725" s="9" t="str">
        <f t="shared" si="208"/>
        <v xml:space="preserve"> </v>
      </c>
      <c r="C725" s="45" t="str">
        <f t="shared" si="215"/>
        <v xml:space="preserve">  </v>
      </c>
      <c r="D725" s="45" t="str">
        <f t="shared" si="216"/>
        <v xml:space="preserve">  </v>
      </c>
      <c r="E725" s="39"/>
      <c r="F725" s="40"/>
      <c r="G725" s="41"/>
      <c r="H725" s="42">
        <v>311</v>
      </c>
      <c r="I725" s="43"/>
      <c r="J725" s="43"/>
      <c r="K725" s="44" t="s">
        <v>52</v>
      </c>
      <c r="L725" s="425"/>
      <c r="M725" s="425">
        <v>0</v>
      </c>
      <c r="N725" s="108">
        <f t="shared" si="206"/>
        <v>0</v>
      </c>
      <c r="O725" s="18"/>
      <c r="P725" s="108"/>
      <c r="Q725" s="108"/>
      <c r="R725" s="108"/>
      <c r="S725" s="108"/>
      <c r="T725" s="108"/>
      <c r="U725" s="108"/>
      <c r="V725" s="108"/>
      <c r="W725" s="108"/>
      <c r="X725" s="108"/>
      <c r="Y725" s="108"/>
      <c r="Z725" s="108"/>
      <c r="AA725" s="108"/>
      <c r="AB725" s="108"/>
      <c r="AC725" s="108"/>
      <c r="AD725" s="108"/>
      <c r="AE725" s="108"/>
      <c r="AF725" s="108"/>
      <c r="AG725" s="108"/>
      <c r="AH725" s="108"/>
      <c r="AI725" s="108"/>
      <c r="AJ725" s="108"/>
      <c r="AK725" s="108"/>
      <c r="AL725" s="108"/>
      <c r="AM725" s="108"/>
      <c r="AN725" s="108"/>
      <c r="AO725" s="108"/>
      <c r="AP725" s="108"/>
      <c r="AQ725" s="108"/>
      <c r="AR725" s="108"/>
      <c r="AS725" s="108"/>
      <c r="AT725" s="108"/>
      <c r="AU725" s="108"/>
      <c r="AV725" s="108"/>
      <c r="AW725" s="108"/>
      <c r="AX725" s="108"/>
      <c r="AY725" s="108"/>
      <c r="AZ725" s="108"/>
      <c r="BA725" s="108"/>
      <c r="BB725" s="108"/>
      <c r="BC725" s="108"/>
      <c r="BD725" s="108"/>
      <c r="BE725" s="108"/>
      <c r="BF725" s="108"/>
      <c r="BG725" s="108"/>
      <c r="BH725" s="108"/>
      <c r="BI725" s="108"/>
      <c r="BJ725" s="108"/>
      <c r="BK725" s="108"/>
      <c r="BL725" s="108"/>
      <c r="BM725" s="108"/>
      <c r="BN725" s="108"/>
      <c r="BO725" s="108"/>
      <c r="BP725" s="108"/>
      <c r="BQ725" s="464">
        <f t="shared" ref="BQ725" si="225">SUM(BQ726:BQ726)</f>
        <v>10500</v>
      </c>
      <c r="BR725" s="468"/>
      <c r="BS725" s="490">
        <f t="shared" si="221"/>
        <v>0</v>
      </c>
    </row>
    <row r="726" spans="1:71" hidden="1" x14ac:dyDescent="0.3">
      <c r="A726" s="8">
        <f t="shared" si="207"/>
        <v>3111</v>
      </c>
      <c r="B726" s="9">
        <f t="shared" si="208"/>
        <v>11</v>
      </c>
      <c r="C726" s="45" t="str">
        <f t="shared" si="215"/>
        <v>091</v>
      </c>
      <c r="D726" s="45" t="str">
        <f t="shared" si="216"/>
        <v>0912</v>
      </c>
      <c r="E726" s="39" t="s">
        <v>137</v>
      </c>
      <c r="F726" s="40">
        <v>11</v>
      </c>
      <c r="G726" s="41">
        <v>11</v>
      </c>
      <c r="H726" s="42">
        <v>3111</v>
      </c>
      <c r="I726" s="46">
        <v>1354</v>
      </c>
      <c r="J726" s="46">
        <v>1354</v>
      </c>
      <c r="K726" s="44" t="s">
        <v>53</v>
      </c>
      <c r="L726" s="425"/>
      <c r="M726" s="425"/>
      <c r="N726" s="108">
        <f t="shared" si="206"/>
        <v>0</v>
      </c>
      <c r="O726" s="18"/>
      <c r="P726" s="397"/>
      <c r="Q726" s="397"/>
      <c r="R726" s="397"/>
      <c r="S726" s="397"/>
      <c r="T726" s="397"/>
      <c r="U726" s="397"/>
      <c r="V726" s="397"/>
      <c r="W726" s="397"/>
      <c r="X726" s="397"/>
      <c r="Y726" s="397"/>
      <c r="Z726" s="397"/>
      <c r="AA726" s="397"/>
      <c r="AB726" s="397"/>
      <c r="AC726" s="397"/>
      <c r="AD726" s="397"/>
      <c r="AE726" s="397"/>
      <c r="AF726" s="397"/>
      <c r="AG726" s="397"/>
      <c r="AH726" s="397"/>
      <c r="AI726" s="397"/>
      <c r="AJ726" s="397"/>
      <c r="AK726" s="397"/>
      <c r="AL726" s="397"/>
      <c r="AM726" s="397"/>
      <c r="AN726" s="397"/>
      <c r="AO726" s="397"/>
      <c r="AP726" s="397"/>
      <c r="AQ726" s="397"/>
      <c r="AR726" s="397"/>
      <c r="AS726" s="397"/>
      <c r="AT726" s="397"/>
      <c r="AU726" s="397"/>
      <c r="AV726" s="397"/>
      <c r="AW726" s="397"/>
      <c r="AX726" s="397"/>
      <c r="AY726" s="397"/>
      <c r="AZ726" s="397"/>
      <c r="BA726" s="397"/>
      <c r="BB726" s="397"/>
      <c r="BC726" s="397"/>
      <c r="BD726" s="397"/>
      <c r="BE726" s="397"/>
      <c r="BF726" s="397"/>
      <c r="BG726" s="397"/>
      <c r="BH726" s="397"/>
      <c r="BI726" s="397"/>
      <c r="BJ726" s="397"/>
      <c r="BK726" s="397"/>
      <c r="BL726" s="397"/>
      <c r="BM726" s="397"/>
      <c r="BN726" s="397"/>
      <c r="BO726" s="397"/>
      <c r="BP726" s="397"/>
      <c r="BQ726" s="465">
        <v>10500</v>
      </c>
      <c r="BR726" s="468"/>
      <c r="BS726" s="490">
        <f t="shared" si="221"/>
        <v>0</v>
      </c>
    </row>
    <row r="727" spans="1:71" x14ac:dyDescent="0.3">
      <c r="A727" s="8">
        <f t="shared" si="207"/>
        <v>312</v>
      </c>
      <c r="B727" s="9" t="str">
        <f t="shared" si="208"/>
        <v xml:space="preserve"> </v>
      </c>
      <c r="C727" s="45" t="str">
        <f t="shared" si="215"/>
        <v xml:space="preserve">  </v>
      </c>
      <c r="D727" s="45" t="str">
        <f t="shared" si="216"/>
        <v xml:space="preserve">  </v>
      </c>
      <c r="E727" s="39"/>
      <c r="F727" s="40"/>
      <c r="G727" s="41"/>
      <c r="H727" s="42">
        <v>312</v>
      </c>
      <c r="I727" s="43"/>
      <c r="J727" s="43"/>
      <c r="K727" s="44" t="s">
        <v>88</v>
      </c>
      <c r="L727" s="425"/>
      <c r="M727" s="425">
        <v>0</v>
      </c>
      <c r="N727" s="108">
        <f t="shared" si="206"/>
        <v>0</v>
      </c>
      <c r="O727" s="18"/>
      <c r="P727" s="108"/>
      <c r="Q727" s="108"/>
      <c r="R727" s="108"/>
      <c r="S727" s="108"/>
      <c r="T727" s="108"/>
      <c r="U727" s="108"/>
      <c r="V727" s="108"/>
      <c r="W727" s="108"/>
      <c r="X727" s="108"/>
      <c r="Y727" s="108"/>
      <c r="Z727" s="108"/>
      <c r="AA727" s="108"/>
      <c r="AB727" s="108"/>
      <c r="AC727" s="108"/>
      <c r="AD727" s="108"/>
      <c r="AE727" s="108"/>
      <c r="AF727" s="108"/>
      <c r="AG727" s="108"/>
      <c r="AH727" s="108"/>
      <c r="AI727" s="108"/>
      <c r="AJ727" s="108"/>
      <c r="AK727" s="108"/>
      <c r="AL727" s="108"/>
      <c r="AM727" s="108"/>
      <c r="AN727" s="108"/>
      <c r="AO727" s="108"/>
      <c r="AP727" s="108"/>
      <c r="AQ727" s="108"/>
      <c r="AR727" s="108"/>
      <c r="AS727" s="108"/>
      <c r="AT727" s="108"/>
      <c r="AU727" s="108"/>
      <c r="AV727" s="108"/>
      <c r="AW727" s="108"/>
      <c r="AX727" s="108"/>
      <c r="AY727" s="108"/>
      <c r="AZ727" s="108"/>
      <c r="BA727" s="108"/>
      <c r="BB727" s="108"/>
      <c r="BC727" s="108"/>
      <c r="BD727" s="108"/>
      <c r="BE727" s="108"/>
      <c r="BF727" s="108"/>
      <c r="BG727" s="108"/>
      <c r="BH727" s="108"/>
      <c r="BI727" s="108"/>
      <c r="BJ727" s="108"/>
      <c r="BK727" s="108"/>
      <c r="BL727" s="108"/>
      <c r="BM727" s="108"/>
      <c r="BN727" s="108"/>
      <c r="BO727" s="108"/>
      <c r="BP727" s="108"/>
      <c r="BQ727" s="464">
        <f t="shared" ref="BQ727" si="226">SUM(BQ728)</f>
        <v>1500</v>
      </c>
      <c r="BR727" s="468"/>
      <c r="BS727" s="490">
        <f t="shared" si="221"/>
        <v>0</v>
      </c>
    </row>
    <row r="728" spans="1:71" hidden="1" x14ac:dyDescent="0.3">
      <c r="A728" s="8">
        <f t="shared" si="207"/>
        <v>3121</v>
      </c>
      <c r="B728" s="9">
        <f t="shared" si="208"/>
        <v>11</v>
      </c>
      <c r="C728" s="45" t="str">
        <f t="shared" si="215"/>
        <v>091</v>
      </c>
      <c r="D728" s="45" t="str">
        <f t="shared" si="216"/>
        <v>0912</v>
      </c>
      <c r="E728" s="39" t="s">
        <v>137</v>
      </c>
      <c r="F728" s="40">
        <v>11</v>
      </c>
      <c r="G728" s="41">
        <v>11</v>
      </c>
      <c r="H728" s="42">
        <v>3121</v>
      </c>
      <c r="I728" s="46">
        <v>1355</v>
      </c>
      <c r="J728" s="46">
        <v>1355</v>
      </c>
      <c r="K728" s="44" t="s">
        <v>88</v>
      </c>
      <c r="L728" s="425"/>
      <c r="M728" s="425"/>
      <c r="N728" s="108">
        <f t="shared" si="206"/>
        <v>0</v>
      </c>
      <c r="O728" s="18"/>
      <c r="P728" s="397"/>
      <c r="Q728" s="397"/>
      <c r="R728" s="397"/>
      <c r="S728" s="397"/>
      <c r="T728" s="397"/>
      <c r="U728" s="397"/>
      <c r="V728" s="397"/>
      <c r="W728" s="397"/>
      <c r="X728" s="397"/>
      <c r="Y728" s="397"/>
      <c r="Z728" s="397"/>
      <c r="AA728" s="397"/>
      <c r="AB728" s="397"/>
      <c r="AC728" s="397"/>
      <c r="AD728" s="397"/>
      <c r="AE728" s="397"/>
      <c r="AF728" s="397"/>
      <c r="AG728" s="397"/>
      <c r="AH728" s="397"/>
      <c r="AI728" s="397"/>
      <c r="AJ728" s="397"/>
      <c r="AK728" s="397"/>
      <c r="AL728" s="397"/>
      <c r="AM728" s="397"/>
      <c r="AN728" s="397"/>
      <c r="AO728" s="397"/>
      <c r="AP728" s="397"/>
      <c r="AQ728" s="397"/>
      <c r="AR728" s="397"/>
      <c r="AS728" s="397"/>
      <c r="AT728" s="397"/>
      <c r="AU728" s="397"/>
      <c r="AV728" s="397"/>
      <c r="AW728" s="397"/>
      <c r="AX728" s="397"/>
      <c r="AY728" s="397"/>
      <c r="AZ728" s="397"/>
      <c r="BA728" s="397"/>
      <c r="BB728" s="397"/>
      <c r="BC728" s="397"/>
      <c r="BD728" s="397"/>
      <c r="BE728" s="397"/>
      <c r="BF728" s="397"/>
      <c r="BG728" s="397"/>
      <c r="BH728" s="397"/>
      <c r="BI728" s="397"/>
      <c r="BJ728" s="397"/>
      <c r="BK728" s="397"/>
      <c r="BL728" s="397"/>
      <c r="BM728" s="397"/>
      <c r="BN728" s="397"/>
      <c r="BO728" s="397"/>
      <c r="BP728" s="397"/>
      <c r="BQ728" s="465">
        <v>1500</v>
      </c>
      <c r="BR728" s="468"/>
      <c r="BS728" s="490">
        <f t="shared" si="221"/>
        <v>0</v>
      </c>
    </row>
    <row r="729" spans="1:71" x14ac:dyDescent="0.3">
      <c r="A729" s="8">
        <f t="shared" si="207"/>
        <v>313</v>
      </c>
      <c r="B729" s="9" t="str">
        <f t="shared" si="208"/>
        <v xml:space="preserve"> </v>
      </c>
      <c r="C729" s="45" t="str">
        <f t="shared" si="215"/>
        <v xml:space="preserve">  </v>
      </c>
      <c r="D729" s="45" t="str">
        <f t="shared" si="216"/>
        <v xml:space="preserve">  </v>
      </c>
      <c r="E729" s="39"/>
      <c r="F729" s="40"/>
      <c r="G729" s="41"/>
      <c r="H729" s="42">
        <v>313</v>
      </c>
      <c r="I729" s="43"/>
      <c r="J729" s="43"/>
      <c r="K729" s="44" t="s">
        <v>54</v>
      </c>
      <c r="L729" s="425"/>
      <c r="M729" s="425">
        <v>0</v>
      </c>
      <c r="N729" s="108">
        <f t="shared" si="206"/>
        <v>0</v>
      </c>
      <c r="O729" s="18"/>
      <c r="P729" s="108"/>
      <c r="Q729" s="108"/>
      <c r="R729" s="108"/>
      <c r="S729" s="108"/>
      <c r="T729" s="108"/>
      <c r="U729" s="108"/>
      <c r="V729" s="108"/>
      <c r="W729" s="108"/>
      <c r="X729" s="108"/>
      <c r="Y729" s="108"/>
      <c r="Z729" s="108"/>
      <c r="AA729" s="108"/>
      <c r="AB729" s="108"/>
      <c r="AC729" s="108"/>
      <c r="AD729" s="108"/>
      <c r="AE729" s="108"/>
      <c r="AF729" s="108"/>
      <c r="AG729" s="108"/>
      <c r="AH729" s="108"/>
      <c r="AI729" s="108"/>
      <c r="AJ729" s="108"/>
      <c r="AK729" s="108"/>
      <c r="AL729" s="108"/>
      <c r="AM729" s="108"/>
      <c r="AN729" s="108"/>
      <c r="AO729" s="108"/>
      <c r="AP729" s="108"/>
      <c r="AQ729" s="108"/>
      <c r="AR729" s="108"/>
      <c r="AS729" s="108"/>
      <c r="AT729" s="108"/>
      <c r="AU729" s="108"/>
      <c r="AV729" s="108"/>
      <c r="AW729" s="108"/>
      <c r="AX729" s="108"/>
      <c r="AY729" s="108"/>
      <c r="AZ729" s="108"/>
      <c r="BA729" s="108"/>
      <c r="BB729" s="108"/>
      <c r="BC729" s="108"/>
      <c r="BD729" s="108"/>
      <c r="BE729" s="108"/>
      <c r="BF729" s="108"/>
      <c r="BG729" s="108"/>
      <c r="BH729" s="108"/>
      <c r="BI729" s="108"/>
      <c r="BJ729" s="108"/>
      <c r="BK729" s="108"/>
      <c r="BL729" s="108"/>
      <c r="BM729" s="108"/>
      <c r="BN729" s="108"/>
      <c r="BO729" s="108"/>
      <c r="BP729" s="108"/>
      <c r="BQ729" s="464">
        <f t="shared" ref="BQ729" si="227">SUM(BQ730)</f>
        <v>1735</v>
      </c>
      <c r="BR729" s="468"/>
      <c r="BS729" s="490">
        <f t="shared" si="221"/>
        <v>0</v>
      </c>
    </row>
    <row r="730" spans="1:71" ht="26.4" hidden="1" x14ac:dyDescent="0.3">
      <c r="A730" s="8">
        <f t="shared" si="207"/>
        <v>3132</v>
      </c>
      <c r="B730" s="9">
        <f t="shared" si="208"/>
        <v>11</v>
      </c>
      <c r="C730" s="45" t="str">
        <f t="shared" si="215"/>
        <v>091</v>
      </c>
      <c r="D730" s="45" t="str">
        <f t="shared" si="216"/>
        <v>0912</v>
      </c>
      <c r="E730" s="39" t="s">
        <v>137</v>
      </c>
      <c r="F730" s="40">
        <v>11</v>
      </c>
      <c r="G730" s="41">
        <v>11</v>
      </c>
      <c r="H730" s="42">
        <v>3132</v>
      </c>
      <c r="I730" s="46">
        <v>1356</v>
      </c>
      <c r="J730" s="46">
        <v>1356</v>
      </c>
      <c r="K730" s="6" t="s">
        <v>55</v>
      </c>
      <c r="L730" s="429"/>
      <c r="M730" s="429"/>
      <c r="N730" s="108">
        <f t="shared" si="206"/>
        <v>0</v>
      </c>
      <c r="O730" s="18"/>
      <c r="P730" s="397"/>
      <c r="Q730" s="397"/>
      <c r="R730" s="397"/>
      <c r="S730" s="397"/>
      <c r="T730" s="397"/>
      <c r="U730" s="397"/>
      <c r="V730" s="397"/>
      <c r="W730" s="397"/>
      <c r="X730" s="397"/>
      <c r="Y730" s="397"/>
      <c r="Z730" s="397"/>
      <c r="AA730" s="397"/>
      <c r="AB730" s="397"/>
      <c r="AC730" s="397"/>
      <c r="AD730" s="397"/>
      <c r="AE730" s="397"/>
      <c r="AF730" s="397"/>
      <c r="AG730" s="397"/>
      <c r="AH730" s="397"/>
      <c r="AI730" s="397"/>
      <c r="AJ730" s="397"/>
      <c r="AK730" s="397"/>
      <c r="AL730" s="397"/>
      <c r="AM730" s="397"/>
      <c r="AN730" s="397"/>
      <c r="AO730" s="397"/>
      <c r="AP730" s="397"/>
      <c r="AQ730" s="397"/>
      <c r="AR730" s="397"/>
      <c r="AS730" s="397"/>
      <c r="AT730" s="397"/>
      <c r="AU730" s="397"/>
      <c r="AV730" s="397"/>
      <c r="AW730" s="397"/>
      <c r="AX730" s="397"/>
      <c r="AY730" s="397"/>
      <c r="AZ730" s="397"/>
      <c r="BA730" s="397"/>
      <c r="BB730" s="397"/>
      <c r="BC730" s="397"/>
      <c r="BD730" s="397"/>
      <c r="BE730" s="397"/>
      <c r="BF730" s="397"/>
      <c r="BG730" s="397"/>
      <c r="BH730" s="397"/>
      <c r="BI730" s="397"/>
      <c r="BJ730" s="397"/>
      <c r="BK730" s="397"/>
      <c r="BL730" s="397"/>
      <c r="BM730" s="397"/>
      <c r="BN730" s="397"/>
      <c r="BO730" s="397"/>
      <c r="BP730" s="397"/>
      <c r="BQ730" s="465">
        <v>1735</v>
      </c>
      <c r="BR730" s="468"/>
      <c r="BS730" s="490">
        <f t="shared" si="221"/>
        <v>0</v>
      </c>
    </row>
    <row r="731" spans="1:71" x14ac:dyDescent="0.3">
      <c r="A731" s="8">
        <f t="shared" si="207"/>
        <v>32</v>
      </c>
      <c r="B731" s="9" t="str">
        <f t="shared" si="208"/>
        <v xml:space="preserve"> </v>
      </c>
      <c r="C731" s="45" t="str">
        <f t="shared" si="215"/>
        <v xml:space="preserve">  </v>
      </c>
      <c r="D731" s="45" t="str">
        <f t="shared" si="216"/>
        <v xml:space="preserve">  </v>
      </c>
      <c r="E731" s="39"/>
      <c r="F731" s="40"/>
      <c r="G731" s="41"/>
      <c r="H731" s="42">
        <v>32</v>
      </c>
      <c r="I731" s="43"/>
      <c r="J731" s="43"/>
      <c r="K731" s="44" t="s">
        <v>56</v>
      </c>
      <c r="L731" s="425"/>
      <c r="M731" s="425">
        <f>M732</f>
        <v>0</v>
      </c>
      <c r="N731" s="108">
        <f t="shared" si="206"/>
        <v>0</v>
      </c>
      <c r="P731" s="108"/>
      <c r="Q731" s="108"/>
      <c r="R731" s="108"/>
      <c r="S731" s="108"/>
      <c r="T731" s="108"/>
      <c r="U731" s="108"/>
      <c r="V731" s="108"/>
      <c r="W731" s="108"/>
      <c r="X731" s="108"/>
      <c r="Y731" s="108"/>
      <c r="Z731" s="108"/>
      <c r="AA731" s="108"/>
      <c r="AB731" s="108"/>
      <c r="AC731" s="108"/>
      <c r="AD731" s="108"/>
      <c r="AE731" s="108"/>
      <c r="AF731" s="108"/>
      <c r="AG731" s="108"/>
      <c r="AH731" s="108"/>
      <c r="AI731" s="108"/>
      <c r="AJ731" s="108"/>
      <c r="AK731" s="108"/>
      <c r="AL731" s="108"/>
      <c r="AM731" s="108"/>
      <c r="AN731" s="108"/>
      <c r="AO731" s="108"/>
      <c r="AP731" s="108"/>
      <c r="AQ731" s="108"/>
      <c r="AR731" s="108"/>
      <c r="AS731" s="108"/>
      <c r="AT731" s="108"/>
      <c r="AU731" s="108"/>
      <c r="AV731" s="108"/>
      <c r="AW731" s="108"/>
      <c r="AX731" s="108"/>
      <c r="AY731" s="108"/>
      <c r="AZ731" s="108"/>
      <c r="BA731" s="108"/>
      <c r="BB731" s="108"/>
      <c r="BC731" s="108"/>
      <c r="BD731" s="108"/>
      <c r="BE731" s="108"/>
      <c r="BF731" s="108"/>
      <c r="BG731" s="108"/>
      <c r="BH731" s="108"/>
      <c r="BI731" s="108"/>
      <c r="BJ731" s="108"/>
      <c r="BK731" s="108"/>
      <c r="BL731" s="108"/>
      <c r="BM731" s="108"/>
      <c r="BN731" s="108"/>
      <c r="BO731" s="108"/>
      <c r="BP731" s="108"/>
      <c r="BQ731" s="464">
        <f t="shared" ref="BQ731" si="228">SUM(BQ732,BQ735)</f>
        <v>4248</v>
      </c>
      <c r="BR731" s="468"/>
      <c r="BS731" s="490">
        <f t="shared" si="221"/>
        <v>0</v>
      </c>
    </row>
    <row r="732" spans="1:71" x14ac:dyDescent="0.3">
      <c r="A732" s="8">
        <f t="shared" si="207"/>
        <v>321</v>
      </c>
      <c r="B732" s="9" t="str">
        <f t="shared" si="208"/>
        <v xml:space="preserve"> </v>
      </c>
      <c r="C732" s="45" t="str">
        <f t="shared" si="215"/>
        <v xml:space="preserve">  </v>
      </c>
      <c r="D732" s="45" t="str">
        <f t="shared" si="216"/>
        <v xml:space="preserve">  </v>
      </c>
      <c r="E732" s="39"/>
      <c r="F732" s="40"/>
      <c r="G732" s="41"/>
      <c r="H732" s="42">
        <v>321</v>
      </c>
      <c r="I732" s="43"/>
      <c r="J732" s="43"/>
      <c r="K732" s="44" t="s">
        <v>75</v>
      </c>
      <c r="L732" s="425"/>
      <c r="M732" s="425">
        <v>0</v>
      </c>
      <c r="N732" s="108">
        <f t="shared" si="206"/>
        <v>0</v>
      </c>
      <c r="O732" s="18"/>
      <c r="P732" s="108"/>
      <c r="Q732" s="108"/>
      <c r="R732" s="108"/>
      <c r="S732" s="108"/>
      <c r="T732" s="108"/>
      <c r="U732" s="108"/>
      <c r="V732" s="108"/>
      <c r="W732" s="108"/>
      <c r="X732" s="108"/>
      <c r="Y732" s="108"/>
      <c r="Z732" s="108"/>
      <c r="AA732" s="108"/>
      <c r="AB732" s="108"/>
      <c r="AC732" s="108"/>
      <c r="AD732" s="108"/>
      <c r="AE732" s="108"/>
      <c r="AF732" s="108"/>
      <c r="AG732" s="108"/>
      <c r="AH732" s="108"/>
      <c r="AI732" s="108"/>
      <c r="AJ732" s="108"/>
      <c r="AK732" s="108"/>
      <c r="AL732" s="108"/>
      <c r="AM732" s="108"/>
      <c r="AN732" s="108"/>
      <c r="AO732" s="108"/>
      <c r="AP732" s="108"/>
      <c r="AQ732" s="108"/>
      <c r="AR732" s="108"/>
      <c r="AS732" s="108"/>
      <c r="AT732" s="108"/>
      <c r="AU732" s="108"/>
      <c r="AV732" s="108"/>
      <c r="AW732" s="108"/>
      <c r="AX732" s="108"/>
      <c r="AY732" s="108"/>
      <c r="AZ732" s="108"/>
      <c r="BA732" s="108"/>
      <c r="BB732" s="108"/>
      <c r="BC732" s="108"/>
      <c r="BD732" s="108"/>
      <c r="BE732" s="108"/>
      <c r="BF732" s="108"/>
      <c r="BG732" s="108"/>
      <c r="BH732" s="108"/>
      <c r="BI732" s="108"/>
      <c r="BJ732" s="108"/>
      <c r="BK732" s="108"/>
      <c r="BL732" s="108"/>
      <c r="BM732" s="108"/>
      <c r="BN732" s="108"/>
      <c r="BO732" s="108"/>
      <c r="BP732" s="108"/>
      <c r="BQ732" s="464">
        <f t="shared" ref="BQ732" si="229">SUM(BQ733:BQ734)</f>
        <v>4248</v>
      </c>
      <c r="BR732" s="468"/>
      <c r="BS732" s="490">
        <f t="shared" si="221"/>
        <v>0</v>
      </c>
    </row>
    <row r="733" spans="1:71" hidden="1" x14ac:dyDescent="0.3">
      <c r="A733" s="8">
        <f t="shared" si="207"/>
        <v>3211</v>
      </c>
      <c r="B733" s="9">
        <f t="shared" si="208"/>
        <v>11</v>
      </c>
      <c r="C733" s="45" t="str">
        <f>IF(I733&gt;0,LEFT(E733,3),"  ")</f>
        <v>091</v>
      </c>
      <c r="D733" s="45" t="str">
        <f>IF(I733&gt;0,LEFT(E733,4),"  ")</f>
        <v>0912</v>
      </c>
      <c r="E733" s="39" t="s">
        <v>137</v>
      </c>
      <c r="F733" s="40">
        <v>11</v>
      </c>
      <c r="G733" s="41">
        <v>11</v>
      </c>
      <c r="H733" s="42">
        <v>3211</v>
      </c>
      <c r="I733" s="46">
        <v>1357</v>
      </c>
      <c r="J733" s="46">
        <v>1357</v>
      </c>
      <c r="K733" s="44" t="s">
        <v>76</v>
      </c>
      <c r="L733" s="425"/>
      <c r="M733" s="425"/>
      <c r="N733" s="108">
        <f t="shared" si="206"/>
        <v>0</v>
      </c>
      <c r="O733" s="18"/>
      <c r="P733" s="397"/>
      <c r="Q733" s="397"/>
      <c r="R733" s="397"/>
      <c r="S733" s="397"/>
      <c r="T733" s="397"/>
      <c r="U733" s="397"/>
      <c r="V733" s="397"/>
      <c r="W733" s="397"/>
      <c r="X733" s="397"/>
      <c r="Y733" s="397"/>
      <c r="Z733" s="397"/>
      <c r="AA733" s="397"/>
      <c r="AB733" s="397"/>
      <c r="AC733" s="397"/>
      <c r="AD733" s="397"/>
      <c r="AE733" s="397"/>
      <c r="AF733" s="397"/>
      <c r="AG733" s="397"/>
      <c r="AH733" s="397"/>
      <c r="AI733" s="397"/>
      <c r="AJ733" s="397"/>
      <c r="AK733" s="397"/>
      <c r="AL733" s="397"/>
      <c r="AM733" s="397"/>
      <c r="AN733" s="397"/>
      <c r="AO733" s="397"/>
      <c r="AP733" s="397"/>
      <c r="AQ733" s="397"/>
      <c r="AR733" s="397"/>
      <c r="AS733" s="397"/>
      <c r="AT733" s="397"/>
      <c r="AU733" s="397"/>
      <c r="AV733" s="397"/>
      <c r="AW733" s="397"/>
      <c r="AX733" s="397"/>
      <c r="AY733" s="397"/>
      <c r="AZ733" s="397"/>
      <c r="BA733" s="397"/>
      <c r="BB733" s="397"/>
      <c r="BC733" s="397"/>
      <c r="BD733" s="397"/>
      <c r="BE733" s="397"/>
      <c r="BF733" s="397"/>
      <c r="BG733" s="397"/>
      <c r="BH733" s="397"/>
      <c r="BI733" s="397"/>
      <c r="BJ733" s="397"/>
      <c r="BK733" s="397"/>
      <c r="BL733" s="397"/>
      <c r="BM733" s="397"/>
      <c r="BN733" s="397"/>
      <c r="BO733" s="397"/>
      <c r="BP733" s="397"/>
      <c r="BQ733" s="465"/>
      <c r="BR733" s="468"/>
      <c r="BS733" s="490">
        <f t="shared" si="221"/>
        <v>0</v>
      </c>
    </row>
    <row r="734" spans="1:71" ht="26.4" hidden="1" x14ac:dyDescent="0.3">
      <c r="A734" s="8">
        <f t="shared" si="207"/>
        <v>3212</v>
      </c>
      <c r="B734" s="9">
        <f t="shared" si="208"/>
        <v>11</v>
      </c>
      <c r="C734" s="45" t="str">
        <f t="shared" ref="C734:C740" si="230">IF(I734&gt;0,LEFT(E734,3),"  ")</f>
        <v>091</v>
      </c>
      <c r="D734" s="45" t="str">
        <f t="shared" ref="D734:D740" si="231">IF(I734&gt;0,LEFT(E734,4),"  ")</f>
        <v>0912</v>
      </c>
      <c r="E734" s="39" t="s">
        <v>137</v>
      </c>
      <c r="F734" s="40">
        <v>11</v>
      </c>
      <c r="G734" s="41">
        <v>11</v>
      </c>
      <c r="H734" s="42">
        <v>3212</v>
      </c>
      <c r="I734" s="46">
        <v>1358</v>
      </c>
      <c r="J734" s="46">
        <v>1358</v>
      </c>
      <c r="K734" s="44" t="s">
        <v>89</v>
      </c>
      <c r="L734" s="425"/>
      <c r="M734" s="425"/>
      <c r="N734" s="108">
        <f t="shared" si="206"/>
        <v>0</v>
      </c>
      <c r="O734" s="18"/>
      <c r="P734" s="397"/>
      <c r="Q734" s="397"/>
      <c r="R734" s="397"/>
      <c r="S734" s="397"/>
      <c r="T734" s="397"/>
      <c r="U734" s="397"/>
      <c r="V734" s="397"/>
      <c r="W734" s="397"/>
      <c r="X734" s="397"/>
      <c r="Y734" s="397"/>
      <c r="Z734" s="397"/>
      <c r="AA734" s="397"/>
      <c r="AB734" s="397"/>
      <c r="AC734" s="397"/>
      <c r="AD734" s="397"/>
      <c r="AE734" s="397"/>
      <c r="AF734" s="397"/>
      <c r="AG734" s="397"/>
      <c r="AH734" s="397"/>
      <c r="AI734" s="397"/>
      <c r="AJ734" s="397"/>
      <c r="AK734" s="397"/>
      <c r="AL734" s="397"/>
      <c r="AM734" s="397"/>
      <c r="AN734" s="397"/>
      <c r="AO734" s="397"/>
      <c r="AP734" s="397"/>
      <c r="AQ734" s="397"/>
      <c r="AR734" s="397"/>
      <c r="AS734" s="397"/>
      <c r="AT734" s="397"/>
      <c r="AU734" s="397"/>
      <c r="AV734" s="397"/>
      <c r="AW734" s="397"/>
      <c r="AX734" s="397"/>
      <c r="AY734" s="397"/>
      <c r="AZ734" s="397"/>
      <c r="BA734" s="397"/>
      <c r="BB734" s="397"/>
      <c r="BC734" s="397"/>
      <c r="BD734" s="397"/>
      <c r="BE734" s="397"/>
      <c r="BF734" s="397"/>
      <c r="BG734" s="397"/>
      <c r="BH734" s="397"/>
      <c r="BI734" s="397"/>
      <c r="BJ734" s="397"/>
      <c r="BK734" s="397"/>
      <c r="BL734" s="397"/>
      <c r="BM734" s="397"/>
      <c r="BN734" s="397"/>
      <c r="BO734" s="397"/>
      <c r="BP734" s="397"/>
      <c r="BQ734" s="465">
        <v>4248</v>
      </c>
      <c r="BR734" s="468"/>
      <c r="BS734" s="490">
        <f t="shared" si="221"/>
        <v>0</v>
      </c>
    </row>
    <row r="735" spans="1:71" x14ac:dyDescent="0.3">
      <c r="A735" s="8">
        <f t="shared" si="207"/>
        <v>323</v>
      </c>
      <c r="B735" s="9" t="str">
        <f t="shared" si="208"/>
        <v xml:space="preserve"> </v>
      </c>
      <c r="C735" s="45" t="str">
        <f t="shared" si="230"/>
        <v xml:space="preserve">  </v>
      </c>
      <c r="D735" s="45" t="str">
        <f t="shared" si="231"/>
        <v xml:space="preserve">  </v>
      </c>
      <c r="E735" s="39"/>
      <c r="F735" s="40"/>
      <c r="G735" s="41"/>
      <c r="H735" s="42">
        <v>323</v>
      </c>
      <c r="I735" s="43"/>
      <c r="J735" s="43"/>
      <c r="K735" s="44" t="s">
        <v>57</v>
      </c>
      <c r="L735" s="425"/>
      <c r="M735" s="425"/>
      <c r="N735" s="108">
        <f t="shared" si="206"/>
        <v>0</v>
      </c>
      <c r="O735" s="18"/>
      <c r="P735" s="108"/>
      <c r="Q735" s="108"/>
      <c r="R735" s="108"/>
      <c r="S735" s="108"/>
      <c r="T735" s="108"/>
      <c r="U735" s="108"/>
      <c r="V735" s="108"/>
      <c r="W735" s="108"/>
      <c r="X735" s="108"/>
      <c r="Y735" s="108"/>
      <c r="Z735" s="108"/>
      <c r="AA735" s="108"/>
      <c r="AB735" s="108"/>
      <c r="AC735" s="108"/>
      <c r="AD735" s="108"/>
      <c r="AE735" s="108"/>
      <c r="AF735" s="108"/>
      <c r="AG735" s="108"/>
      <c r="AH735" s="108"/>
      <c r="AI735" s="108"/>
      <c r="AJ735" s="108"/>
      <c r="AK735" s="108"/>
      <c r="AL735" s="108"/>
      <c r="AM735" s="108"/>
      <c r="AN735" s="108"/>
      <c r="AO735" s="108"/>
      <c r="AP735" s="108"/>
      <c r="AQ735" s="108"/>
      <c r="AR735" s="108"/>
      <c r="AS735" s="108"/>
      <c r="AT735" s="108"/>
      <c r="AU735" s="108"/>
      <c r="AV735" s="108"/>
      <c r="AW735" s="108"/>
      <c r="AX735" s="108"/>
      <c r="AY735" s="108"/>
      <c r="AZ735" s="108"/>
      <c r="BA735" s="108"/>
      <c r="BB735" s="108"/>
      <c r="BC735" s="108"/>
      <c r="BD735" s="108"/>
      <c r="BE735" s="108"/>
      <c r="BF735" s="108"/>
      <c r="BG735" s="108"/>
      <c r="BH735" s="108"/>
      <c r="BI735" s="108"/>
      <c r="BJ735" s="108"/>
      <c r="BK735" s="108"/>
      <c r="BL735" s="108"/>
      <c r="BM735" s="108"/>
      <c r="BN735" s="108"/>
      <c r="BO735" s="108"/>
      <c r="BP735" s="108"/>
      <c r="BQ735" s="464">
        <v>0</v>
      </c>
      <c r="BR735" s="468"/>
      <c r="BS735" s="490">
        <f t="shared" si="221"/>
        <v>0</v>
      </c>
    </row>
    <row r="736" spans="1:71" hidden="1" x14ac:dyDescent="0.3">
      <c r="A736" s="8">
        <f t="shared" si="207"/>
        <v>3237</v>
      </c>
      <c r="B736" s="9">
        <f t="shared" si="208"/>
        <v>11</v>
      </c>
      <c r="C736" s="45" t="str">
        <f t="shared" si="230"/>
        <v>091</v>
      </c>
      <c r="D736" s="45" t="str">
        <f t="shared" si="231"/>
        <v>0912</v>
      </c>
      <c r="E736" s="39" t="s">
        <v>137</v>
      </c>
      <c r="F736" s="40">
        <v>11</v>
      </c>
      <c r="G736" s="41">
        <v>11</v>
      </c>
      <c r="H736" s="42">
        <v>3237</v>
      </c>
      <c r="I736" s="46">
        <v>1359</v>
      </c>
      <c r="J736" s="46">
        <v>1359</v>
      </c>
      <c r="K736" s="44" t="s">
        <v>61</v>
      </c>
      <c r="L736" s="425"/>
      <c r="M736" s="425"/>
      <c r="N736" s="108">
        <f t="shared" si="206"/>
        <v>0</v>
      </c>
      <c r="O736" s="18"/>
      <c r="P736" s="397"/>
      <c r="Q736" s="397"/>
      <c r="R736" s="397"/>
      <c r="S736" s="397"/>
      <c r="T736" s="397"/>
      <c r="U736" s="397"/>
      <c r="V736" s="397"/>
      <c r="W736" s="397"/>
      <c r="X736" s="397"/>
      <c r="Y736" s="397"/>
      <c r="Z736" s="397"/>
      <c r="AA736" s="397"/>
      <c r="AB736" s="397"/>
      <c r="AC736" s="397"/>
      <c r="AD736" s="397"/>
      <c r="AE736" s="397"/>
      <c r="AF736" s="397"/>
      <c r="AG736" s="397"/>
      <c r="AH736" s="397"/>
      <c r="AI736" s="397"/>
      <c r="AJ736" s="397"/>
      <c r="AK736" s="397"/>
      <c r="AL736" s="397"/>
      <c r="AM736" s="397"/>
      <c r="AN736" s="397"/>
      <c r="AO736" s="397"/>
      <c r="AP736" s="397"/>
      <c r="AQ736" s="397"/>
      <c r="AR736" s="397"/>
      <c r="AS736" s="397"/>
      <c r="AT736" s="397"/>
      <c r="AU736" s="397"/>
      <c r="AV736" s="397"/>
      <c r="AW736" s="397"/>
      <c r="AX736" s="397"/>
      <c r="AY736" s="397"/>
      <c r="AZ736" s="397"/>
      <c r="BA736" s="397"/>
      <c r="BB736" s="397"/>
      <c r="BC736" s="397"/>
      <c r="BD736" s="397"/>
      <c r="BE736" s="397"/>
      <c r="BF736" s="397"/>
      <c r="BG736" s="397"/>
      <c r="BH736" s="397"/>
      <c r="BI736" s="397"/>
      <c r="BJ736" s="397"/>
      <c r="BK736" s="397"/>
      <c r="BL736" s="397"/>
      <c r="BM736" s="397"/>
      <c r="BN736" s="397"/>
      <c r="BO736" s="397"/>
      <c r="BP736" s="397"/>
      <c r="BQ736" s="465"/>
      <c r="BR736" s="468"/>
      <c r="BS736" s="490">
        <f t="shared" si="221"/>
        <v>0</v>
      </c>
    </row>
    <row r="737" spans="1:71" hidden="1" x14ac:dyDescent="0.3">
      <c r="A737" s="8">
        <f t="shared" si="207"/>
        <v>38</v>
      </c>
      <c r="B737" s="9" t="str">
        <f t="shared" si="208"/>
        <v xml:space="preserve"> </v>
      </c>
      <c r="C737" s="45" t="str">
        <f t="shared" si="230"/>
        <v xml:space="preserve">  </v>
      </c>
      <c r="D737" s="45" t="str">
        <f t="shared" si="231"/>
        <v xml:space="preserve">  </v>
      </c>
      <c r="E737" s="39"/>
      <c r="F737" s="40"/>
      <c r="G737" s="41"/>
      <c r="H737" s="42">
        <v>38</v>
      </c>
      <c r="I737" s="43"/>
      <c r="J737" s="43"/>
      <c r="K737" s="44" t="s">
        <v>66</v>
      </c>
      <c r="L737" s="425"/>
      <c r="M737" s="425"/>
      <c r="N737" s="108">
        <f t="shared" si="206"/>
        <v>0</v>
      </c>
      <c r="P737" s="108"/>
      <c r="Q737" s="108"/>
      <c r="R737" s="108"/>
      <c r="S737" s="108"/>
      <c r="T737" s="108"/>
      <c r="U737" s="108"/>
      <c r="V737" s="108"/>
      <c r="W737" s="108"/>
      <c r="X737" s="108"/>
      <c r="Y737" s="108"/>
      <c r="Z737" s="108"/>
      <c r="AA737" s="108"/>
      <c r="AB737" s="108"/>
      <c r="AC737" s="108"/>
      <c r="AD737" s="108"/>
      <c r="AE737" s="108"/>
      <c r="AF737" s="108"/>
      <c r="AG737" s="108"/>
      <c r="AH737" s="108"/>
      <c r="AI737" s="108"/>
      <c r="AJ737" s="108"/>
      <c r="AK737" s="108"/>
      <c r="AL737" s="108"/>
      <c r="AM737" s="108"/>
      <c r="AN737" s="108"/>
      <c r="AO737" s="108"/>
      <c r="AP737" s="108"/>
      <c r="AQ737" s="108"/>
      <c r="AR737" s="108"/>
      <c r="AS737" s="108"/>
      <c r="AT737" s="108"/>
      <c r="AU737" s="108"/>
      <c r="AV737" s="108"/>
      <c r="AW737" s="108"/>
      <c r="AX737" s="108"/>
      <c r="AY737" s="108"/>
      <c r="AZ737" s="108"/>
      <c r="BA737" s="108"/>
      <c r="BB737" s="108"/>
      <c r="BC737" s="108"/>
      <c r="BD737" s="108"/>
      <c r="BE737" s="108"/>
      <c r="BF737" s="108"/>
      <c r="BG737" s="108"/>
      <c r="BH737" s="108"/>
      <c r="BI737" s="108"/>
      <c r="BJ737" s="108"/>
      <c r="BK737" s="108"/>
      <c r="BL737" s="108"/>
      <c r="BM737" s="108"/>
      <c r="BN737" s="108"/>
      <c r="BO737" s="108"/>
      <c r="BP737" s="108"/>
      <c r="BQ737" s="464">
        <v>0</v>
      </c>
      <c r="BR737" s="468"/>
      <c r="BS737" s="490">
        <f t="shared" si="221"/>
        <v>0</v>
      </c>
    </row>
    <row r="738" spans="1:71" hidden="1" x14ac:dyDescent="0.3">
      <c r="A738" s="8">
        <f t="shared" si="207"/>
        <v>381</v>
      </c>
      <c r="B738" s="9" t="str">
        <f t="shared" si="208"/>
        <v xml:space="preserve"> </v>
      </c>
      <c r="C738" s="45" t="str">
        <f t="shared" si="230"/>
        <v xml:space="preserve">  </v>
      </c>
      <c r="D738" s="45" t="str">
        <f t="shared" si="231"/>
        <v xml:space="preserve">  </v>
      </c>
      <c r="E738" s="39"/>
      <c r="F738" s="40"/>
      <c r="G738" s="41"/>
      <c r="H738" s="42">
        <v>381</v>
      </c>
      <c r="I738" s="43"/>
      <c r="J738" s="43"/>
      <c r="K738" s="44" t="s">
        <v>67</v>
      </c>
      <c r="L738" s="425"/>
      <c r="M738" s="425"/>
      <c r="N738" s="108">
        <f t="shared" si="206"/>
        <v>0</v>
      </c>
      <c r="O738" s="18"/>
      <c r="P738" s="108"/>
      <c r="Q738" s="108"/>
      <c r="R738" s="108"/>
      <c r="S738" s="108"/>
      <c r="T738" s="108"/>
      <c r="U738" s="108"/>
      <c r="V738" s="108"/>
      <c r="W738" s="108"/>
      <c r="X738" s="108"/>
      <c r="Y738" s="108"/>
      <c r="Z738" s="108"/>
      <c r="AA738" s="108"/>
      <c r="AB738" s="108"/>
      <c r="AC738" s="108"/>
      <c r="AD738" s="108"/>
      <c r="AE738" s="108"/>
      <c r="AF738" s="108"/>
      <c r="AG738" s="108"/>
      <c r="AH738" s="108"/>
      <c r="AI738" s="108"/>
      <c r="AJ738" s="108"/>
      <c r="AK738" s="108"/>
      <c r="AL738" s="108"/>
      <c r="AM738" s="108"/>
      <c r="AN738" s="108"/>
      <c r="AO738" s="108"/>
      <c r="AP738" s="108"/>
      <c r="AQ738" s="108"/>
      <c r="AR738" s="108"/>
      <c r="AS738" s="108"/>
      <c r="AT738" s="108"/>
      <c r="AU738" s="108"/>
      <c r="AV738" s="108"/>
      <c r="AW738" s="108"/>
      <c r="AX738" s="108"/>
      <c r="AY738" s="108"/>
      <c r="AZ738" s="108"/>
      <c r="BA738" s="108"/>
      <c r="BB738" s="108"/>
      <c r="BC738" s="108"/>
      <c r="BD738" s="108"/>
      <c r="BE738" s="108"/>
      <c r="BF738" s="108"/>
      <c r="BG738" s="108"/>
      <c r="BH738" s="108"/>
      <c r="BI738" s="108"/>
      <c r="BJ738" s="108"/>
      <c r="BK738" s="108"/>
      <c r="BL738" s="108"/>
      <c r="BM738" s="108"/>
      <c r="BN738" s="108"/>
      <c r="BO738" s="108"/>
      <c r="BP738" s="108"/>
      <c r="BQ738" s="464">
        <v>0</v>
      </c>
      <c r="BR738" s="468"/>
      <c r="BS738" s="490">
        <f t="shared" si="221"/>
        <v>0</v>
      </c>
    </row>
    <row r="739" spans="1:71" hidden="1" x14ac:dyDescent="0.3">
      <c r="A739" s="8">
        <f t="shared" si="207"/>
        <v>3811</v>
      </c>
      <c r="B739" s="9">
        <f t="shared" si="208"/>
        <v>11</v>
      </c>
      <c r="C739" s="45" t="str">
        <f t="shared" si="230"/>
        <v>091</v>
      </c>
      <c r="D739" s="45" t="str">
        <f t="shared" si="231"/>
        <v>0912</v>
      </c>
      <c r="E739" s="39" t="s">
        <v>137</v>
      </c>
      <c r="F739" s="40">
        <v>11</v>
      </c>
      <c r="G739" s="41">
        <v>11</v>
      </c>
      <c r="H739" s="42">
        <v>3811</v>
      </c>
      <c r="I739" s="46">
        <v>1360</v>
      </c>
      <c r="J739" s="46">
        <v>1360</v>
      </c>
      <c r="K739" s="44" t="s">
        <v>68</v>
      </c>
      <c r="L739" s="425"/>
      <c r="M739" s="425"/>
      <c r="N739" s="108">
        <f t="shared" si="206"/>
        <v>0</v>
      </c>
      <c r="O739" s="18"/>
      <c r="P739" s="397"/>
      <c r="Q739" s="397"/>
      <c r="R739" s="397"/>
      <c r="S739" s="397"/>
      <c r="T739" s="397"/>
      <c r="U739" s="397"/>
      <c r="V739" s="397"/>
      <c r="W739" s="397"/>
      <c r="X739" s="397"/>
      <c r="Y739" s="397"/>
      <c r="Z739" s="397"/>
      <c r="AA739" s="397"/>
      <c r="AB739" s="397"/>
      <c r="AC739" s="397"/>
      <c r="AD739" s="397"/>
      <c r="AE739" s="397"/>
      <c r="AF739" s="397"/>
      <c r="AG739" s="397"/>
      <c r="AH739" s="397"/>
      <c r="AI739" s="397"/>
      <c r="AJ739" s="397"/>
      <c r="AK739" s="397"/>
      <c r="AL739" s="397"/>
      <c r="AM739" s="397"/>
      <c r="AN739" s="397"/>
      <c r="AO739" s="397"/>
      <c r="AP739" s="397"/>
      <c r="AQ739" s="397"/>
      <c r="AR739" s="397"/>
      <c r="AS739" s="397"/>
      <c r="AT739" s="397"/>
      <c r="AU739" s="397"/>
      <c r="AV739" s="397"/>
      <c r="AW739" s="397"/>
      <c r="AX739" s="397"/>
      <c r="AY739" s="397"/>
      <c r="AZ739" s="397"/>
      <c r="BA739" s="397"/>
      <c r="BB739" s="397"/>
      <c r="BC739" s="397"/>
      <c r="BD739" s="397"/>
      <c r="BE739" s="397"/>
      <c r="BF739" s="397"/>
      <c r="BG739" s="397"/>
      <c r="BH739" s="397"/>
      <c r="BI739" s="397"/>
      <c r="BJ739" s="397"/>
      <c r="BK739" s="397"/>
      <c r="BL739" s="397"/>
      <c r="BM739" s="397"/>
      <c r="BN739" s="397"/>
      <c r="BO739" s="397"/>
      <c r="BP739" s="397"/>
      <c r="BQ739" s="465"/>
      <c r="BR739" s="468"/>
      <c r="BS739" s="490">
        <f t="shared" si="221"/>
        <v>0</v>
      </c>
    </row>
    <row r="740" spans="1:71" hidden="1" x14ac:dyDescent="0.3">
      <c r="A740" s="8">
        <f t="shared" si="207"/>
        <v>0</v>
      </c>
      <c r="B740" s="9" t="str">
        <f t="shared" si="208"/>
        <v xml:space="preserve"> </v>
      </c>
      <c r="C740" s="45" t="str">
        <f t="shared" si="230"/>
        <v xml:space="preserve">  </v>
      </c>
      <c r="D740" s="45" t="str">
        <f t="shared" si="231"/>
        <v xml:space="preserve">  </v>
      </c>
      <c r="E740" s="39"/>
      <c r="F740" s="40"/>
      <c r="G740" s="41"/>
      <c r="H740" s="42"/>
      <c r="I740" s="43"/>
      <c r="J740" s="43"/>
      <c r="K740" s="44"/>
      <c r="L740" s="425"/>
      <c r="M740" s="425"/>
      <c r="N740" s="108">
        <f t="shared" ref="N740:N744" si="232">SUM(L740:M740)</f>
        <v>0</v>
      </c>
      <c r="O740" s="18"/>
      <c r="P740" s="108"/>
      <c r="Q740" s="108"/>
      <c r="R740" s="108"/>
      <c r="S740" s="108"/>
      <c r="T740" s="108"/>
      <c r="U740" s="108"/>
      <c r="V740" s="108"/>
      <c r="W740" s="108"/>
      <c r="X740" s="108"/>
      <c r="Y740" s="108"/>
      <c r="Z740" s="108"/>
      <c r="AA740" s="108"/>
      <c r="AB740" s="108"/>
      <c r="AC740" s="108"/>
      <c r="AD740" s="108"/>
      <c r="AE740" s="108"/>
      <c r="AF740" s="108"/>
      <c r="AG740" s="108"/>
      <c r="AH740" s="108"/>
      <c r="AI740" s="108"/>
      <c r="AJ740" s="108"/>
      <c r="AK740" s="108"/>
      <c r="AL740" s="108"/>
      <c r="AM740" s="108"/>
      <c r="AN740" s="108"/>
      <c r="AO740" s="108"/>
      <c r="AP740" s="108"/>
      <c r="AQ740" s="108"/>
      <c r="AR740" s="108"/>
      <c r="AS740" s="108"/>
      <c r="AT740" s="108"/>
      <c r="AU740" s="108"/>
      <c r="AV740" s="108"/>
      <c r="AW740" s="108"/>
      <c r="AX740" s="108"/>
      <c r="AY740" s="108"/>
      <c r="AZ740" s="108"/>
      <c r="BA740" s="108"/>
      <c r="BB740" s="108"/>
      <c r="BC740" s="108"/>
      <c r="BD740" s="108"/>
      <c r="BE740" s="108"/>
      <c r="BF740" s="108"/>
      <c r="BG740" s="108"/>
      <c r="BH740" s="108"/>
      <c r="BI740" s="108"/>
      <c r="BJ740" s="108"/>
      <c r="BK740" s="108"/>
      <c r="BL740" s="108"/>
      <c r="BM740" s="108"/>
      <c r="BN740" s="108"/>
      <c r="BO740" s="108"/>
      <c r="BP740" s="108"/>
      <c r="BQ740" s="453"/>
      <c r="BR740" s="468"/>
      <c r="BS740" s="490">
        <f t="shared" si="221"/>
        <v>0</v>
      </c>
    </row>
    <row r="741" spans="1:71" ht="26.4" x14ac:dyDescent="0.3">
      <c r="A741" s="8" t="str">
        <f t="shared" si="207"/>
        <v>T 1207 20</v>
      </c>
      <c r="B741" s="9" t="str">
        <f t="shared" si="208"/>
        <v xml:space="preserve"> </v>
      </c>
      <c r="C741" s="45" t="str">
        <f t="shared" si="215"/>
        <v xml:space="preserve">  </v>
      </c>
      <c r="D741" s="45" t="str">
        <f t="shared" si="216"/>
        <v xml:space="preserve">  </v>
      </c>
      <c r="E741" s="33" t="s">
        <v>137</v>
      </c>
      <c r="F741" s="34" t="s">
        <v>111</v>
      </c>
      <c r="G741" s="35"/>
      <c r="H741" s="104" t="s">
        <v>201</v>
      </c>
      <c r="I741" s="37"/>
      <c r="J741" s="37"/>
      <c r="K741" s="38" t="s">
        <v>202</v>
      </c>
      <c r="L741" s="426">
        <f t="shared" ref="L741:M743" si="233">L742</f>
        <v>12370</v>
      </c>
      <c r="M741" s="427">
        <f t="shared" si="233"/>
        <v>4530</v>
      </c>
      <c r="N741" s="112">
        <f t="shared" si="232"/>
        <v>16900</v>
      </c>
      <c r="O741" s="488"/>
      <c r="P741" s="112"/>
      <c r="Q741" s="112"/>
      <c r="R741" s="112"/>
      <c r="S741" s="112"/>
      <c r="T741" s="112"/>
      <c r="U741" s="112"/>
      <c r="V741" s="112"/>
      <c r="W741" s="112"/>
      <c r="X741" s="112"/>
      <c r="Y741" s="112"/>
      <c r="Z741" s="112"/>
      <c r="AA741" s="112"/>
      <c r="AB741" s="112"/>
      <c r="AC741" s="112"/>
      <c r="AD741" s="112"/>
      <c r="AE741" s="112"/>
      <c r="AF741" s="112"/>
      <c r="AG741" s="112"/>
      <c r="AH741" s="112"/>
      <c r="AI741" s="112"/>
      <c r="AJ741" s="112"/>
      <c r="AK741" s="112"/>
      <c r="AL741" s="112"/>
      <c r="AM741" s="112"/>
      <c r="AN741" s="112"/>
      <c r="AO741" s="112"/>
      <c r="AP741" s="112"/>
      <c r="AQ741" s="112"/>
      <c r="AR741" s="112"/>
      <c r="AS741" s="112"/>
      <c r="AT741" s="112"/>
      <c r="AU741" s="112"/>
      <c r="AV741" s="112"/>
      <c r="AW741" s="112"/>
      <c r="AX741" s="112"/>
      <c r="AY741" s="112"/>
      <c r="AZ741" s="112"/>
      <c r="BA741" s="112"/>
      <c r="BB741" s="112"/>
      <c r="BC741" s="112"/>
      <c r="BD741" s="112"/>
      <c r="BE741" s="112"/>
      <c r="BF741" s="112"/>
      <c r="BG741" s="112"/>
      <c r="BH741" s="112"/>
      <c r="BI741" s="112"/>
      <c r="BJ741" s="112"/>
      <c r="BK741" s="112"/>
      <c r="BL741" s="112"/>
      <c r="BM741" s="112"/>
      <c r="BN741" s="112"/>
      <c r="BO741" s="112"/>
      <c r="BP741" s="112"/>
      <c r="BQ741" s="457">
        <v>12100</v>
      </c>
      <c r="BR741" s="489"/>
      <c r="BS741" s="489">
        <f t="shared" si="221"/>
        <v>16900</v>
      </c>
    </row>
    <row r="742" spans="1:71" x14ac:dyDescent="0.3">
      <c r="A742" s="8">
        <f t="shared" si="207"/>
        <v>3</v>
      </c>
      <c r="B742" s="9" t="str">
        <f t="shared" si="208"/>
        <v xml:space="preserve"> </v>
      </c>
      <c r="C742" s="45" t="str">
        <f t="shared" si="215"/>
        <v xml:space="preserve">  </v>
      </c>
      <c r="D742" s="45" t="str">
        <f t="shared" si="216"/>
        <v xml:space="preserve">  </v>
      </c>
      <c r="E742" s="39"/>
      <c r="F742" s="40"/>
      <c r="G742" s="41"/>
      <c r="H742" s="42">
        <v>3</v>
      </c>
      <c r="I742" s="43"/>
      <c r="J742" s="43"/>
      <c r="K742" s="44" t="s">
        <v>50</v>
      </c>
      <c r="L742" s="425">
        <f t="shared" si="233"/>
        <v>12370</v>
      </c>
      <c r="M742" s="425">
        <f t="shared" si="233"/>
        <v>4530</v>
      </c>
      <c r="N742" s="108">
        <f t="shared" si="232"/>
        <v>16900</v>
      </c>
      <c r="P742" s="108"/>
      <c r="Q742" s="108"/>
      <c r="R742" s="108"/>
      <c r="S742" s="108"/>
      <c r="T742" s="108"/>
      <c r="U742" s="108"/>
      <c r="V742" s="108"/>
      <c r="W742" s="108"/>
      <c r="X742" s="108"/>
      <c r="Y742" s="108"/>
      <c r="Z742" s="108"/>
      <c r="AA742" s="108"/>
      <c r="AB742" s="108"/>
      <c r="AC742" s="108"/>
      <c r="AD742" s="108"/>
      <c r="AE742" s="108"/>
      <c r="AF742" s="108"/>
      <c r="AG742" s="108"/>
      <c r="AH742" s="108"/>
      <c r="AI742" s="108"/>
      <c r="AJ742" s="108"/>
      <c r="AK742" s="108"/>
      <c r="AL742" s="108"/>
      <c r="AM742" s="108"/>
      <c r="AN742" s="108"/>
      <c r="AO742" s="108"/>
      <c r="AP742" s="108"/>
      <c r="AQ742" s="108"/>
      <c r="AR742" s="108"/>
      <c r="AS742" s="108"/>
      <c r="AT742" s="108"/>
      <c r="AU742" s="108"/>
      <c r="AV742" s="108"/>
      <c r="AW742" s="108"/>
      <c r="AX742" s="108"/>
      <c r="AY742" s="108"/>
      <c r="AZ742" s="108"/>
      <c r="BA742" s="108"/>
      <c r="BB742" s="108"/>
      <c r="BC742" s="108"/>
      <c r="BD742" s="108"/>
      <c r="BE742" s="108"/>
      <c r="BF742" s="108"/>
      <c r="BG742" s="108"/>
      <c r="BH742" s="108"/>
      <c r="BI742" s="108"/>
      <c r="BJ742" s="108"/>
      <c r="BK742" s="108"/>
      <c r="BL742" s="108"/>
      <c r="BM742" s="108"/>
      <c r="BN742" s="108"/>
      <c r="BO742" s="108"/>
      <c r="BP742" s="108"/>
      <c r="BQ742" s="453">
        <v>12100</v>
      </c>
      <c r="BR742" s="468"/>
      <c r="BS742" s="490">
        <f t="shared" si="221"/>
        <v>16900</v>
      </c>
    </row>
    <row r="743" spans="1:71" x14ac:dyDescent="0.3">
      <c r="A743" s="8">
        <f t="shared" si="207"/>
        <v>32</v>
      </c>
      <c r="B743" s="9" t="str">
        <f t="shared" si="208"/>
        <v xml:space="preserve"> </v>
      </c>
      <c r="C743" s="45" t="str">
        <f t="shared" si="215"/>
        <v xml:space="preserve">  </v>
      </c>
      <c r="D743" s="45" t="str">
        <f t="shared" si="216"/>
        <v xml:space="preserve">  </v>
      </c>
      <c r="E743" s="39"/>
      <c r="F743" s="40"/>
      <c r="G743" s="41"/>
      <c r="H743" s="42">
        <v>32</v>
      </c>
      <c r="I743" s="43"/>
      <c r="J743" s="43"/>
      <c r="K743" s="44" t="s">
        <v>56</v>
      </c>
      <c r="L743" s="425">
        <f t="shared" si="233"/>
        <v>12370</v>
      </c>
      <c r="M743" s="425">
        <f t="shared" si="233"/>
        <v>4530</v>
      </c>
      <c r="N743" s="108">
        <f t="shared" si="232"/>
        <v>16900</v>
      </c>
      <c r="P743" s="108"/>
      <c r="Q743" s="108"/>
      <c r="R743" s="108"/>
      <c r="S743" s="108"/>
      <c r="T743" s="108"/>
      <c r="U743" s="108"/>
      <c r="V743" s="108"/>
      <c r="W743" s="108"/>
      <c r="X743" s="108"/>
      <c r="Y743" s="108"/>
      <c r="Z743" s="108"/>
      <c r="AA743" s="108"/>
      <c r="AB743" s="108"/>
      <c r="AC743" s="108"/>
      <c r="AD743" s="108"/>
      <c r="AE743" s="108"/>
      <c r="AF743" s="108"/>
      <c r="AG743" s="108"/>
      <c r="AH743" s="108"/>
      <c r="AI743" s="108"/>
      <c r="AJ743" s="108"/>
      <c r="AK743" s="108"/>
      <c r="AL743" s="108"/>
      <c r="AM743" s="108"/>
      <c r="AN743" s="108"/>
      <c r="AO743" s="108"/>
      <c r="AP743" s="108"/>
      <c r="AQ743" s="108"/>
      <c r="AR743" s="108"/>
      <c r="AS743" s="108"/>
      <c r="AT743" s="108"/>
      <c r="AU743" s="108"/>
      <c r="AV743" s="108"/>
      <c r="AW743" s="108"/>
      <c r="AX743" s="108"/>
      <c r="AY743" s="108"/>
      <c r="AZ743" s="108"/>
      <c r="BA743" s="108"/>
      <c r="BB743" s="108"/>
      <c r="BC743" s="108"/>
      <c r="BD743" s="108"/>
      <c r="BE743" s="108"/>
      <c r="BF743" s="108"/>
      <c r="BG743" s="108"/>
      <c r="BH743" s="108"/>
      <c r="BI743" s="108"/>
      <c r="BJ743" s="108"/>
      <c r="BK743" s="108"/>
      <c r="BL743" s="108"/>
      <c r="BM743" s="108"/>
      <c r="BN743" s="108"/>
      <c r="BO743" s="108"/>
      <c r="BP743" s="108"/>
      <c r="BQ743" s="453">
        <v>12100</v>
      </c>
      <c r="BR743" s="468"/>
      <c r="BS743" s="490">
        <f t="shared" si="221"/>
        <v>16900</v>
      </c>
    </row>
    <row r="744" spans="1:71" x14ac:dyDescent="0.3">
      <c r="A744" s="8">
        <f t="shared" si="207"/>
        <v>322</v>
      </c>
      <c r="B744" s="9" t="str">
        <f t="shared" si="208"/>
        <v xml:space="preserve"> </v>
      </c>
      <c r="C744" s="45" t="str">
        <f t="shared" si="215"/>
        <v xml:space="preserve">  </v>
      </c>
      <c r="D744" s="45" t="str">
        <f t="shared" si="216"/>
        <v xml:space="preserve">  </v>
      </c>
      <c r="E744" s="39"/>
      <c r="F744" s="40"/>
      <c r="G744" s="41"/>
      <c r="H744" s="42">
        <v>322</v>
      </c>
      <c r="I744" s="43"/>
      <c r="J744" s="43"/>
      <c r="K744" s="44" t="s">
        <v>78</v>
      </c>
      <c r="L744" s="425">
        <v>12370</v>
      </c>
      <c r="M744" s="425">
        <v>4530</v>
      </c>
      <c r="N744" s="108">
        <f t="shared" si="232"/>
        <v>16900</v>
      </c>
      <c r="O744" s="18"/>
      <c r="P744" s="108"/>
      <c r="Q744" s="108"/>
      <c r="R744" s="108"/>
      <c r="S744" s="108"/>
      <c r="T744" s="108"/>
      <c r="U744" s="108"/>
      <c r="V744" s="108"/>
      <c r="W744" s="108"/>
      <c r="X744" s="108"/>
      <c r="Y744" s="108"/>
      <c r="Z744" s="108"/>
      <c r="AA744" s="108"/>
      <c r="AB744" s="108"/>
      <c r="AC744" s="108"/>
      <c r="AD744" s="108"/>
      <c r="AE744" s="108"/>
      <c r="AF744" s="108"/>
      <c r="AG744" s="108"/>
      <c r="AH744" s="108"/>
      <c r="AI744" s="108"/>
      <c r="AJ744" s="108"/>
      <c r="AK744" s="108"/>
      <c r="AL744" s="108"/>
      <c r="AM744" s="108"/>
      <c r="AN744" s="108"/>
      <c r="AO744" s="108"/>
      <c r="AP744" s="108"/>
      <c r="AQ744" s="108"/>
      <c r="AR744" s="108"/>
      <c r="AS744" s="108"/>
      <c r="AT744" s="108"/>
      <c r="AU744" s="108"/>
      <c r="AV744" s="108"/>
      <c r="AW744" s="108"/>
      <c r="AX744" s="108"/>
      <c r="AY744" s="108"/>
      <c r="AZ744" s="108"/>
      <c r="BA744" s="108"/>
      <c r="BB744" s="108"/>
      <c r="BC744" s="108"/>
      <c r="BD744" s="108"/>
      <c r="BE744" s="108"/>
      <c r="BF744" s="108"/>
      <c r="BG744" s="108"/>
      <c r="BH744" s="108"/>
      <c r="BI744" s="108"/>
      <c r="BJ744" s="108"/>
      <c r="BK744" s="108"/>
      <c r="BL744" s="108"/>
      <c r="BM744" s="108"/>
      <c r="BN744" s="108"/>
      <c r="BO744" s="108"/>
      <c r="BP744" s="108"/>
      <c r="BQ744" s="453">
        <v>12100</v>
      </c>
      <c r="BR744" s="468"/>
      <c r="BS744" s="490">
        <f t="shared" si="221"/>
        <v>16900</v>
      </c>
    </row>
    <row r="745" spans="1:71" x14ac:dyDescent="0.3">
      <c r="A745" s="8">
        <f t="shared" ref="A745:A824" si="234">H745</f>
        <v>3222</v>
      </c>
      <c r="B745" s="9">
        <f t="shared" ref="B745:B824" si="235">IF(J745&gt;0,G745," ")</f>
        <v>52</v>
      </c>
      <c r="C745" s="45" t="str">
        <f t="shared" si="215"/>
        <v>091</v>
      </c>
      <c r="D745" s="45" t="str">
        <f t="shared" si="216"/>
        <v>0912</v>
      </c>
      <c r="E745" s="39" t="s">
        <v>137</v>
      </c>
      <c r="F745" s="34" t="s">
        <v>111</v>
      </c>
      <c r="G745" s="35">
        <v>52</v>
      </c>
      <c r="H745" s="42">
        <v>3222</v>
      </c>
      <c r="I745" s="46">
        <v>1361</v>
      </c>
      <c r="J745" s="46">
        <v>1361</v>
      </c>
      <c r="K745" s="44" t="s">
        <v>124</v>
      </c>
      <c r="L745" s="425"/>
      <c r="M745" s="425"/>
      <c r="N745" s="397">
        <v>0</v>
      </c>
      <c r="O745" s="69">
        <v>5212</v>
      </c>
      <c r="P745" s="397"/>
      <c r="Q745" s="397"/>
      <c r="R745" s="397"/>
      <c r="S745" s="397"/>
      <c r="T745" s="397"/>
      <c r="U745" s="397"/>
      <c r="V745" s="397"/>
      <c r="W745" s="397"/>
      <c r="X745" s="397"/>
      <c r="Y745" s="397"/>
      <c r="Z745" s="397"/>
      <c r="AA745" s="397"/>
      <c r="AB745" s="397"/>
      <c r="AC745" s="397"/>
      <c r="AD745" s="397"/>
      <c r="AE745" s="397"/>
      <c r="AF745" s="397"/>
      <c r="AG745" s="397"/>
      <c r="AH745" s="397"/>
      <c r="AI745" s="397"/>
      <c r="AJ745" s="397"/>
      <c r="AK745" s="397"/>
      <c r="AL745" s="397"/>
      <c r="AM745" s="397"/>
      <c r="AN745" s="397"/>
      <c r="AO745" s="397"/>
      <c r="AP745" s="397"/>
      <c r="AQ745" s="397"/>
      <c r="AR745" s="397"/>
      <c r="AS745" s="397"/>
      <c r="AT745" s="397"/>
      <c r="AU745" s="397"/>
      <c r="AV745" s="397"/>
      <c r="AW745" s="397"/>
      <c r="AX745" s="397"/>
      <c r="AY745" s="397"/>
      <c r="AZ745" s="397"/>
      <c r="BA745" s="397"/>
      <c r="BB745" s="397"/>
      <c r="BC745" s="397"/>
      <c r="BD745" s="397"/>
      <c r="BE745" s="397"/>
      <c r="BF745" s="397"/>
      <c r="BG745" s="397"/>
      <c r="BH745" s="397"/>
      <c r="BI745" s="397"/>
      <c r="BJ745" s="397"/>
      <c r="BK745" s="397"/>
      <c r="BL745" s="397"/>
      <c r="BM745" s="397"/>
      <c r="BN745" s="397"/>
      <c r="BO745" s="397"/>
      <c r="BP745" s="397"/>
      <c r="BQ745" s="458">
        <v>12100</v>
      </c>
      <c r="BR745" s="468"/>
      <c r="BS745" s="467"/>
    </row>
    <row r="746" spans="1:71" ht="31.5" customHeight="1" x14ac:dyDescent="0.3">
      <c r="C746" s="45"/>
      <c r="D746" s="45"/>
      <c r="E746" s="518" t="s">
        <v>143</v>
      </c>
      <c r="F746" s="519"/>
      <c r="G746" s="520"/>
      <c r="H746" s="521" t="s">
        <v>3454</v>
      </c>
      <c r="I746" s="511"/>
      <c r="J746" s="46"/>
      <c r="K746" s="513" t="s">
        <v>171</v>
      </c>
      <c r="L746" s="514">
        <f>SUM(L747:L748)</f>
        <v>1140300</v>
      </c>
      <c r="M746" s="514">
        <f t="shared" ref="M746:N746" si="236">SUM(M747:M748)</f>
        <v>0</v>
      </c>
      <c r="N746" s="514">
        <f t="shared" si="236"/>
        <v>1140300</v>
      </c>
      <c r="O746" s="515"/>
      <c r="P746" s="516"/>
      <c r="Q746" s="516"/>
      <c r="R746" s="516"/>
      <c r="S746" s="516"/>
      <c r="T746" s="516"/>
      <c r="U746" s="516"/>
      <c r="V746" s="516"/>
      <c r="W746" s="516"/>
      <c r="X746" s="516"/>
      <c r="Y746" s="516"/>
      <c r="Z746" s="516"/>
      <c r="AA746" s="516"/>
      <c r="AB746" s="516"/>
      <c r="AC746" s="516"/>
      <c r="AD746" s="516"/>
      <c r="AE746" s="516"/>
      <c r="AF746" s="516"/>
      <c r="AG746" s="516"/>
      <c r="AH746" s="516"/>
      <c r="AI746" s="516"/>
      <c r="AJ746" s="516"/>
      <c r="AK746" s="516"/>
      <c r="AL746" s="516"/>
      <c r="AM746" s="516"/>
      <c r="AN746" s="516"/>
      <c r="AO746" s="516"/>
      <c r="AP746" s="516"/>
      <c r="AQ746" s="516"/>
      <c r="AR746" s="516"/>
      <c r="AS746" s="516"/>
      <c r="AT746" s="516"/>
      <c r="AU746" s="516"/>
      <c r="AV746" s="516"/>
      <c r="AW746" s="516"/>
      <c r="AX746" s="516"/>
      <c r="AY746" s="516"/>
      <c r="AZ746" s="516"/>
      <c r="BA746" s="516"/>
      <c r="BB746" s="516"/>
      <c r="BC746" s="516"/>
      <c r="BD746" s="516"/>
      <c r="BE746" s="516"/>
      <c r="BF746" s="516"/>
      <c r="BG746" s="516"/>
      <c r="BH746" s="516"/>
      <c r="BI746" s="516"/>
      <c r="BJ746" s="516"/>
      <c r="BK746" s="516"/>
      <c r="BL746" s="516"/>
      <c r="BM746" s="516"/>
      <c r="BN746" s="516"/>
      <c r="BO746" s="516"/>
      <c r="BP746" s="516"/>
      <c r="BQ746" s="517"/>
      <c r="BR746" s="514">
        <f t="shared" ref="BR746" si="237">SUM(BR747:BR748)</f>
        <v>0</v>
      </c>
      <c r="BS746" s="489">
        <f t="shared" si="221"/>
        <v>1140300</v>
      </c>
    </row>
    <row r="747" spans="1:71" x14ac:dyDescent="0.3">
      <c r="C747" s="45"/>
      <c r="D747" s="45"/>
      <c r="E747" s="39"/>
      <c r="F747" s="34"/>
      <c r="G747" s="510"/>
      <c r="H747" s="42">
        <v>322</v>
      </c>
      <c r="I747" s="511"/>
      <c r="J747" s="46"/>
      <c r="K747" s="44" t="s">
        <v>78</v>
      </c>
      <c r="L747" s="425">
        <v>960300</v>
      </c>
      <c r="M747" s="425">
        <v>-29062</v>
      </c>
      <c r="N747" s="108">
        <f t="shared" ref="N747:N751" si="238">SUM(L747:M747)</f>
        <v>931238</v>
      </c>
      <c r="O747" s="69"/>
      <c r="P747" s="397"/>
      <c r="Q747" s="397"/>
      <c r="R747" s="397"/>
      <c r="S747" s="397"/>
      <c r="T747" s="397"/>
      <c r="U747" s="397"/>
      <c r="V747" s="397"/>
      <c r="W747" s="397"/>
      <c r="X747" s="397"/>
      <c r="Y747" s="397"/>
      <c r="Z747" s="397"/>
      <c r="AA747" s="397"/>
      <c r="AB747" s="397"/>
      <c r="AC747" s="397"/>
      <c r="AD747" s="397"/>
      <c r="AE747" s="397"/>
      <c r="AF747" s="397"/>
      <c r="AG747" s="397"/>
      <c r="AH747" s="397"/>
      <c r="AI747" s="397"/>
      <c r="AJ747" s="397"/>
      <c r="AK747" s="397"/>
      <c r="AL747" s="397"/>
      <c r="AM747" s="397"/>
      <c r="AN747" s="397"/>
      <c r="AO747" s="397"/>
      <c r="AP747" s="397"/>
      <c r="AQ747" s="397"/>
      <c r="AR747" s="397"/>
      <c r="AS747" s="397"/>
      <c r="AT747" s="397"/>
      <c r="AU747" s="397"/>
      <c r="AV747" s="397"/>
      <c r="AW747" s="397"/>
      <c r="AX747" s="397"/>
      <c r="AY747" s="397"/>
      <c r="AZ747" s="397"/>
      <c r="BA747" s="397"/>
      <c r="BB747" s="397"/>
      <c r="BC747" s="397"/>
      <c r="BD747" s="397"/>
      <c r="BE747" s="397"/>
      <c r="BF747" s="397"/>
      <c r="BG747" s="397"/>
      <c r="BH747" s="397"/>
      <c r="BI747" s="397"/>
      <c r="BJ747" s="397"/>
      <c r="BK747" s="397"/>
      <c r="BL747" s="397"/>
      <c r="BM747" s="397"/>
      <c r="BN747" s="397"/>
      <c r="BO747" s="397"/>
      <c r="BP747" s="397"/>
      <c r="BQ747" s="458"/>
      <c r="BR747" s="468">
        <v>-8166</v>
      </c>
      <c r="BS747" s="490">
        <f t="shared" si="221"/>
        <v>923072</v>
      </c>
    </row>
    <row r="748" spans="1:71" x14ac:dyDescent="0.3">
      <c r="C748" s="45"/>
      <c r="D748" s="45"/>
      <c r="E748" s="39"/>
      <c r="F748" s="34"/>
      <c r="G748" s="510"/>
      <c r="H748" s="42">
        <v>323</v>
      </c>
      <c r="I748" s="511"/>
      <c r="J748" s="46"/>
      <c r="K748" s="44" t="s">
        <v>57</v>
      </c>
      <c r="L748" s="425">
        <v>180000</v>
      </c>
      <c r="M748" s="425">
        <v>29062</v>
      </c>
      <c r="N748" s="108">
        <f t="shared" si="238"/>
        <v>209062</v>
      </c>
      <c r="O748" s="69"/>
      <c r="P748" s="397"/>
      <c r="Q748" s="397"/>
      <c r="R748" s="397"/>
      <c r="S748" s="397"/>
      <c r="T748" s="397"/>
      <c r="U748" s="397"/>
      <c r="V748" s="397"/>
      <c r="W748" s="397"/>
      <c r="X748" s="397"/>
      <c r="Y748" s="397"/>
      <c r="Z748" s="397"/>
      <c r="AA748" s="397"/>
      <c r="AB748" s="397"/>
      <c r="AC748" s="397"/>
      <c r="AD748" s="397"/>
      <c r="AE748" s="397"/>
      <c r="AF748" s="397"/>
      <c r="AG748" s="397"/>
      <c r="AH748" s="397"/>
      <c r="AI748" s="397"/>
      <c r="AJ748" s="397"/>
      <c r="AK748" s="397"/>
      <c r="AL748" s="397"/>
      <c r="AM748" s="397"/>
      <c r="AN748" s="397"/>
      <c r="AO748" s="397"/>
      <c r="AP748" s="397"/>
      <c r="AQ748" s="397"/>
      <c r="AR748" s="397"/>
      <c r="AS748" s="397"/>
      <c r="AT748" s="397"/>
      <c r="AU748" s="397"/>
      <c r="AV748" s="397"/>
      <c r="AW748" s="397"/>
      <c r="AX748" s="397"/>
      <c r="AY748" s="397"/>
      <c r="AZ748" s="397"/>
      <c r="BA748" s="397"/>
      <c r="BB748" s="397"/>
      <c r="BC748" s="397"/>
      <c r="BD748" s="397"/>
      <c r="BE748" s="397"/>
      <c r="BF748" s="397"/>
      <c r="BG748" s="397"/>
      <c r="BH748" s="397"/>
      <c r="BI748" s="397"/>
      <c r="BJ748" s="397"/>
      <c r="BK748" s="397"/>
      <c r="BL748" s="397"/>
      <c r="BM748" s="397"/>
      <c r="BN748" s="397"/>
      <c r="BO748" s="397"/>
      <c r="BP748" s="397"/>
      <c r="BQ748" s="458"/>
      <c r="BR748" s="468">
        <v>8166</v>
      </c>
      <c r="BS748" s="490">
        <f t="shared" si="221"/>
        <v>217228</v>
      </c>
    </row>
    <row r="749" spans="1:71" x14ac:dyDescent="0.3">
      <c r="C749" s="45"/>
      <c r="D749" s="45"/>
      <c r="E749" s="39"/>
      <c r="F749" s="34"/>
      <c r="G749" s="510"/>
      <c r="H749" s="42"/>
      <c r="I749" s="511"/>
      <c r="J749" s="46"/>
      <c r="K749" s="44"/>
      <c r="L749" s="425"/>
      <c r="M749" s="425"/>
      <c r="N749" s="108">
        <f t="shared" si="238"/>
        <v>0</v>
      </c>
      <c r="O749" s="69"/>
      <c r="P749" s="397"/>
      <c r="Q749" s="397"/>
      <c r="R749" s="397"/>
      <c r="S749" s="397"/>
      <c r="T749" s="397"/>
      <c r="U749" s="397"/>
      <c r="V749" s="397"/>
      <c r="W749" s="397"/>
      <c r="X749" s="397"/>
      <c r="Y749" s="397"/>
      <c r="Z749" s="397"/>
      <c r="AA749" s="397"/>
      <c r="AB749" s="397"/>
      <c r="AC749" s="397"/>
      <c r="AD749" s="397"/>
      <c r="AE749" s="397"/>
      <c r="AF749" s="397"/>
      <c r="AG749" s="397"/>
      <c r="AH749" s="397"/>
      <c r="AI749" s="397"/>
      <c r="AJ749" s="397"/>
      <c r="AK749" s="397"/>
      <c r="AL749" s="397"/>
      <c r="AM749" s="397"/>
      <c r="AN749" s="397"/>
      <c r="AO749" s="397"/>
      <c r="AP749" s="397"/>
      <c r="AQ749" s="397"/>
      <c r="AR749" s="397"/>
      <c r="AS749" s="397"/>
      <c r="AT749" s="397"/>
      <c r="AU749" s="397"/>
      <c r="AV749" s="397"/>
      <c r="AW749" s="397"/>
      <c r="AX749" s="397"/>
      <c r="AY749" s="397"/>
      <c r="AZ749" s="397"/>
      <c r="BA749" s="397"/>
      <c r="BB749" s="397"/>
      <c r="BC749" s="397"/>
      <c r="BD749" s="397"/>
      <c r="BE749" s="397"/>
      <c r="BF749" s="397"/>
      <c r="BG749" s="397"/>
      <c r="BH749" s="397"/>
      <c r="BI749" s="397"/>
      <c r="BJ749" s="397"/>
      <c r="BK749" s="397"/>
      <c r="BL749" s="397"/>
      <c r="BM749" s="397"/>
      <c r="BN749" s="397"/>
      <c r="BO749" s="397"/>
      <c r="BP749" s="397"/>
      <c r="BQ749" s="458"/>
      <c r="BR749" s="468"/>
      <c r="BS749" s="490">
        <f t="shared" si="221"/>
        <v>0</v>
      </c>
    </row>
    <row r="750" spans="1:71" x14ac:dyDescent="0.3">
      <c r="C750" s="45"/>
      <c r="D750" s="45"/>
      <c r="E750" s="39"/>
      <c r="F750" s="34"/>
      <c r="G750" s="510"/>
      <c r="H750" s="42"/>
      <c r="I750" s="511"/>
      <c r="J750" s="46"/>
      <c r="K750" s="44"/>
      <c r="L750" s="425"/>
      <c r="M750" s="425"/>
      <c r="N750" s="108">
        <f t="shared" si="238"/>
        <v>0</v>
      </c>
      <c r="O750" s="69"/>
      <c r="P750" s="397"/>
      <c r="Q750" s="397"/>
      <c r="R750" s="397"/>
      <c r="S750" s="397"/>
      <c r="T750" s="397"/>
      <c r="U750" s="397"/>
      <c r="V750" s="397"/>
      <c r="W750" s="397"/>
      <c r="X750" s="397"/>
      <c r="Y750" s="397"/>
      <c r="Z750" s="397"/>
      <c r="AA750" s="397"/>
      <c r="AB750" s="397"/>
      <c r="AC750" s="397"/>
      <c r="AD750" s="397"/>
      <c r="AE750" s="397"/>
      <c r="AF750" s="397"/>
      <c r="AG750" s="397"/>
      <c r="AH750" s="397"/>
      <c r="AI750" s="397"/>
      <c r="AJ750" s="397"/>
      <c r="AK750" s="397"/>
      <c r="AL750" s="397"/>
      <c r="AM750" s="397"/>
      <c r="AN750" s="397"/>
      <c r="AO750" s="397"/>
      <c r="AP750" s="397"/>
      <c r="AQ750" s="397"/>
      <c r="AR750" s="397"/>
      <c r="AS750" s="397"/>
      <c r="AT750" s="397"/>
      <c r="AU750" s="397"/>
      <c r="AV750" s="397"/>
      <c r="AW750" s="397"/>
      <c r="AX750" s="397"/>
      <c r="AY750" s="397"/>
      <c r="AZ750" s="397"/>
      <c r="BA750" s="397"/>
      <c r="BB750" s="397"/>
      <c r="BC750" s="397"/>
      <c r="BD750" s="397"/>
      <c r="BE750" s="397"/>
      <c r="BF750" s="397"/>
      <c r="BG750" s="397"/>
      <c r="BH750" s="397"/>
      <c r="BI750" s="397"/>
      <c r="BJ750" s="397"/>
      <c r="BK750" s="397"/>
      <c r="BL750" s="397"/>
      <c r="BM750" s="397"/>
      <c r="BN750" s="397"/>
      <c r="BO750" s="397"/>
      <c r="BP750" s="397"/>
      <c r="BQ750" s="458"/>
      <c r="BR750" s="468"/>
      <c r="BS750" s="467"/>
    </row>
    <row r="751" spans="1:71" x14ac:dyDescent="0.3">
      <c r="A751" s="8">
        <f t="shared" si="234"/>
        <v>0</v>
      </c>
      <c r="B751" s="9" t="str">
        <f t="shared" si="235"/>
        <v xml:space="preserve"> </v>
      </c>
      <c r="C751" s="45" t="str">
        <f t="shared" si="215"/>
        <v xml:space="preserve">  </v>
      </c>
      <c r="D751" s="45" t="str">
        <f t="shared" si="216"/>
        <v xml:space="preserve">  </v>
      </c>
      <c r="E751" s="39"/>
      <c r="F751" s="40"/>
      <c r="G751" s="41"/>
      <c r="H751" s="42"/>
      <c r="I751" s="512"/>
      <c r="J751" s="43"/>
      <c r="K751" s="44"/>
      <c r="L751" s="425"/>
      <c r="M751" s="425"/>
      <c r="N751" s="108">
        <f t="shared" si="238"/>
        <v>0</v>
      </c>
      <c r="O751" s="18"/>
      <c r="P751" s="108"/>
      <c r="Q751" s="108"/>
      <c r="R751" s="108"/>
      <c r="S751" s="108"/>
      <c r="T751" s="108"/>
      <c r="U751" s="108"/>
      <c r="V751" s="108"/>
      <c r="W751" s="108"/>
      <c r="X751" s="108"/>
      <c r="Y751" s="108"/>
      <c r="Z751" s="108"/>
      <c r="AA751" s="108"/>
      <c r="AB751" s="108"/>
      <c r="AC751" s="108"/>
      <c r="AD751" s="108"/>
      <c r="AE751" s="108"/>
      <c r="AF751" s="108"/>
      <c r="AG751" s="108"/>
      <c r="AH751" s="108"/>
      <c r="AI751" s="108"/>
      <c r="AJ751" s="108"/>
      <c r="AK751" s="108"/>
      <c r="AL751" s="108"/>
      <c r="AM751" s="108"/>
      <c r="AN751" s="108"/>
      <c r="AO751" s="108"/>
      <c r="AP751" s="108"/>
      <c r="AQ751" s="108"/>
      <c r="AR751" s="108"/>
      <c r="AS751" s="108"/>
      <c r="AT751" s="108"/>
      <c r="AU751" s="108"/>
      <c r="AV751" s="108"/>
      <c r="AW751" s="108"/>
      <c r="AX751" s="108"/>
      <c r="AY751" s="108"/>
      <c r="AZ751" s="108"/>
      <c r="BA751" s="108"/>
      <c r="BB751" s="108"/>
      <c r="BC751" s="108"/>
      <c r="BD751" s="108"/>
      <c r="BE751" s="108"/>
      <c r="BF751" s="108"/>
      <c r="BG751" s="108"/>
      <c r="BH751" s="108"/>
      <c r="BI751" s="108"/>
      <c r="BJ751" s="108"/>
      <c r="BK751" s="108"/>
      <c r="BL751" s="108"/>
      <c r="BM751" s="108"/>
      <c r="BN751" s="108"/>
      <c r="BO751" s="108"/>
      <c r="BP751" s="108"/>
      <c r="BQ751" s="453"/>
      <c r="BR751" s="468"/>
      <c r="BS751" s="467"/>
    </row>
    <row r="752" spans="1:71" ht="26.4" hidden="1" x14ac:dyDescent="0.3">
      <c r="A752" s="8" t="str">
        <f t="shared" si="234"/>
        <v>T 1207 12</v>
      </c>
      <c r="B752" s="9" t="str">
        <f t="shared" si="235"/>
        <v xml:space="preserve"> </v>
      </c>
      <c r="C752" s="45" t="str">
        <f t="shared" ref="C752:C763" si="239">IF(I752&gt;0,LEFT(E752,3),"  ")</f>
        <v xml:space="preserve">  </v>
      </c>
      <c r="D752" s="45" t="str">
        <f t="shared" ref="D752:D763" si="240">IF(I752&gt;0,LEFT(E752,4),"  ")</f>
        <v xml:space="preserve">  </v>
      </c>
      <c r="E752" s="52" t="s">
        <v>137</v>
      </c>
      <c r="F752" s="53" t="s">
        <v>111</v>
      </c>
      <c r="G752" s="54"/>
      <c r="H752" s="393" t="s">
        <v>3436</v>
      </c>
      <c r="I752" s="37"/>
      <c r="J752" s="37"/>
      <c r="K752" s="38" t="s">
        <v>3437</v>
      </c>
      <c r="L752" s="426"/>
      <c r="M752" s="426"/>
      <c r="N752" s="112">
        <f>SUM(N753)</f>
        <v>0</v>
      </c>
      <c r="P752" s="112"/>
      <c r="Q752" s="112"/>
      <c r="R752" s="112"/>
      <c r="S752" s="112"/>
      <c r="T752" s="112"/>
      <c r="U752" s="112"/>
      <c r="V752" s="112"/>
      <c r="W752" s="112"/>
      <c r="X752" s="112"/>
      <c r="Y752" s="112"/>
      <c r="Z752" s="112"/>
      <c r="AA752" s="112"/>
      <c r="AB752" s="112"/>
      <c r="AC752" s="112"/>
      <c r="AD752" s="112"/>
      <c r="AE752" s="112"/>
      <c r="AF752" s="112"/>
      <c r="AG752" s="112"/>
      <c r="AH752" s="112"/>
      <c r="AI752" s="112"/>
      <c r="AJ752" s="112"/>
      <c r="AK752" s="112"/>
      <c r="AL752" s="112"/>
      <c r="AM752" s="112"/>
      <c r="AN752" s="112"/>
      <c r="AO752" s="112"/>
      <c r="AP752" s="112"/>
      <c r="AQ752" s="112"/>
      <c r="AR752" s="112"/>
      <c r="AS752" s="112"/>
      <c r="AT752" s="112"/>
      <c r="AU752" s="112"/>
      <c r="AV752" s="112"/>
      <c r="AW752" s="112"/>
      <c r="AX752" s="112"/>
      <c r="AY752" s="112"/>
      <c r="AZ752" s="112"/>
      <c r="BA752" s="112"/>
      <c r="BB752" s="112"/>
      <c r="BC752" s="112"/>
      <c r="BD752" s="112"/>
      <c r="BE752" s="112"/>
      <c r="BF752" s="112"/>
      <c r="BG752" s="112"/>
      <c r="BH752" s="112"/>
      <c r="BI752" s="112"/>
      <c r="BJ752" s="112"/>
      <c r="BK752" s="112"/>
      <c r="BL752" s="112"/>
      <c r="BM752" s="112"/>
      <c r="BN752" s="112"/>
      <c r="BO752" s="112"/>
      <c r="BP752" s="112"/>
      <c r="BQ752" s="112">
        <v>0</v>
      </c>
    </row>
    <row r="753" spans="1:69" hidden="1" x14ac:dyDescent="0.3">
      <c r="A753" s="8">
        <f t="shared" si="234"/>
        <v>3</v>
      </c>
      <c r="B753" s="9" t="str">
        <f t="shared" si="235"/>
        <v xml:space="preserve"> </v>
      </c>
      <c r="C753" s="45" t="str">
        <f t="shared" si="239"/>
        <v xml:space="preserve">  </v>
      </c>
      <c r="D753" s="45" t="str">
        <f t="shared" si="240"/>
        <v xml:space="preserve">  </v>
      </c>
      <c r="E753" s="39"/>
      <c r="F753" s="40"/>
      <c r="G753" s="41"/>
      <c r="H753" s="42">
        <v>3</v>
      </c>
      <c r="I753" s="43"/>
      <c r="J753" s="43"/>
      <c r="K753" s="44" t="s">
        <v>50</v>
      </c>
      <c r="L753" s="425"/>
      <c r="M753" s="425"/>
      <c r="N753" s="108">
        <f>SUM(N754)</f>
        <v>0</v>
      </c>
      <c r="P753" s="108"/>
      <c r="Q753" s="108"/>
      <c r="R753" s="108"/>
      <c r="S753" s="108"/>
      <c r="T753" s="108"/>
      <c r="U753" s="108"/>
      <c r="V753" s="108"/>
      <c r="W753" s="108"/>
      <c r="X753" s="108"/>
      <c r="Y753" s="108"/>
      <c r="Z753" s="108"/>
      <c r="AA753" s="108"/>
      <c r="AB753" s="108"/>
      <c r="AC753" s="108"/>
      <c r="AD753" s="108"/>
      <c r="AE753" s="108"/>
      <c r="AF753" s="108"/>
      <c r="AG753" s="108"/>
      <c r="AH753" s="108"/>
      <c r="AI753" s="108"/>
      <c r="AJ753" s="108"/>
      <c r="AK753" s="108"/>
      <c r="AL753" s="108"/>
      <c r="AM753" s="108"/>
      <c r="AN753" s="108"/>
      <c r="AO753" s="108"/>
      <c r="AP753" s="108"/>
      <c r="AQ753" s="108"/>
      <c r="AR753" s="108"/>
      <c r="AS753" s="108"/>
      <c r="AT753" s="108"/>
      <c r="AU753" s="108"/>
      <c r="AV753" s="108"/>
      <c r="AW753" s="108"/>
      <c r="AX753" s="108"/>
      <c r="AY753" s="108"/>
      <c r="AZ753" s="108"/>
      <c r="BA753" s="108"/>
      <c r="BB753" s="108"/>
      <c r="BC753" s="108"/>
      <c r="BD753" s="108"/>
      <c r="BE753" s="108"/>
      <c r="BF753" s="108"/>
      <c r="BG753" s="108"/>
      <c r="BH753" s="108"/>
      <c r="BI753" s="108"/>
      <c r="BJ753" s="108"/>
      <c r="BK753" s="108"/>
      <c r="BL753" s="108"/>
      <c r="BM753" s="108"/>
      <c r="BN753" s="108"/>
      <c r="BO753" s="108"/>
      <c r="BP753" s="108"/>
      <c r="BQ753" s="108">
        <v>0</v>
      </c>
    </row>
    <row r="754" spans="1:69" hidden="1" x14ac:dyDescent="0.3">
      <c r="A754" s="8">
        <f t="shared" si="234"/>
        <v>32</v>
      </c>
      <c r="B754" s="9" t="str">
        <f t="shared" si="235"/>
        <v xml:space="preserve"> </v>
      </c>
      <c r="C754" s="45" t="str">
        <f t="shared" si="239"/>
        <v xml:space="preserve">  </v>
      </c>
      <c r="D754" s="45" t="str">
        <f t="shared" si="240"/>
        <v xml:space="preserve">  </v>
      </c>
      <c r="E754" s="39"/>
      <c r="F754" s="40"/>
      <c r="G754" s="41"/>
      <c r="H754" s="42">
        <v>32</v>
      </c>
      <c r="I754" s="43"/>
      <c r="J754" s="43"/>
      <c r="K754" s="44" t="s">
        <v>56</v>
      </c>
      <c r="L754" s="425"/>
      <c r="M754" s="425"/>
      <c r="N754" s="108">
        <f>SUM(N755)</f>
        <v>0</v>
      </c>
      <c r="P754" s="108"/>
      <c r="Q754" s="108"/>
      <c r="R754" s="108"/>
      <c r="S754" s="108"/>
      <c r="T754" s="108"/>
      <c r="U754" s="108"/>
      <c r="V754" s="108"/>
      <c r="W754" s="108"/>
      <c r="X754" s="108"/>
      <c r="Y754" s="108"/>
      <c r="Z754" s="108"/>
      <c r="AA754" s="108"/>
      <c r="AB754" s="108"/>
      <c r="AC754" s="108"/>
      <c r="AD754" s="108"/>
      <c r="AE754" s="108"/>
      <c r="AF754" s="108"/>
      <c r="AG754" s="108"/>
      <c r="AH754" s="108"/>
      <c r="AI754" s="108"/>
      <c r="AJ754" s="108"/>
      <c r="AK754" s="108"/>
      <c r="AL754" s="108"/>
      <c r="AM754" s="108"/>
      <c r="AN754" s="108"/>
      <c r="AO754" s="108"/>
      <c r="AP754" s="108"/>
      <c r="AQ754" s="108"/>
      <c r="AR754" s="108"/>
      <c r="AS754" s="108"/>
      <c r="AT754" s="108"/>
      <c r="AU754" s="108"/>
      <c r="AV754" s="108"/>
      <c r="AW754" s="108"/>
      <c r="AX754" s="108"/>
      <c r="AY754" s="108"/>
      <c r="AZ754" s="108"/>
      <c r="BA754" s="108"/>
      <c r="BB754" s="108"/>
      <c r="BC754" s="108"/>
      <c r="BD754" s="108"/>
      <c r="BE754" s="108"/>
      <c r="BF754" s="108"/>
      <c r="BG754" s="108"/>
      <c r="BH754" s="108"/>
      <c r="BI754" s="108"/>
      <c r="BJ754" s="108"/>
      <c r="BK754" s="108"/>
      <c r="BL754" s="108"/>
      <c r="BM754" s="108"/>
      <c r="BN754" s="108"/>
      <c r="BO754" s="108"/>
      <c r="BP754" s="108"/>
      <c r="BQ754" s="108">
        <v>0</v>
      </c>
    </row>
    <row r="755" spans="1:69" hidden="1" x14ac:dyDescent="0.3">
      <c r="A755" s="8">
        <f t="shared" si="234"/>
        <v>322</v>
      </c>
      <c r="B755" s="9" t="str">
        <f t="shared" si="235"/>
        <v xml:space="preserve"> </v>
      </c>
      <c r="C755" s="45" t="str">
        <f t="shared" si="239"/>
        <v xml:space="preserve">  </v>
      </c>
      <c r="D755" s="45" t="str">
        <f t="shared" si="240"/>
        <v xml:space="preserve">  </v>
      </c>
      <c r="E755" s="39"/>
      <c r="F755" s="40"/>
      <c r="G755" s="41"/>
      <c r="H755" s="42">
        <v>322</v>
      </c>
      <c r="I755" s="43"/>
      <c r="J755" s="43"/>
      <c r="K755" s="44" t="s">
        <v>78</v>
      </c>
      <c r="L755" s="425"/>
      <c r="M755" s="425"/>
      <c r="N755" s="108">
        <f>SUM(N756:N756)</f>
        <v>0</v>
      </c>
      <c r="O755" s="18"/>
      <c r="P755" s="108"/>
      <c r="Q755" s="108"/>
      <c r="R755" s="108"/>
      <c r="S755" s="108"/>
      <c r="T755" s="108"/>
      <c r="U755" s="108"/>
      <c r="V755" s="108"/>
      <c r="W755" s="108"/>
      <c r="X755" s="108"/>
      <c r="Y755" s="108"/>
      <c r="Z755" s="108"/>
      <c r="AA755" s="108"/>
      <c r="AB755" s="108"/>
      <c r="AC755" s="108"/>
      <c r="AD755" s="108"/>
      <c r="AE755" s="108"/>
      <c r="AF755" s="108"/>
      <c r="AG755" s="108"/>
      <c r="AH755" s="108"/>
      <c r="AI755" s="108"/>
      <c r="AJ755" s="108"/>
      <c r="AK755" s="108"/>
      <c r="AL755" s="108"/>
      <c r="AM755" s="108"/>
      <c r="AN755" s="108"/>
      <c r="AO755" s="108"/>
      <c r="AP755" s="108"/>
      <c r="AQ755" s="108"/>
      <c r="AR755" s="108"/>
      <c r="AS755" s="108"/>
      <c r="AT755" s="108"/>
      <c r="AU755" s="108"/>
      <c r="AV755" s="108"/>
      <c r="AW755" s="108"/>
      <c r="AX755" s="108"/>
      <c r="AY755" s="108"/>
      <c r="AZ755" s="108"/>
      <c r="BA755" s="108"/>
      <c r="BB755" s="108"/>
      <c r="BC755" s="108"/>
      <c r="BD755" s="108"/>
      <c r="BE755" s="108"/>
      <c r="BF755" s="108"/>
      <c r="BG755" s="108"/>
      <c r="BH755" s="108"/>
      <c r="BI755" s="108"/>
      <c r="BJ755" s="108"/>
      <c r="BK755" s="108"/>
      <c r="BL755" s="108"/>
      <c r="BM755" s="108"/>
      <c r="BN755" s="108"/>
      <c r="BO755" s="108"/>
      <c r="BP755" s="108"/>
      <c r="BQ755" s="108">
        <v>0</v>
      </c>
    </row>
    <row r="756" spans="1:69" hidden="1" x14ac:dyDescent="0.3">
      <c r="A756" s="8">
        <f t="shared" ref="A756:A763" si="241">H756</f>
        <v>3222</v>
      </c>
      <c r="B756" s="9">
        <f t="shared" ref="B756:B763" si="242">IF(J756&gt;0,G756," ")</f>
        <v>52</v>
      </c>
      <c r="C756" s="45" t="str">
        <f t="shared" si="239"/>
        <v>091</v>
      </c>
      <c r="D756" s="45" t="str">
        <f t="shared" si="240"/>
        <v>0912</v>
      </c>
      <c r="E756" s="39" t="s">
        <v>137</v>
      </c>
      <c r="F756" s="34" t="s">
        <v>111</v>
      </c>
      <c r="G756" s="54">
        <v>52</v>
      </c>
      <c r="H756" s="42">
        <v>3222</v>
      </c>
      <c r="I756" s="394">
        <v>1863</v>
      </c>
      <c r="J756" s="46">
        <v>1361</v>
      </c>
      <c r="K756" s="44" t="s">
        <v>124</v>
      </c>
      <c r="L756" s="425"/>
      <c r="M756" s="425"/>
      <c r="N756" s="397">
        <f>SUM(P756:BQ756)</f>
        <v>0</v>
      </c>
      <c r="O756" s="399">
        <v>527</v>
      </c>
      <c r="P756" s="397"/>
      <c r="Q756" s="397"/>
      <c r="R756" s="397"/>
      <c r="S756" s="397"/>
      <c r="T756" s="397"/>
      <c r="U756" s="397"/>
      <c r="V756" s="397"/>
      <c r="W756" s="397"/>
      <c r="X756" s="397"/>
      <c r="Y756" s="397"/>
      <c r="Z756" s="397"/>
      <c r="AA756" s="397"/>
      <c r="AB756" s="397"/>
      <c r="AC756" s="397"/>
      <c r="AD756" s="397"/>
      <c r="AE756" s="397"/>
      <c r="AF756" s="397"/>
      <c r="AG756" s="397"/>
      <c r="AH756" s="397"/>
      <c r="AI756" s="397"/>
      <c r="AJ756" s="397"/>
      <c r="AK756" s="397"/>
      <c r="AL756" s="397"/>
      <c r="AM756" s="397"/>
      <c r="AN756" s="397"/>
      <c r="AO756" s="397"/>
      <c r="AP756" s="397"/>
      <c r="AQ756" s="397"/>
      <c r="AR756" s="397"/>
      <c r="AS756" s="397"/>
      <c r="AT756" s="397"/>
      <c r="AU756" s="397"/>
      <c r="AV756" s="397"/>
      <c r="AW756" s="397"/>
      <c r="AX756" s="397"/>
      <c r="AY756" s="397"/>
      <c r="AZ756" s="397"/>
      <c r="BA756" s="397"/>
      <c r="BB756" s="397"/>
      <c r="BC756" s="397"/>
      <c r="BD756" s="397"/>
      <c r="BE756" s="397"/>
      <c r="BF756" s="397"/>
      <c r="BG756" s="397"/>
      <c r="BH756" s="397"/>
      <c r="BI756" s="397"/>
      <c r="BJ756" s="397"/>
      <c r="BK756" s="397"/>
      <c r="BL756" s="397"/>
      <c r="BM756" s="397"/>
      <c r="BN756" s="397"/>
      <c r="BO756" s="397"/>
      <c r="BP756" s="397"/>
      <c r="BQ756" s="397"/>
    </row>
    <row r="757" spans="1:69" s="8" customFormat="1" hidden="1" x14ac:dyDescent="0.3">
      <c r="B757" s="403"/>
      <c r="C757" s="404"/>
      <c r="D757" s="404"/>
      <c r="E757" s="79"/>
      <c r="F757" s="80"/>
      <c r="G757" s="67"/>
      <c r="H757" s="73"/>
      <c r="I757" s="405"/>
      <c r="J757" s="405"/>
      <c r="K757" s="81"/>
      <c r="L757" s="81"/>
      <c r="M757" s="81"/>
      <c r="N757" s="406"/>
      <c r="O757" s="407"/>
      <c r="P757" s="406"/>
      <c r="Q757" s="406"/>
      <c r="R757" s="406"/>
      <c r="S757" s="406"/>
      <c r="T757" s="406"/>
      <c r="U757" s="406"/>
      <c r="V757" s="406"/>
      <c r="W757" s="406"/>
      <c r="X757" s="406"/>
      <c r="Y757" s="406"/>
      <c r="Z757" s="406"/>
      <c r="AA757" s="406"/>
      <c r="AB757" s="406"/>
      <c r="AC757" s="406"/>
      <c r="AD757" s="406"/>
      <c r="AE757" s="406"/>
      <c r="AF757" s="406"/>
      <c r="AG757" s="406"/>
      <c r="AH757" s="406"/>
      <c r="AI757" s="406"/>
      <c r="AJ757" s="406"/>
      <c r="AK757" s="406"/>
      <c r="AL757" s="406"/>
      <c r="AM757" s="406"/>
      <c r="AN757" s="406"/>
      <c r="AO757" s="406"/>
      <c r="AP757" s="406"/>
      <c r="AQ757" s="406"/>
      <c r="AR757" s="406"/>
      <c r="AS757" s="406"/>
      <c r="AT757" s="406"/>
      <c r="AU757" s="406"/>
      <c r="AV757" s="406"/>
      <c r="AW757" s="406"/>
      <c r="AX757" s="406"/>
      <c r="AY757" s="406"/>
      <c r="AZ757" s="406"/>
      <c r="BA757" s="406"/>
      <c r="BB757" s="406"/>
      <c r="BC757" s="406"/>
      <c r="BD757" s="406"/>
      <c r="BE757" s="406"/>
      <c r="BF757" s="406"/>
      <c r="BG757" s="406"/>
      <c r="BH757" s="406"/>
      <c r="BI757" s="406"/>
      <c r="BJ757" s="406"/>
      <c r="BK757" s="406"/>
      <c r="BL757" s="406"/>
      <c r="BM757" s="406"/>
      <c r="BN757" s="406"/>
      <c r="BO757" s="406"/>
      <c r="BP757" s="406"/>
      <c r="BQ757" s="406"/>
    </row>
    <row r="758" spans="1:69" ht="26.4" hidden="1" x14ac:dyDescent="0.3">
      <c r="A758" s="8">
        <f t="shared" ref="A758:A762" si="243">H758</f>
        <v>0</v>
      </c>
      <c r="B758" s="9" t="str">
        <f t="shared" ref="B758:B762" si="244">IF(J758&gt;0,G758," ")</f>
        <v xml:space="preserve"> </v>
      </c>
      <c r="C758" s="45" t="str">
        <f t="shared" ref="C758:C762" si="245">IF(I758&gt;0,LEFT(E758,3),"  ")</f>
        <v xml:space="preserve">  </v>
      </c>
      <c r="D758" s="45" t="str">
        <f t="shared" ref="D758:D762" si="246">IF(I758&gt;0,LEFT(E758,4),"  ")</f>
        <v xml:space="preserve">  </v>
      </c>
      <c r="E758" s="408" t="s">
        <v>137</v>
      </c>
      <c r="F758" s="409" t="s">
        <v>111</v>
      </c>
      <c r="G758" s="410"/>
      <c r="H758" s="411"/>
      <c r="I758" s="412"/>
      <c r="J758" s="412"/>
      <c r="K758" s="413" t="s">
        <v>3441</v>
      </c>
      <c r="L758" s="413"/>
      <c r="M758" s="413"/>
      <c r="N758" s="112">
        <f>SUM(N759)</f>
        <v>0</v>
      </c>
      <c r="P758" s="112"/>
      <c r="Q758" s="112"/>
      <c r="R758" s="112"/>
      <c r="S758" s="112"/>
      <c r="T758" s="112"/>
      <c r="U758" s="112"/>
      <c r="V758" s="112"/>
      <c r="W758" s="112"/>
      <c r="X758" s="112"/>
      <c r="Y758" s="112"/>
      <c r="Z758" s="112"/>
      <c r="AA758" s="112"/>
      <c r="AB758" s="112"/>
      <c r="AC758" s="112"/>
      <c r="AD758" s="112"/>
      <c r="AE758" s="112"/>
      <c r="AF758" s="112"/>
      <c r="AG758" s="112"/>
      <c r="AH758" s="112"/>
      <c r="AI758" s="112"/>
      <c r="AJ758" s="112"/>
      <c r="AK758" s="112"/>
      <c r="AL758" s="112"/>
      <c r="AM758" s="112"/>
      <c r="AN758" s="112"/>
      <c r="AO758" s="112"/>
      <c r="AP758" s="112"/>
      <c r="AQ758" s="112"/>
      <c r="AR758" s="112"/>
      <c r="AS758" s="112"/>
      <c r="AT758" s="112"/>
      <c r="AU758" s="112"/>
      <c r="AV758" s="112"/>
      <c r="AW758" s="112"/>
      <c r="AX758" s="112"/>
      <c r="AY758" s="112"/>
      <c r="AZ758" s="112"/>
      <c r="BA758" s="112"/>
      <c r="BB758" s="112"/>
      <c r="BC758" s="112"/>
      <c r="BD758" s="112"/>
      <c r="BE758" s="112"/>
      <c r="BF758" s="112"/>
      <c r="BG758" s="112"/>
      <c r="BH758" s="112"/>
      <c r="BI758" s="112"/>
      <c r="BJ758" s="112"/>
      <c r="BK758" s="112"/>
      <c r="BL758" s="112"/>
      <c r="BM758" s="112"/>
      <c r="BN758" s="112"/>
      <c r="BO758" s="112"/>
      <c r="BP758" s="112"/>
      <c r="BQ758" s="112">
        <v>0</v>
      </c>
    </row>
    <row r="759" spans="1:69" hidden="1" x14ac:dyDescent="0.3">
      <c r="A759" s="8">
        <f t="shared" si="243"/>
        <v>3</v>
      </c>
      <c r="B759" s="9" t="str">
        <f t="shared" si="244"/>
        <v xml:space="preserve"> </v>
      </c>
      <c r="C759" s="45" t="str">
        <f t="shared" si="245"/>
        <v xml:space="preserve">  </v>
      </c>
      <c r="D759" s="45" t="str">
        <f t="shared" si="246"/>
        <v xml:space="preserve">  </v>
      </c>
      <c r="E759" s="408"/>
      <c r="F759" s="409"/>
      <c r="G759" s="410"/>
      <c r="H759" s="411">
        <v>3</v>
      </c>
      <c r="I759" s="414"/>
      <c r="J759" s="414"/>
      <c r="K759" s="413" t="s">
        <v>50</v>
      </c>
      <c r="L759" s="413"/>
      <c r="M759" s="413"/>
      <c r="N759" s="108">
        <f>SUM(N760)</f>
        <v>0</v>
      </c>
      <c r="P759" s="108"/>
      <c r="Q759" s="108"/>
      <c r="R759" s="108"/>
      <c r="S759" s="108"/>
      <c r="T759" s="108"/>
      <c r="U759" s="108"/>
      <c r="V759" s="108"/>
      <c r="W759" s="108"/>
      <c r="X759" s="108"/>
      <c r="Y759" s="108"/>
      <c r="Z759" s="108"/>
      <c r="AA759" s="108"/>
      <c r="AB759" s="108"/>
      <c r="AC759" s="108"/>
      <c r="AD759" s="108"/>
      <c r="AE759" s="108"/>
      <c r="AF759" s="108"/>
      <c r="AG759" s="108"/>
      <c r="AH759" s="108"/>
      <c r="AI759" s="108"/>
      <c r="AJ759" s="108"/>
      <c r="AK759" s="108"/>
      <c r="AL759" s="108"/>
      <c r="AM759" s="108"/>
      <c r="AN759" s="108"/>
      <c r="AO759" s="108"/>
      <c r="AP759" s="108"/>
      <c r="AQ759" s="108"/>
      <c r="AR759" s="108"/>
      <c r="AS759" s="108"/>
      <c r="AT759" s="108"/>
      <c r="AU759" s="108"/>
      <c r="AV759" s="108"/>
      <c r="AW759" s="108"/>
      <c r="AX759" s="108"/>
      <c r="AY759" s="108"/>
      <c r="AZ759" s="108"/>
      <c r="BA759" s="108"/>
      <c r="BB759" s="108"/>
      <c r="BC759" s="108"/>
      <c r="BD759" s="108"/>
      <c r="BE759" s="108"/>
      <c r="BF759" s="108"/>
      <c r="BG759" s="108"/>
      <c r="BH759" s="108"/>
      <c r="BI759" s="108"/>
      <c r="BJ759" s="108"/>
      <c r="BK759" s="108"/>
      <c r="BL759" s="108"/>
      <c r="BM759" s="108"/>
      <c r="BN759" s="108"/>
      <c r="BO759" s="108"/>
      <c r="BP759" s="108"/>
      <c r="BQ759" s="108">
        <v>0</v>
      </c>
    </row>
    <row r="760" spans="1:69" hidden="1" x14ac:dyDescent="0.3">
      <c r="A760" s="8">
        <f t="shared" si="243"/>
        <v>32</v>
      </c>
      <c r="B760" s="9" t="str">
        <f t="shared" si="244"/>
        <v xml:space="preserve"> </v>
      </c>
      <c r="C760" s="45" t="str">
        <f t="shared" si="245"/>
        <v xml:space="preserve">  </v>
      </c>
      <c r="D760" s="45" t="str">
        <f t="shared" si="246"/>
        <v xml:space="preserve">  </v>
      </c>
      <c r="E760" s="408"/>
      <c r="F760" s="409"/>
      <c r="G760" s="410"/>
      <c r="H760" s="411">
        <v>32</v>
      </c>
      <c r="I760" s="414"/>
      <c r="J760" s="414"/>
      <c r="K760" s="413" t="s">
        <v>56</v>
      </c>
      <c r="L760" s="413"/>
      <c r="M760" s="413"/>
      <c r="N760" s="108">
        <f>SUM(N761)</f>
        <v>0</v>
      </c>
      <c r="P760" s="108"/>
      <c r="Q760" s="108"/>
      <c r="R760" s="108"/>
      <c r="S760" s="108"/>
      <c r="T760" s="108"/>
      <c r="U760" s="108"/>
      <c r="V760" s="108"/>
      <c r="W760" s="108"/>
      <c r="X760" s="108"/>
      <c r="Y760" s="108"/>
      <c r="Z760" s="108"/>
      <c r="AA760" s="108"/>
      <c r="AB760" s="108"/>
      <c r="AC760" s="108"/>
      <c r="AD760" s="108"/>
      <c r="AE760" s="108"/>
      <c r="AF760" s="108"/>
      <c r="AG760" s="108"/>
      <c r="AH760" s="108"/>
      <c r="AI760" s="108"/>
      <c r="AJ760" s="108"/>
      <c r="AK760" s="108"/>
      <c r="AL760" s="108"/>
      <c r="AM760" s="108"/>
      <c r="AN760" s="108"/>
      <c r="AO760" s="108"/>
      <c r="AP760" s="108"/>
      <c r="AQ760" s="108"/>
      <c r="AR760" s="108"/>
      <c r="AS760" s="108"/>
      <c r="AT760" s="108"/>
      <c r="AU760" s="108"/>
      <c r="AV760" s="108"/>
      <c r="AW760" s="108"/>
      <c r="AX760" s="108"/>
      <c r="AY760" s="108"/>
      <c r="AZ760" s="108"/>
      <c r="BA760" s="108"/>
      <c r="BB760" s="108"/>
      <c r="BC760" s="108"/>
      <c r="BD760" s="108"/>
      <c r="BE760" s="108"/>
      <c r="BF760" s="108"/>
      <c r="BG760" s="108"/>
      <c r="BH760" s="108"/>
      <c r="BI760" s="108"/>
      <c r="BJ760" s="108"/>
      <c r="BK760" s="108"/>
      <c r="BL760" s="108"/>
      <c r="BM760" s="108"/>
      <c r="BN760" s="108"/>
      <c r="BO760" s="108"/>
      <c r="BP760" s="108"/>
      <c r="BQ760" s="108">
        <v>0</v>
      </c>
    </row>
    <row r="761" spans="1:69" hidden="1" x14ac:dyDescent="0.3">
      <c r="A761" s="8">
        <f t="shared" si="243"/>
        <v>322</v>
      </c>
      <c r="B761" s="9" t="str">
        <f t="shared" si="244"/>
        <v xml:space="preserve"> </v>
      </c>
      <c r="C761" s="45" t="str">
        <f t="shared" si="245"/>
        <v xml:space="preserve">  </v>
      </c>
      <c r="D761" s="45" t="str">
        <f t="shared" si="246"/>
        <v xml:space="preserve">  </v>
      </c>
      <c r="E761" s="408"/>
      <c r="F761" s="409"/>
      <c r="G761" s="410"/>
      <c r="H761" s="411">
        <v>322</v>
      </c>
      <c r="I761" s="414"/>
      <c r="J761" s="414"/>
      <c r="K761" s="413" t="s">
        <v>78</v>
      </c>
      <c r="L761" s="413"/>
      <c r="M761" s="413"/>
      <c r="N761" s="108">
        <f>SUM(N762:N762)</f>
        <v>0</v>
      </c>
      <c r="O761" s="18"/>
      <c r="P761" s="108"/>
      <c r="Q761" s="108"/>
      <c r="R761" s="108"/>
      <c r="S761" s="108"/>
      <c r="T761" s="108"/>
      <c r="U761" s="108"/>
      <c r="V761" s="108"/>
      <c r="W761" s="108"/>
      <c r="X761" s="108"/>
      <c r="Y761" s="108"/>
      <c r="Z761" s="108"/>
      <c r="AA761" s="108"/>
      <c r="AB761" s="108"/>
      <c r="AC761" s="108"/>
      <c r="AD761" s="108"/>
      <c r="AE761" s="108"/>
      <c r="AF761" s="108"/>
      <c r="AG761" s="108"/>
      <c r="AH761" s="108"/>
      <c r="AI761" s="108"/>
      <c r="AJ761" s="108"/>
      <c r="AK761" s="108"/>
      <c r="AL761" s="108"/>
      <c r="AM761" s="108"/>
      <c r="AN761" s="108"/>
      <c r="AO761" s="108"/>
      <c r="AP761" s="108"/>
      <c r="AQ761" s="108"/>
      <c r="AR761" s="108"/>
      <c r="AS761" s="108"/>
      <c r="AT761" s="108"/>
      <c r="AU761" s="108"/>
      <c r="AV761" s="108"/>
      <c r="AW761" s="108"/>
      <c r="AX761" s="108"/>
      <c r="AY761" s="108"/>
      <c r="AZ761" s="108"/>
      <c r="BA761" s="108"/>
      <c r="BB761" s="108"/>
      <c r="BC761" s="108"/>
      <c r="BD761" s="108"/>
      <c r="BE761" s="108"/>
      <c r="BF761" s="108"/>
      <c r="BG761" s="108"/>
      <c r="BH761" s="108"/>
      <c r="BI761" s="108"/>
      <c r="BJ761" s="108"/>
      <c r="BK761" s="108"/>
      <c r="BL761" s="108"/>
      <c r="BM761" s="108"/>
      <c r="BN761" s="108"/>
      <c r="BO761" s="108"/>
      <c r="BP761" s="108"/>
      <c r="BQ761" s="108">
        <v>0</v>
      </c>
    </row>
    <row r="762" spans="1:69" hidden="1" x14ac:dyDescent="0.3">
      <c r="A762" s="8">
        <f t="shared" si="243"/>
        <v>3222</v>
      </c>
      <c r="B762" s="9">
        <f t="shared" si="244"/>
        <v>52</v>
      </c>
      <c r="C762" s="45" t="str">
        <f t="shared" si="245"/>
        <v>091</v>
      </c>
      <c r="D762" s="45" t="str">
        <f t="shared" si="246"/>
        <v>0912</v>
      </c>
      <c r="E762" s="408" t="s">
        <v>137</v>
      </c>
      <c r="F762" s="409" t="s">
        <v>111</v>
      </c>
      <c r="G762" s="410">
        <v>52</v>
      </c>
      <c r="H762" s="411">
        <v>3222</v>
      </c>
      <c r="I762" s="415">
        <v>1927</v>
      </c>
      <c r="J762" s="415">
        <v>1361</v>
      </c>
      <c r="K762" s="413" t="s">
        <v>124</v>
      </c>
      <c r="L762" s="413"/>
      <c r="M762" s="413"/>
      <c r="N762" s="397">
        <f>SUM(P762:BQ762)</f>
        <v>0</v>
      </c>
      <c r="O762" s="399">
        <v>527</v>
      </c>
      <c r="P762" s="397"/>
      <c r="Q762" s="397"/>
      <c r="R762" s="397"/>
      <c r="S762" s="397"/>
      <c r="T762" s="397"/>
      <c r="U762" s="397"/>
      <c r="V762" s="397"/>
      <c r="W762" s="397"/>
      <c r="X762" s="397"/>
      <c r="Y762" s="397"/>
      <c r="Z762" s="397"/>
      <c r="AA762" s="397"/>
      <c r="AB762" s="397"/>
      <c r="AC762" s="397"/>
      <c r="AD762" s="397"/>
      <c r="AE762" s="397"/>
      <c r="AF762" s="397"/>
      <c r="AG762" s="397"/>
      <c r="AH762" s="397"/>
      <c r="AI762" s="397"/>
      <c r="AJ762" s="397"/>
      <c r="AK762" s="397"/>
      <c r="AL762" s="397"/>
      <c r="AM762" s="397"/>
      <c r="AN762" s="397"/>
      <c r="AO762" s="397"/>
      <c r="AP762" s="397"/>
      <c r="AQ762" s="397"/>
      <c r="AR762" s="397"/>
      <c r="AS762" s="397"/>
      <c r="AT762" s="397"/>
      <c r="AU762" s="397"/>
      <c r="AV762" s="397"/>
      <c r="AW762" s="397"/>
      <c r="AX762" s="397"/>
      <c r="AY762" s="397"/>
      <c r="AZ762" s="397"/>
      <c r="BA762" s="397"/>
      <c r="BB762" s="397"/>
      <c r="BC762" s="397"/>
      <c r="BD762" s="397"/>
      <c r="BE762" s="397"/>
      <c r="BF762" s="397"/>
      <c r="BG762" s="397"/>
      <c r="BH762" s="397"/>
      <c r="BI762" s="397"/>
      <c r="BJ762" s="397"/>
      <c r="BK762" s="397"/>
      <c r="BL762" s="397"/>
      <c r="BM762" s="397"/>
      <c r="BN762" s="397"/>
      <c r="BO762" s="397"/>
      <c r="BP762" s="397"/>
      <c r="BQ762" s="397"/>
    </row>
    <row r="763" spans="1:69" hidden="1" x14ac:dyDescent="0.3">
      <c r="A763" s="8">
        <f t="shared" si="241"/>
        <v>0</v>
      </c>
      <c r="B763" s="9" t="str">
        <f t="shared" si="242"/>
        <v xml:space="preserve"> </v>
      </c>
      <c r="C763" s="45" t="str">
        <f t="shared" si="239"/>
        <v xml:space="preserve">  </v>
      </c>
      <c r="D763" s="45" t="str">
        <f t="shared" si="240"/>
        <v xml:space="preserve">  </v>
      </c>
      <c r="E763" s="39"/>
      <c r="F763" s="40"/>
      <c r="G763" s="41"/>
      <c r="H763" s="42"/>
      <c r="I763" s="43"/>
      <c r="J763" s="43"/>
      <c r="K763" s="44"/>
      <c r="L763" s="44"/>
      <c r="M763" s="44"/>
      <c r="N763" s="108"/>
      <c r="O763" s="18"/>
      <c r="P763" s="108"/>
      <c r="Q763" s="108"/>
      <c r="R763" s="108"/>
      <c r="S763" s="108"/>
      <c r="T763" s="108"/>
      <c r="U763" s="108"/>
      <c r="V763" s="108"/>
      <c r="W763" s="108"/>
      <c r="X763" s="108"/>
      <c r="Y763" s="108"/>
      <c r="Z763" s="108"/>
      <c r="AA763" s="108"/>
      <c r="AB763" s="108"/>
      <c r="AC763" s="108"/>
      <c r="AD763" s="108"/>
      <c r="AE763" s="108"/>
      <c r="AF763" s="108"/>
      <c r="AG763" s="108"/>
      <c r="AH763" s="108"/>
      <c r="AI763" s="108"/>
      <c r="AJ763" s="108"/>
      <c r="AK763" s="108"/>
      <c r="AL763" s="108"/>
      <c r="AM763" s="108"/>
      <c r="AN763" s="108"/>
      <c r="AO763" s="108"/>
      <c r="AP763" s="108"/>
      <c r="AQ763" s="108"/>
      <c r="AR763" s="108"/>
      <c r="AS763" s="108"/>
      <c r="AT763" s="108"/>
      <c r="AU763" s="108"/>
      <c r="AV763" s="108"/>
      <c r="AW763" s="108"/>
      <c r="AX763" s="108"/>
      <c r="AY763" s="108"/>
      <c r="AZ763" s="108"/>
      <c r="BA763" s="108"/>
      <c r="BB763" s="108"/>
      <c r="BC763" s="108"/>
      <c r="BD763" s="108"/>
      <c r="BE763" s="108"/>
      <c r="BF763" s="108"/>
      <c r="BG763" s="108"/>
      <c r="BH763" s="108"/>
      <c r="BI763" s="108"/>
      <c r="BJ763" s="108"/>
      <c r="BK763" s="108"/>
      <c r="BL763" s="108"/>
      <c r="BM763" s="108"/>
      <c r="BN763" s="108"/>
      <c r="BO763" s="108"/>
      <c r="BP763" s="108"/>
      <c r="BQ763" s="108"/>
    </row>
    <row r="764" spans="1:69" hidden="1" x14ac:dyDescent="0.3">
      <c r="A764" s="8" t="str">
        <f t="shared" si="234"/>
        <v>T 1207 21</v>
      </c>
      <c r="B764" s="9" t="str">
        <f t="shared" si="235"/>
        <v xml:space="preserve"> </v>
      </c>
      <c r="C764" s="45" t="str">
        <f t="shared" si="215"/>
        <v xml:space="preserve">  </v>
      </c>
      <c r="D764" s="45" t="str">
        <f t="shared" si="216"/>
        <v xml:space="preserve">  </v>
      </c>
      <c r="E764" s="33" t="s">
        <v>137</v>
      </c>
      <c r="F764" s="34">
        <v>11</v>
      </c>
      <c r="G764" s="105"/>
      <c r="H764" s="104" t="s">
        <v>203</v>
      </c>
      <c r="I764" s="37"/>
      <c r="J764" s="37"/>
      <c r="K764" s="38" t="s">
        <v>204</v>
      </c>
      <c r="L764" s="38"/>
      <c r="M764" s="38"/>
      <c r="N764" s="112">
        <f>SUM(N765)</f>
        <v>0</v>
      </c>
      <c r="O764" s="18"/>
      <c r="P764" s="112"/>
      <c r="Q764" s="112"/>
      <c r="R764" s="112"/>
      <c r="S764" s="112"/>
      <c r="T764" s="112"/>
      <c r="U764" s="112"/>
      <c r="V764" s="112"/>
      <c r="W764" s="112"/>
      <c r="X764" s="112"/>
      <c r="Y764" s="112"/>
      <c r="Z764" s="112"/>
      <c r="AA764" s="112"/>
      <c r="AB764" s="112"/>
      <c r="AC764" s="112"/>
      <c r="AD764" s="112"/>
      <c r="AE764" s="112"/>
      <c r="AF764" s="112"/>
      <c r="AG764" s="112"/>
      <c r="AH764" s="112"/>
      <c r="AI764" s="112"/>
      <c r="AJ764" s="112"/>
      <c r="AK764" s="112"/>
      <c r="AL764" s="112"/>
      <c r="AM764" s="112"/>
      <c r="AN764" s="112"/>
      <c r="AO764" s="112"/>
      <c r="AP764" s="112"/>
      <c r="AQ764" s="112"/>
      <c r="AR764" s="112"/>
      <c r="AS764" s="112"/>
      <c r="AT764" s="112"/>
      <c r="AU764" s="112"/>
      <c r="AV764" s="112"/>
      <c r="AW764" s="112"/>
      <c r="AX764" s="112"/>
      <c r="AY764" s="112"/>
      <c r="AZ764" s="112"/>
      <c r="BA764" s="112"/>
      <c r="BB764" s="112"/>
      <c r="BC764" s="112"/>
      <c r="BD764" s="112"/>
      <c r="BE764" s="112"/>
      <c r="BF764" s="112"/>
      <c r="BG764" s="112"/>
      <c r="BH764" s="112"/>
      <c r="BI764" s="112"/>
      <c r="BJ764" s="112"/>
      <c r="BK764" s="112"/>
      <c r="BL764" s="112"/>
      <c r="BM764" s="112"/>
      <c r="BN764" s="112"/>
      <c r="BO764" s="112"/>
      <c r="BP764" s="112"/>
      <c r="BQ764" s="112">
        <v>0</v>
      </c>
    </row>
    <row r="765" spans="1:69" hidden="1" x14ac:dyDescent="0.3">
      <c r="A765" s="8">
        <f t="shared" si="234"/>
        <v>3</v>
      </c>
      <c r="B765" s="9" t="str">
        <f t="shared" si="235"/>
        <v xml:space="preserve"> </v>
      </c>
      <c r="C765" s="45" t="str">
        <f t="shared" si="215"/>
        <v xml:space="preserve">  </v>
      </c>
      <c r="D765" s="45" t="str">
        <f t="shared" si="216"/>
        <v xml:space="preserve">  </v>
      </c>
      <c r="E765" s="39"/>
      <c r="F765" s="40"/>
      <c r="G765" s="41"/>
      <c r="H765" s="42">
        <v>3</v>
      </c>
      <c r="I765" s="43"/>
      <c r="J765" s="43"/>
      <c r="K765" s="44" t="s">
        <v>50</v>
      </c>
      <c r="L765" s="44"/>
      <c r="M765" s="44"/>
      <c r="N765" s="108">
        <f t="shared" ref="N765" si="247">SUM(N766,N773)</f>
        <v>0</v>
      </c>
      <c r="P765" s="108"/>
      <c r="Q765" s="108"/>
      <c r="R765" s="108"/>
      <c r="S765" s="108"/>
      <c r="T765" s="108"/>
      <c r="U765" s="108"/>
      <c r="V765" s="108"/>
      <c r="W765" s="108"/>
      <c r="X765" s="108"/>
      <c r="Y765" s="108"/>
      <c r="Z765" s="108"/>
      <c r="AA765" s="108"/>
      <c r="AB765" s="108"/>
      <c r="AC765" s="108"/>
      <c r="AD765" s="108"/>
      <c r="AE765" s="108"/>
      <c r="AF765" s="108"/>
      <c r="AG765" s="108"/>
      <c r="AH765" s="108"/>
      <c r="AI765" s="108"/>
      <c r="AJ765" s="108"/>
      <c r="AK765" s="108"/>
      <c r="AL765" s="108"/>
      <c r="AM765" s="108"/>
      <c r="AN765" s="108"/>
      <c r="AO765" s="108"/>
      <c r="AP765" s="108"/>
      <c r="AQ765" s="108"/>
      <c r="AR765" s="108"/>
      <c r="AS765" s="108"/>
      <c r="AT765" s="108"/>
      <c r="AU765" s="108"/>
      <c r="AV765" s="108"/>
      <c r="AW765" s="108"/>
      <c r="AX765" s="108"/>
      <c r="AY765" s="108"/>
      <c r="AZ765" s="108"/>
      <c r="BA765" s="108"/>
      <c r="BB765" s="108"/>
      <c r="BC765" s="108"/>
      <c r="BD765" s="108"/>
      <c r="BE765" s="108"/>
      <c r="BF765" s="108"/>
      <c r="BG765" s="108"/>
      <c r="BH765" s="108"/>
      <c r="BI765" s="108"/>
      <c r="BJ765" s="108"/>
      <c r="BK765" s="108"/>
      <c r="BL765" s="108"/>
      <c r="BM765" s="108"/>
      <c r="BN765" s="108"/>
      <c r="BO765" s="108"/>
      <c r="BP765" s="108"/>
      <c r="BQ765" s="108">
        <v>0</v>
      </c>
    </row>
    <row r="766" spans="1:69" hidden="1" x14ac:dyDescent="0.3">
      <c r="A766" s="8">
        <f t="shared" si="234"/>
        <v>31</v>
      </c>
      <c r="B766" s="9" t="str">
        <f t="shared" si="235"/>
        <v xml:space="preserve"> </v>
      </c>
      <c r="C766" s="45" t="str">
        <f t="shared" si="215"/>
        <v xml:space="preserve">  </v>
      </c>
      <c r="D766" s="45" t="str">
        <f t="shared" si="216"/>
        <v xml:space="preserve">  </v>
      </c>
      <c r="E766" s="39"/>
      <c r="F766" s="40"/>
      <c r="G766" s="41"/>
      <c r="H766" s="42">
        <v>31</v>
      </c>
      <c r="I766" s="43"/>
      <c r="J766" s="43"/>
      <c r="K766" s="44" t="s">
        <v>51</v>
      </c>
      <c r="L766" s="44"/>
      <c r="M766" s="44"/>
      <c r="N766" s="108">
        <f>SUM(N767,N769,N771)</f>
        <v>0</v>
      </c>
      <c r="P766" s="108"/>
      <c r="Q766" s="108"/>
      <c r="R766" s="108"/>
      <c r="S766" s="108"/>
      <c r="T766" s="108"/>
      <c r="U766" s="108"/>
      <c r="V766" s="108"/>
      <c r="W766" s="108"/>
      <c r="X766" s="108"/>
      <c r="Y766" s="108"/>
      <c r="Z766" s="108"/>
      <c r="AA766" s="108"/>
      <c r="AB766" s="108"/>
      <c r="AC766" s="108"/>
      <c r="AD766" s="108"/>
      <c r="AE766" s="108"/>
      <c r="AF766" s="108"/>
      <c r="AG766" s="108"/>
      <c r="AH766" s="108"/>
      <c r="AI766" s="108"/>
      <c r="AJ766" s="108"/>
      <c r="AK766" s="108"/>
      <c r="AL766" s="108"/>
      <c r="AM766" s="108"/>
      <c r="AN766" s="108"/>
      <c r="AO766" s="108"/>
      <c r="AP766" s="108"/>
      <c r="AQ766" s="108"/>
      <c r="AR766" s="108"/>
      <c r="AS766" s="108"/>
      <c r="AT766" s="108"/>
      <c r="AU766" s="108"/>
      <c r="AV766" s="108"/>
      <c r="AW766" s="108"/>
      <c r="AX766" s="108"/>
      <c r="AY766" s="108"/>
      <c r="AZ766" s="108"/>
      <c r="BA766" s="108"/>
      <c r="BB766" s="108"/>
      <c r="BC766" s="108"/>
      <c r="BD766" s="108"/>
      <c r="BE766" s="108"/>
      <c r="BF766" s="108"/>
      <c r="BG766" s="108"/>
      <c r="BH766" s="108"/>
      <c r="BI766" s="108"/>
      <c r="BJ766" s="108"/>
      <c r="BK766" s="108"/>
      <c r="BL766" s="108"/>
      <c r="BM766" s="108"/>
      <c r="BN766" s="108"/>
      <c r="BO766" s="108"/>
      <c r="BP766" s="108"/>
      <c r="BQ766" s="108">
        <v>0</v>
      </c>
    </row>
    <row r="767" spans="1:69" hidden="1" x14ac:dyDescent="0.3">
      <c r="A767" s="8">
        <f t="shared" si="234"/>
        <v>311</v>
      </c>
      <c r="B767" s="9" t="str">
        <f t="shared" si="235"/>
        <v xml:space="preserve"> </v>
      </c>
      <c r="C767" s="45" t="str">
        <f t="shared" si="215"/>
        <v xml:space="preserve">  </v>
      </c>
      <c r="D767" s="45" t="str">
        <f t="shared" si="216"/>
        <v xml:space="preserve">  </v>
      </c>
      <c r="E767" s="39"/>
      <c r="F767" s="40"/>
      <c r="G767" s="41"/>
      <c r="H767" s="42">
        <v>311</v>
      </c>
      <c r="I767" s="43"/>
      <c r="J767" s="43"/>
      <c r="K767" s="44" t="s">
        <v>52</v>
      </c>
      <c r="L767" s="44"/>
      <c r="M767" s="44"/>
      <c r="N767" s="108">
        <f>SUM(N768)</f>
        <v>0</v>
      </c>
      <c r="P767" s="108"/>
      <c r="Q767" s="108"/>
      <c r="R767" s="108"/>
      <c r="S767" s="108"/>
      <c r="T767" s="108"/>
      <c r="U767" s="108"/>
      <c r="V767" s="108"/>
      <c r="W767" s="108"/>
      <c r="X767" s="108"/>
      <c r="Y767" s="108"/>
      <c r="Z767" s="108"/>
      <c r="AA767" s="108"/>
      <c r="AB767" s="108"/>
      <c r="AC767" s="108"/>
      <c r="AD767" s="108"/>
      <c r="AE767" s="108"/>
      <c r="AF767" s="108"/>
      <c r="AG767" s="108"/>
      <c r="AH767" s="108"/>
      <c r="AI767" s="108"/>
      <c r="AJ767" s="108"/>
      <c r="AK767" s="108"/>
      <c r="AL767" s="108"/>
      <c r="AM767" s="108"/>
      <c r="AN767" s="108"/>
      <c r="AO767" s="108"/>
      <c r="AP767" s="108"/>
      <c r="AQ767" s="108"/>
      <c r="AR767" s="108"/>
      <c r="AS767" s="108"/>
      <c r="AT767" s="108"/>
      <c r="AU767" s="108"/>
      <c r="AV767" s="108"/>
      <c r="AW767" s="108"/>
      <c r="AX767" s="108"/>
      <c r="AY767" s="108"/>
      <c r="AZ767" s="108"/>
      <c r="BA767" s="108"/>
      <c r="BB767" s="108"/>
      <c r="BC767" s="108"/>
      <c r="BD767" s="108"/>
      <c r="BE767" s="108"/>
      <c r="BF767" s="108"/>
      <c r="BG767" s="108"/>
      <c r="BH767" s="108"/>
      <c r="BI767" s="108"/>
      <c r="BJ767" s="108"/>
      <c r="BK767" s="108"/>
      <c r="BL767" s="108"/>
      <c r="BM767" s="108"/>
      <c r="BN767" s="108"/>
      <c r="BO767" s="108"/>
      <c r="BP767" s="108"/>
      <c r="BQ767" s="108">
        <v>0</v>
      </c>
    </row>
    <row r="768" spans="1:69" hidden="1" x14ac:dyDescent="0.3">
      <c r="A768" s="8">
        <f t="shared" si="234"/>
        <v>3111</v>
      </c>
      <c r="B768" s="9">
        <f t="shared" si="235"/>
        <v>11</v>
      </c>
      <c r="C768" s="45" t="str">
        <f t="shared" si="215"/>
        <v>091</v>
      </c>
      <c r="D768" s="45" t="str">
        <f t="shared" si="216"/>
        <v>0912</v>
      </c>
      <c r="E768" s="39" t="s">
        <v>137</v>
      </c>
      <c r="F768" s="40">
        <v>11</v>
      </c>
      <c r="G768" s="41">
        <v>11</v>
      </c>
      <c r="H768" s="42">
        <v>3111</v>
      </c>
      <c r="I768" s="46">
        <v>1363</v>
      </c>
      <c r="J768" s="46">
        <v>1363</v>
      </c>
      <c r="K768" s="44" t="s">
        <v>53</v>
      </c>
      <c r="L768" s="44"/>
      <c r="M768" s="44"/>
      <c r="N768" s="397">
        <f>SUM(P768:BQ768)</f>
        <v>0</v>
      </c>
      <c r="P768" s="397"/>
      <c r="Q768" s="397"/>
      <c r="R768" s="397"/>
      <c r="S768" s="397"/>
      <c r="T768" s="397"/>
      <c r="U768" s="397"/>
      <c r="V768" s="397"/>
      <c r="W768" s="397"/>
      <c r="X768" s="397"/>
      <c r="Y768" s="397"/>
      <c r="Z768" s="397"/>
      <c r="AA768" s="397"/>
      <c r="AB768" s="397"/>
      <c r="AC768" s="397"/>
      <c r="AD768" s="397"/>
      <c r="AE768" s="397"/>
      <c r="AF768" s="397"/>
      <c r="AG768" s="397"/>
      <c r="AH768" s="397"/>
      <c r="AI768" s="397"/>
      <c r="AJ768" s="397"/>
      <c r="AK768" s="397"/>
      <c r="AL768" s="397"/>
      <c r="AM768" s="397"/>
      <c r="AN768" s="397"/>
      <c r="AO768" s="397"/>
      <c r="AP768" s="397"/>
      <c r="AQ768" s="397"/>
      <c r="AR768" s="397"/>
      <c r="AS768" s="397"/>
      <c r="AT768" s="397"/>
      <c r="AU768" s="397"/>
      <c r="AV768" s="397"/>
      <c r="AW768" s="397"/>
      <c r="AX768" s="397"/>
      <c r="AY768" s="397"/>
      <c r="AZ768" s="397"/>
      <c r="BA768" s="397"/>
      <c r="BB768" s="397"/>
      <c r="BC768" s="397"/>
      <c r="BD768" s="397"/>
      <c r="BE768" s="397"/>
      <c r="BF768" s="397"/>
      <c r="BG768" s="397"/>
      <c r="BH768" s="397"/>
      <c r="BI768" s="397"/>
      <c r="BJ768" s="397"/>
      <c r="BK768" s="397"/>
      <c r="BL768" s="397"/>
      <c r="BM768" s="397"/>
      <c r="BN768" s="397"/>
      <c r="BO768" s="397"/>
      <c r="BP768" s="397"/>
      <c r="BQ768" s="397"/>
    </row>
    <row r="769" spans="1:69" hidden="1" x14ac:dyDescent="0.3">
      <c r="A769" s="8">
        <f t="shared" si="234"/>
        <v>312</v>
      </c>
      <c r="B769" s="9" t="str">
        <f t="shared" si="235"/>
        <v xml:space="preserve"> </v>
      </c>
      <c r="C769" s="45" t="str">
        <f t="shared" si="215"/>
        <v xml:space="preserve">  </v>
      </c>
      <c r="D769" s="45" t="str">
        <f t="shared" si="216"/>
        <v xml:space="preserve">  </v>
      </c>
      <c r="E769" s="39"/>
      <c r="F769" s="40"/>
      <c r="G769" s="41"/>
      <c r="H769" s="42">
        <v>312</v>
      </c>
      <c r="I769" s="43"/>
      <c r="J769" s="43"/>
      <c r="K769" s="44" t="s">
        <v>88</v>
      </c>
      <c r="L769" s="44"/>
      <c r="M769" s="44"/>
      <c r="N769" s="108">
        <f>SUM(N770)</f>
        <v>0</v>
      </c>
      <c r="P769" s="108"/>
      <c r="Q769" s="108"/>
      <c r="R769" s="108"/>
      <c r="S769" s="108"/>
      <c r="T769" s="108"/>
      <c r="U769" s="108"/>
      <c r="V769" s="108"/>
      <c r="W769" s="108"/>
      <c r="X769" s="108"/>
      <c r="Y769" s="108"/>
      <c r="Z769" s="108"/>
      <c r="AA769" s="108"/>
      <c r="AB769" s="108"/>
      <c r="AC769" s="108"/>
      <c r="AD769" s="108"/>
      <c r="AE769" s="108"/>
      <c r="AF769" s="108"/>
      <c r="AG769" s="108"/>
      <c r="AH769" s="108"/>
      <c r="AI769" s="108"/>
      <c r="AJ769" s="108"/>
      <c r="AK769" s="108"/>
      <c r="AL769" s="108"/>
      <c r="AM769" s="108"/>
      <c r="AN769" s="108"/>
      <c r="AO769" s="108"/>
      <c r="AP769" s="108"/>
      <c r="AQ769" s="108"/>
      <c r="AR769" s="108"/>
      <c r="AS769" s="108"/>
      <c r="AT769" s="108"/>
      <c r="AU769" s="108"/>
      <c r="AV769" s="108"/>
      <c r="AW769" s="108"/>
      <c r="AX769" s="108"/>
      <c r="AY769" s="108"/>
      <c r="AZ769" s="108"/>
      <c r="BA769" s="108"/>
      <c r="BB769" s="108"/>
      <c r="BC769" s="108"/>
      <c r="BD769" s="108"/>
      <c r="BE769" s="108"/>
      <c r="BF769" s="108"/>
      <c r="BG769" s="108"/>
      <c r="BH769" s="108"/>
      <c r="BI769" s="108"/>
      <c r="BJ769" s="108"/>
      <c r="BK769" s="108"/>
      <c r="BL769" s="108"/>
      <c r="BM769" s="108"/>
      <c r="BN769" s="108"/>
      <c r="BO769" s="108"/>
      <c r="BP769" s="108"/>
      <c r="BQ769" s="108">
        <v>0</v>
      </c>
    </row>
    <row r="770" spans="1:69" hidden="1" x14ac:dyDescent="0.3">
      <c r="A770" s="8">
        <f t="shared" si="234"/>
        <v>3121</v>
      </c>
      <c r="B770" s="9">
        <f t="shared" si="235"/>
        <v>11</v>
      </c>
      <c r="C770" s="45" t="str">
        <f t="shared" si="215"/>
        <v>091</v>
      </c>
      <c r="D770" s="45" t="str">
        <f t="shared" si="216"/>
        <v>0912</v>
      </c>
      <c r="E770" s="39" t="s">
        <v>137</v>
      </c>
      <c r="F770" s="40">
        <v>11</v>
      </c>
      <c r="G770" s="41">
        <v>11</v>
      </c>
      <c r="H770" s="42">
        <v>3121</v>
      </c>
      <c r="I770" s="46">
        <v>1364</v>
      </c>
      <c r="J770" s="46">
        <v>1364</v>
      </c>
      <c r="K770" s="44" t="s">
        <v>88</v>
      </c>
      <c r="L770" s="44"/>
      <c r="M770" s="44"/>
      <c r="N770" s="397">
        <f>SUM(P770:BQ770)</f>
        <v>0</v>
      </c>
      <c r="P770" s="397"/>
      <c r="Q770" s="397"/>
      <c r="R770" s="397"/>
      <c r="S770" s="397"/>
      <c r="T770" s="397"/>
      <c r="U770" s="397"/>
      <c r="V770" s="397"/>
      <c r="W770" s="397"/>
      <c r="X770" s="397"/>
      <c r="Y770" s="397"/>
      <c r="Z770" s="397"/>
      <c r="AA770" s="397"/>
      <c r="AB770" s="397"/>
      <c r="AC770" s="397"/>
      <c r="AD770" s="397"/>
      <c r="AE770" s="397"/>
      <c r="AF770" s="397"/>
      <c r="AG770" s="397"/>
      <c r="AH770" s="397"/>
      <c r="AI770" s="397"/>
      <c r="AJ770" s="397"/>
      <c r="AK770" s="397"/>
      <c r="AL770" s="397"/>
      <c r="AM770" s="397"/>
      <c r="AN770" s="397"/>
      <c r="AO770" s="397"/>
      <c r="AP770" s="397"/>
      <c r="AQ770" s="397"/>
      <c r="AR770" s="397"/>
      <c r="AS770" s="397"/>
      <c r="AT770" s="397"/>
      <c r="AU770" s="397"/>
      <c r="AV770" s="397"/>
      <c r="AW770" s="397"/>
      <c r="AX770" s="397"/>
      <c r="AY770" s="397"/>
      <c r="AZ770" s="397"/>
      <c r="BA770" s="397"/>
      <c r="BB770" s="397"/>
      <c r="BC770" s="397"/>
      <c r="BD770" s="397"/>
      <c r="BE770" s="397"/>
      <c r="BF770" s="397"/>
      <c r="BG770" s="397"/>
      <c r="BH770" s="397"/>
      <c r="BI770" s="397"/>
      <c r="BJ770" s="397"/>
      <c r="BK770" s="397"/>
      <c r="BL770" s="397"/>
      <c r="BM770" s="397"/>
      <c r="BN770" s="397"/>
      <c r="BO770" s="397"/>
      <c r="BP770" s="397"/>
      <c r="BQ770" s="397"/>
    </row>
    <row r="771" spans="1:69" hidden="1" x14ac:dyDescent="0.3">
      <c r="A771" s="8">
        <f t="shared" si="234"/>
        <v>313</v>
      </c>
      <c r="B771" s="9" t="str">
        <f t="shared" si="235"/>
        <v xml:space="preserve"> </v>
      </c>
      <c r="C771" s="45" t="str">
        <f t="shared" si="215"/>
        <v xml:space="preserve">  </v>
      </c>
      <c r="D771" s="45" t="str">
        <f t="shared" si="216"/>
        <v xml:space="preserve">  </v>
      </c>
      <c r="E771" s="39"/>
      <c r="F771" s="40"/>
      <c r="G771" s="41"/>
      <c r="H771" s="42">
        <v>313</v>
      </c>
      <c r="I771" s="43"/>
      <c r="J771" s="43"/>
      <c r="K771" s="44" t="s">
        <v>54</v>
      </c>
      <c r="L771" s="44"/>
      <c r="M771" s="44"/>
      <c r="N771" s="108">
        <f>SUM(N772:N772)</f>
        <v>0</v>
      </c>
      <c r="P771" s="108"/>
      <c r="Q771" s="108"/>
      <c r="R771" s="108"/>
      <c r="S771" s="108"/>
      <c r="T771" s="108"/>
      <c r="U771" s="108"/>
      <c r="V771" s="108"/>
      <c r="W771" s="108"/>
      <c r="X771" s="108"/>
      <c r="Y771" s="108"/>
      <c r="Z771" s="108"/>
      <c r="AA771" s="108"/>
      <c r="AB771" s="108"/>
      <c r="AC771" s="108"/>
      <c r="AD771" s="108"/>
      <c r="AE771" s="108"/>
      <c r="AF771" s="108"/>
      <c r="AG771" s="108"/>
      <c r="AH771" s="108"/>
      <c r="AI771" s="108"/>
      <c r="AJ771" s="108"/>
      <c r="AK771" s="108"/>
      <c r="AL771" s="108"/>
      <c r="AM771" s="108"/>
      <c r="AN771" s="108"/>
      <c r="AO771" s="108"/>
      <c r="AP771" s="108"/>
      <c r="AQ771" s="108"/>
      <c r="AR771" s="108"/>
      <c r="AS771" s="108"/>
      <c r="AT771" s="108"/>
      <c r="AU771" s="108"/>
      <c r="AV771" s="108"/>
      <c r="AW771" s="108"/>
      <c r="AX771" s="108"/>
      <c r="AY771" s="108"/>
      <c r="AZ771" s="108"/>
      <c r="BA771" s="108"/>
      <c r="BB771" s="108"/>
      <c r="BC771" s="108"/>
      <c r="BD771" s="108"/>
      <c r="BE771" s="108"/>
      <c r="BF771" s="108"/>
      <c r="BG771" s="108"/>
      <c r="BH771" s="108"/>
      <c r="BI771" s="108"/>
      <c r="BJ771" s="108"/>
      <c r="BK771" s="108"/>
      <c r="BL771" s="108"/>
      <c r="BM771" s="108"/>
      <c r="BN771" s="108"/>
      <c r="BO771" s="108"/>
      <c r="BP771" s="108"/>
      <c r="BQ771" s="108">
        <v>0</v>
      </c>
    </row>
    <row r="772" spans="1:69" ht="26.4" hidden="1" x14ac:dyDescent="0.3">
      <c r="A772" s="8">
        <f t="shared" si="234"/>
        <v>3132</v>
      </c>
      <c r="B772" s="9">
        <f t="shared" si="235"/>
        <v>11</v>
      </c>
      <c r="C772" s="45" t="str">
        <f t="shared" si="215"/>
        <v>091</v>
      </c>
      <c r="D772" s="45" t="str">
        <f t="shared" si="216"/>
        <v>0912</v>
      </c>
      <c r="E772" s="39" t="s">
        <v>137</v>
      </c>
      <c r="F772" s="40">
        <v>11</v>
      </c>
      <c r="G772" s="41">
        <v>11</v>
      </c>
      <c r="H772" s="42">
        <v>3132</v>
      </c>
      <c r="I772" s="46">
        <v>1365</v>
      </c>
      <c r="J772" s="46">
        <v>1365</v>
      </c>
      <c r="K772" s="44" t="s">
        <v>55</v>
      </c>
      <c r="L772" s="44"/>
      <c r="M772" s="44"/>
      <c r="N772" s="397">
        <f>SUM(P772:BQ772)</f>
        <v>0</v>
      </c>
      <c r="P772" s="397"/>
      <c r="Q772" s="397"/>
      <c r="R772" s="397"/>
      <c r="S772" s="397"/>
      <c r="T772" s="397"/>
      <c r="U772" s="397"/>
      <c r="V772" s="397"/>
      <c r="W772" s="397"/>
      <c r="X772" s="397"/>
      <c r="Y772" s="397"/>
      <c r="Z772" s="397"/>
      <c r="AA772" s="397"/>
      <c r="AB772" s="397"/>
      <c r="AC772" s="397"/>
      <c r="AD772" s="397"/>
      <c r="AE772" s="397"/>
      <c r="AF772" s="397"/>
      <c r="AG772" s="397"/>
      <c r="AH772" s="397"/>
      <c r="AI772" s="397"/>
      <c r="AJ772" s="397"/>
      <c r="AK772" s="397"/>
      <c r="AL772" s="397"/>
      <c r="AM772" s="397"/>
      <c r="AN772" s="397"/>
      <c r="AO772" s="397"/>
      <c r="AP772" s="397"/>
      <c r="AQ772" s="397"/>
      <c r="AR772" s="397"/>
      <c r="AS772" s="397"/>
      <c r="AT772" s="397"/>
      <c r="AU772" s="397"/>
      <c r="AV772" s="397"/>
      <c r="AW772" s="397"/>
      <c r="AX772" s="397"/>
      <c r="AY772" s="397"/>
      <c r="AZ772" s="397"/>
      <c r="BA772" s="397"/>
      <c r="BB772" s="397"/>
      <c r="BC772" s="397"/>
      <c r="BD772" s="397"/>
      <c r="BE772" s="397"/>
      <c r="BF772" s="397"/>
      <c r="BG772" s="397"/>
      <c r="BH772" s="397"/>
      <c r="BI772" s="397"/>
      <c r="BJ772" s="397"/>
      <c r="BK772" s="397"/>
      <c r="BL772" s="397"/>
      <c r="BM772" s="397"/>
      <c r="BN772" s="397"/>
      <c r="BO772" s="397"/>
      <c r="BP772" s="397"/>
      <c r="BQ772" s="397"/>
    </row>
    <row r="773" spans="1:69" hidden="1" x14ac:dyDescent="0.3">
      <c r="A773" s="8">
        <f t="shared" si="234"/>
        <v>32</v>
      </c>
      <c r="B773" s="9" t="str">
        <f t="shared" si="235"/>
        <v xml:space="preserve"> </v>
      </c>
      <c r="C773" s="45" t="str">
        <f t="shared" si="215"/>
        <v xml:space="preserve">  </v>
      </c>
      <c r="D773" s="45" t="str">
        <f t="shared" si="216"/>
        <v xml:space="preserve">  </v>
      </c>
      <c r="E773" s="39"/>
      <c r="F773" s="40"/>
      <c r="G773" s="41"/>
      <c r="H773" s="42">
        <v>32</v>
      </c>
      <c r="I773" s="43"/>
      <c r="J773" s="43"/>
      <c r="K773" s="44" t="s">
        <v>56</v>
      </c>
      <c r="L773" s="44"/>
      <c r="M773" s="44"/>
      <c r="N773" s="108">
        <f t="shared" ref="N773" si="248">SUM(N774,N777)</f>
        <v>0</v>
      </c>
      <c r="P773" s="108"/>
      <c r="Q773" s="108"/>
      <c r="R773" s="108"/>
      <c r="S773" s="108"/>
      <c r="T773" s="108"/>
      <c r="U773" s="108"/>
      <c r="V773" s="108"/>
      <c r="W773" s="108"/>
      <c r="X773" s="108"/>
      <c r="Y773" s="108"/>
      <c r="Z773" s="108"/>
      <c r="AA773" s="108"/>
      <c r="AB773" s="108"/>
      <c r="AC773" s="108"/>
      <c r="AD773" s="108"/>
      <c r="AE773" s="108"/>
      <c r="AF773" s="108"/>
      <c r="AG773" s="108"/>
      <c r="AH773" s="108"/>
      <c r="AI773" s="108"/>
      <c r="AJ773" s="108"/>
      <c r="AK773" s="108"/>
      <c r="AL773" s="108"/>
      <c r="AM773" s="108"/>
      <c r="AN773" s="108"/>
      <c r="AO773" s="108"/>
      <c r="AP773" s="108"/>
      <c r="AQ773" s="108"/>
      <c r="AR773" s="108"/>
      <c r="AS773" s="108"/>
      <c r="AT773" s="108"/>
      <c r="AU773" s="108"/>
      <c r="AV773" s="108"/>
      <c r="AW773" s="108"/>
      <c r="AX773" s="108"/>
      <c r="AY773" s="108"/>
      <c r="AZ773" s="108"/>
      <c r="BA773" s="108"/>
      <c r="BB773" s="108"/>
      <c r="BC773" s="108"/>
      <c r="BD773" s="108"/>
      <c r="BE773" s="108"/>
      <c r="BF773" s="108"/>
      <c r="BG773" s="108"/>
      <c r="BH773" s="108"/>
      <c r="BI773" s="108"/>
      <c r="BJ773" s="108"/>
      <c r="BK773" s="108"/>
      <c r="BL773" s="108"/>
      <c r="BM773" s="108"/>
      <c r="BN773" s="108"/>
      <c r="BO773" s="108"/>
      <c r="BP773" s="108"/>
      <c r="BQ773" s="108">
        <v>0</v>
      </c>
    </row>
    <row r="774" spans="1:69" hidden="1" x14ac:dyDescent="0.3">
      <c r="A774" s="8">
        <f t="shared" si="234"/>
        <v>321</v>
      </c>
      <c r="B774" s="9" t="str">
        <f t="shared" si="235"/>
        <v xml:space="preserve"> </v>
      </c>
      <c r="C774" s="45" t="str">
        <f t="shared" si="215"/>
        <v xml:space="preserve">  </v>
      </c>
      <c r="D774" s="45" t="str">
        <f t="shared" si="216"/>
        <v xml:space="preserve">  </v>
      </c>
      <c r="E774" s="39"/>
      <c r="F774" s="40"/>
      <c r="G774" s="41"/>
      <c r="H774" s="42">
        <v>321</v>
      </c>
      <c r="I774" s="43"/>
      <c r="J774" s="43"/>
      <c r="K774" s="44" t="s">
        <v>75</v>
      </c>
      <c r="L774" s="44"/>
      <c r="M774" s="44"/>
      <c r="N774" s="108">
        <f>SUM(N775:N776)</f>
        <v>0</v>
      </c>
      <c r="P774" s="108"/>
      <c r="Q774" s="108"/>
      <c r="R774" s="108"/>
      <c r="S774" s="108"/>
      <c r="T774" s="108"/>
      <c r="U774" s="108"/>
      <c r="V774" s="108"/>
      <c r="W774" s="108"/>
      <c r="X774" s="108"/>
      <c r="Y774" s="108"/>
      <c r="Z774" s="108"/>
      <c r="AA774" s="108"/>
      <c r="AB774" s="108"/>
      <c r="AC774" s="108"/>
      <c r="AD774" s="108"/>
      <c r="AE774" s="108"/>
      <c r="AF774" s="108"/>
      <c r="AG774" s="108"/>
      <c r="AH774" s="108"/>
      <c r="AI774" s="108"/>
      <c r="AJ774" s="108"/>
      <c r="AK774" s="108"/>
      <c r="AL774" s="108"/>
      <c r="AM774" s="108"/>
      <c r="AN774" s="108"/>
      <c r="AO774" s="108"/>
      <c r="AP774" s="108"/>
      <c r="AQ774" s="108"/>
      <c r="AR774" s="108"/>
      <c r="AS774" s="108"/>
      <c r="AT774" s="108"/>
      <c r="AU774" s="108"/>
      <c r="AV774" s="108"/>
      <c r="AW774" s="108"/>
      <c r="AX774" s="108"/>
      <c r="AY774" s="108"/>
      <c r="AZ774" s="108"/>
      <c r="BA774" s="108"/>
      <c r="BB774" s="108"/>
      <c r="BC774" s="108"/>
      <c r="BD774" s="108"/>
      <c r="BE774" s="108"/>
      <c r="BF774" s="108"/>
      <c r="BG774" s="108"/>
      <c r="BH774" s="108"/>
      <c r="BI774" s="108"/>
      <c r="BJ774" s="108"/>
      <c r="BK774" s="108"/>
      <c r="BL774" s="108"/>
      <c r="BM774" s="108"/>
      <c r="BN774" s="108"/>
      <c r="BO774" s="108"/>
      <c r="BP774" s="108"/>
      <c r="BQ774" s="108">
        <v>0</v>
      </c>
    </row>
    <row r="775" spans="1:69" hidden="1" x14ac:dyDescent="0.3">
      <c r="A775" s="8">
        <f t="shared" si="234"/>
        <v>3211</v>
      </c>
      <c r="B775" s="9">
        <f t="shared" si="235"/>
        <v>11</v>
      </c>
      <c r="C775" s="45" t="str">
        <f t="shared" si="215"/>
        <v>091</v>
      </c>
      <c r="D775" s="45" t="str">
        <f t="shared" si="216"/>
        <v>0912</v>
      </c>
      <c r="E775" s="39" t="s">
        <v>137</v>
      </c>
      <c r="F775" s="40">
        <v>11</v>
      </c>
      <c r="G775" s="41">
        <v>11</v>
      </c>
      <c r="H775" s="42">
        <v>3211</v>
      </c>
      <c r="I775" s="46">
        <v>1366</v>
      </c>
      <c r="J775" s="46">
        <v>1366</v>
      </c>
      <c r="K775" s="44" t="s">
        <v>76</v>
      </c>
      <c r="L775" s="44"/>
      <c r="M775" s="44"/>
      <c r="N775" s="397">
        <f>SUM(P775:BQ775)</f>
        <v>0</v>
      </c>
      <c r="P775" s="397"/>
      <c r="Q775" s="397"/>
      <c r="R775" s="397"/>
      <c r="S775" s="397"/>
      <c r="T775" s="397"/>
      <c r="U775" s="397"/>
      <c r="V775" s="397"/>
      <c r="W775" s="397"/>
      <c r="X775" s="397"/>
      <c r="Y775" s="397"/>
      <c r="Z775" s="397"/>
      <c r="AA775" s="397"/>
      <c r="AB775" s="397"/>
      <c r="AC775" s="397"/>
      <c r="AD775" s="397"/>
      <c r="AE775" s="397"/>
      <c r="AF775" s="397"/>
      <c r="AG775" s="397"/>
      <c r="AH775" s="397"/>
      <c r="AI775" s="397"/>
      <c r="AJ775" s="397"/>
      <c r="AK775" s="397"/>
      <c r="AL775" s="397"/>
      <c r="AM775" s="397"/>
      <c r="AN775" s="397"/>
      <c r="AO775" s="397"/>
      <c r="AP775" s="397"/>
      <c r="AQ775" s="397"/>
      <c r="AR775" s="397"/>
      <c r="AS775" s="397"/>
      <c r="AT775" s="397"/>
      <c r="AU775" s="397"/>
      <c r="AV775" s="397"/>
      <c r="AW775" s="397"/>
      <c r="AX775" s="397"/>
      <c r="AY775" s="397"/>
      <c r="AZ775" s="397"/>
      <c r="BA775" s="397"/>
      <c r="BB775" s="397"/>
      <c r="BC775" s="397"/>
      <c r="BD775" s="397"/>
      <c r="BE775" s="397"/>
      <c r="BF775" s="397"/>
      <c r="BG775" s="397"/>
      <c r="BH775" s="397"/>
      <c r="BI775" s="397"/>
      <c r="BJ775" s="397"/>
      <c r="BK775" s="397"/>
      <c r="BL775" s="397"/>
      <c r="BM775" s="397"/>
      <c r="BN775" s="397"/>
      <c r="BO775" s="397"/>
      <c r="BP775" s="397"/>
      <c r="BQ775" s="397"/>
    </row>
    <row r="776" spans="1:69" ht="26.4" hidden="1" x14ac:dyDescent="0.3">
      <c r="A776" s="8">
        <f t="shared" si="234"/>
        <v>3212</v>
      </c>
      <c r="B776" s="9">
        <f t="shared" si="235"/>
        <v>11</v>
      </c>
      <c r="C776" s="45" t="str">
        <f t="shared" si="215"/>
        <v>091</v>
      </c>
      <c r="D776" s="45" t="str">
        <f t="shared" si="216"/>
        <v>0912</v>
      </c>
      <c r="E776" s="39" t="s">
        <v>137</v>
      </c>
      <c r="F776" s="40">
        <v>11</v>
      </c>
      <c r="G776" s="41">
        <v>11</v>
      </c>
      <c r="H776" s="42">
        <v>3212</v>
      </c>
      <c r="I776" s="46">
        <v>1367</v>
      </c>
      <c r="J776" s="46">
        <v>1367</v>
      </c>
      <c r="K776" s="44" t="s">
        <v>89</v>
      </c>
      <c r="L776" s="44"/>
      <c r="M776" s="44"/>
      <c r="N776" s="397">
        <f>SUM(P776:BQ776)</f>
        <v>0</v>
      </c>
      <c r="P776" s="397"/>
      <c r="Q776" s="397"/>
      <c r="R776" s="397"/>
      <c r="S776" s="397"/>
      <c r="T776" s="397"/>
      <c r="U776" s="397"/>
      <c r="V776" s="397"/>
      <c r="W776" s="397"/>
      <c r="X776" s="397"/>
      <c r="Y776" s="397"/>
      <c r="Z776" s="397"/>
      <c r="AA776" s="397"/>
      <c r="AB776" s="397"/>
      <c r="AC776" s="397"/>
      <c r="AD776" s="397"/>
      <c r="AE776" s="397"/>
      <c r="AF776" s="397"/>
      <c r="AG776" s="397"/>
      <c r="AH776" s="397"/>
      <c r="AI776" s="397"/>
      <c r="AJ776" s="397"/>
      <c r="AK776" s="397"/>
      <c r="AL776" s="397"/>
      <c r="AM776" s="397"/>
      <c r="AN776" s="397"/>
      <c r="AO776" s="397"/>
      <c r="AP776" s="397"/>
      <c r="AQ776" s="397"/>
      <c r="AR776" s="397"/>
      <c r="AS776" s="397"/>
      <c r="AT776" s="397"/>
      <c r="AU776" s="397"/>
      <c r="AV776" s="397"/>
      <c r="AW776" s="397"/>
      <c r="AX776" s="397"/>
      <c r="AY776" s="397"/>
      <c r="AZ776" s="397"/>
      <c r="BA776" s="397"/>
      <c r="BB776" s="397"/>
      <c r="BC776" s="397"/>
      <c r="BD776" s="397"/>
      <c r="BE776" s="397"/>
      <c r="BF776" s="397"/>
      <c r="BG776" s="397"/>
      <c r="BH776" s="397"/>
      <c r="BI776" s="397"/>
      <c r="BJ776" s="397"/>
      <c r="BK776" s="397"/>
      <c r="BL776" s="397"/>
      <c r="BM776" s="397"/>
      <c r="BN776" s="397"/>
      <c r="BO776" s="397"/>
      <c r="BP776" s="397"/>
      <c r="BQ776" s="397"/>
    </row>
    <row r="777" spans="1:69" hidden="1" x14ac:dyDescent="0.3">
      <c r="A777" s="8">
        <f t="shared" si="234"/>
        <v>322</v>
      </c>
      <c r="B777" s="9" t="str">
        <f t="shared" si="235"/>
        <v xml:space="preserve"> </v>
      </c>
      <c r="C777" s="45" t="str">
        <f t="shared" si="215"/>
        <v xml:space="preserve">  </v>
      </c>
      <c r="D777" s="45" t="str">
        <f t="shared" si="216"/>
        <v xml:space="preserve">  </v>
      </c>
      <c r="E777" s="39"/>
      <c r="F777" s="40"/>
      <c r="G777" s="41"/>
      <c r="H777" s="42">
        <v>322</v>
      </c>
      <c r="I777" s="43"/>
      <c r="J777" s="43"/>
      <c r="K777" s="44" t="s">
        <v>78</v>
      </c>
      <c r="L777" s="44"/>
      <c r="M777" s="44"/>
      <c r="N777" s="108">
        <f t="shared" ref="N777" si="249">SUM(N778)</f>
        <v>0</v>
      </c>
      <c r="P777" s="108"/>
      <c r="Q777" s="108"/>
      <c r="R777" s="108"/>
      <c r="S777" s="108"/>
      <c r="T777" s="108"/>
      <c r="U777" s="108"/>
      <c r="V777" s="108"/>
      <c r="W777" s="108"/>
      <c r="X777" s="108"/>
      <c r="Y777" s="108"/>
      <c r="Z777" s="108"/>
      <c r="AA777" s="108"/>
      <c r="AB777" s="108"/>
      <c r="AC777" s="108"/>
      <c r="AD777" s="108"/>
      <c r="AE777" s="108"/>
      <c r="AF777" s="108"/>
      <c r="AG777" s="108"/>
      <c r="AH777" s="108"/>
      <c r="AI777" s="108"/>
      <c r="AJ777" s="108"/>
      <c r="AK777" s="108"/>
      <c r="AL777" s="108"/>
      <c r="AM777" s="108"/>
      <c r="AN777" s="108"/>
      <c r="AO777" s="108"/>
      <c r="AP777" s="108"/>
      <c r="AQ777" s="108"/>
      <c r="AR777" s="108"/>
      <c r="AS777" s="108"/>
      <c r="AT777" s="108"/>
      <c r="AU777" s="108"/>
      <c r="AV777" s="108"/>
      <c r="AW777" s="108"/>
      <c r="AX777" s="108"/>
      <c r="AY777" s="108"/>
      <c r="AZ777" s="108"/>
      <c r="BA777" s="108"/>
      <c r="BB777" s="108"/>
      <c r="BC777" s="108"/>
      <c r="BD777" s="108"/>
      <c r="BE777" s="108"/>
      <c r="BF777" s="108"/>
      <c r="BG777" s="108"/>
      <c r="BH777" s="108"/>
      <c r="BI777" s="108"/>
      <c r="BJ777" s="108"/>
      <c r="BK777" s="108"/>
      <c r="BL777" s="108"/>
      <c r="BM777" s="108"/>
      <c r="BN777" s="108"/>
      <c r="BO777" s="108"/>
      <c r="BP777" s="108"/>
      <c r="BQ777" s="108">
        <v>0</v>
      </c>
    </row>
    <row r="778" spans="1:69" hidden="1" x14ac:dyDescent="0.3">
      <c r="A778" s="8">
        <f t="shared" si="234"/>
        <v>3222</v>
      </c>
      <c r="B778" s="9">
        <f t="shared" si="235"/>
        <v>11</v>
      </c>
      <c r="C778" s="45" t="str">
        <f t="shared" si="215"/>
        <v>091</v>
      </c>
      <c r="D778" s="45" t="str">
        <f t="shared" si="216"/>
        <v>0912</v>
      </c>
      <c r="E778" s="39" t="s">
        <v>137</v>
      </c>
      <c r="F778" s="40">
        <v>11</v>
      </c>
      <c r="G778" s="41">
        <v>11</v>
      </c>
      <c r="H778" s="42">
        <v>3222</v>
      </c>
      <c r="I778" s="46">
        <v>1368</v>
      </c>
      <c r="J778" s="46">
        <v>1368</v>
      </c>
      <c r="K778" s="44" t="s">
        <v>124</v>
      </c>
      <c r="L778" s="44"/>
      <c r="M778" s="44"/>
      <c r="N778" s="397">
        <f>SUM(P778:BQ778)</f>
        <v>0</v>
      </c>
      <c r="P778" s="397"/>
      <c r="Q778" s="397"/>
      <c r="R778" s="397"/>
      <c r="S778" s="397"/>
      <c r="T778" s="397"/>
      <c r="U778" s="397"/>
      <c r="V778" s="397"/>
      <c r="W778" s="397"/>
      <c r="X778" s="397"/>
      <c r="Y778" s="397"/>
      <c r="Z778" s="397"/>
      <c r="AA778" s="397"/>
      <c r="AB778" s="397"/>
      <c r="AC778" s="397"/>
      <c r="AD778" s="397"/>
      <c r="AE778" s="397"/>
      <c r="AF778" s="397"/>
      <c r="AG778" s="397"/>
      <c r="AH778" s="397"/>
      <c r="AI778" s="397"/>
      <c r="AJ778" s="397"/>
      <c r="AK778" s="397"/>
      <c r="AL778" s="397"/>
      <c r="AM778" s="397"/>
      <c r="AN778" s="397"/>
      <c r="AO778" s="397"/>
      <c r="AP778" s="397"/>
      <c r="AQ778" s="397"/>
      <c r="AR778" s="397"/>
      <c r="AS778" s="397"/>
      <c r="AT778" s="397"/>
      <c r="AU778" s="397"/>
      <c r="AV778" s="397"/>
      <c r="AW778" s="397"/>
      <c r="AX778" s="397"/>
      <c r="AY778" s="397"/>
      <c r="AZ778" s="397"/>
      <c r="BA778" s="397"/>
      <c r="BB778" s="397"/>
      <c r="BC778" s="397"/>
      <c r="BD778" s="397"/>
      <c r="BE778" s="397"/>
      <c r="BF778" s="397"/>
      <c r="BG778" s="397"/>
      <c r="BH778" s="397"/>
      <c r="BI778" s="397"/>
      <c r="BJ778" s="397"/>
      <c r="BK778" s="397"/>
      <c r="BL778" s="397"/>
      <c r="BM778" s="397"/>
      <c r="BN778" s="397"/>
      <c r="BO778" s="397"/>
      <c r="BP778" s="397"/>
      <c r="BQ778" s="397"/>
    </row>
    <row r="779" spans="1:69" hidden="1" x14ac:dyDescent="0.3">
      <c r="A779" s="8">
        <f t="shared" si="234"/>
        <v>0</v>
      </c>
      <c r="B779" s="9" t="str">
        <f t="shared" si="235"/>
        <v xml:space="preserve"> </v>
      </c>
      <c r="C779" s="45" t="str">
        <f t="shared" si="215"/>
        <v xml:space="preserve">  </v>
      </c>
      <c r="D779" s="45" t="str">
        <f t="shared" si="216"/>
        <v xml:space="preserve">  </v>
      </c>
      <c r="E779" s="39"/>
      <c r="F779" s="40"/>
      <c r="G779" s="41"/>
      <c r="H779" s="42"/>
      <c r="I779" s="43"/>
      <c r="J779" s="43"/>
      <c r="K779" s="44"/>
      <c r="L779" s="44"/>
      <c r="M779" s="44"/>
      <c r="N779" s="108"/>
      <c r="P779" s="108"/>
      <c r="Q779" s="108"/>
      <c r="R779" s="108"/>
      <c r="S779" s="108"/>
      <c r="T779" s="108"/>
      <c r="U779" s="108"/>
      <c r="V779" s="108"/>
      <c r="W779" s="108"/>
      <c r="X779" s="108"/>
      <c r="Y779" s="108"/>
      <c r="Z779" s="108"/>
      <c r="AA779" s="108"/>
      <c r="AB779" s="108"/>
      <c r="AC779" s="108"/>
      <c r="AD779" s="108"/>
      <c r="AE779" s="108"/>
      <c r="AF779" s="108"/>
      <c r="AG779" s="108"/>
      <c r="AH779" s="108"/>
      <c r="AI779" s="108"/>
      <c r="AJ779" s="108"/>
      <c r="AK779" s="108"/>
      <c r="AL779" s="108"/>
      <c r="AM779" s="108"/>
      <c r="AN779" s="108"/>
      <c r="AO779" s="108"/>
      <c r="AP779" s="108"/>
      <c r="AQ779" s="108"/>
      <c r="AR779" s="108"/>
      <c r="AS779" s="108"/>
      <c r="AT779" s="108"/>
      <c r="AU779" s="108"/>
      <c r="AV779" s="108"/>
      <c r="AW779" s="108"/>
      <c r="AX779" s="108"/>
      <c r="AY779" s="108"/>
      <c r="AZ779" s="108"/>
      <c r="BA779" s="108"/>
      <c r="BB779" s="108"/>
      <c r="BC779" s="108"/>
      <c r="BD779" s="108"/>
      <c r="BE779" s="108"/>
      <c r="BF779" s="108"/>
      <c r="BG779" s="108"/>
      <c r="BH779" s="108"/>
      <c r="BI779" s="108"/>
      <c r="BJ779" s="108"/>
      <c r="BK779" s="108"/>
      <c r="BL779" s="108"/>
      <c r="BM779" s="108"/>
      <c r="BN779" s="108"/>
      <c r="BO779" s="108"/>
      <c r="BP779" s="108"/>
      <c r="BQ779" s="108"/>
    </row>
    <row r="780" spans="1:69" hidden="1" x14ac:dyDescent="0.3">
      <c r="A780" s="8" t="str">
        <f t="shared" si="234"/>
        <v>T 1207 22</v>
      </c>
      <c r="B780" s="9" t="str">
        <f t="shared" si="235"/>
        <v xml:space="preserve"> </v>
      </c>
      <c r="C780" s="45" t="str">
        <f t="shared" si="215"/>
        <v xml:space="preserve">  </v>
      </c>
      <c r="D780" s="45" t="str">
        <f t="shared" si="216"/>
        <v xml:space="preserve">  </v>
      </c>
      <c r="E780" s="33" t="s">
        <v>137</v>
      </c>
      <c r="F780" s="34" t="s">
        <v>96</v>
      </c>
      <c r="G780" s="35"/>
      <c r="H780" s="104" t="s">
        <v>205</v>
      </c>
      <c r="I780" s="37"/>
      <c r="J780" s="37"/>
      <c r="K780" s="38" t="s">
        <v>206</v>
      </c>
      <c r="L780" s="38"/>
      <c r="M780" s="38"/>
      <c r="N780" s="112">
        <f t="shared" ref="N780" si="250">SUM(N781)</f>
        <v>0</v>
      </c>
      <c r="O780" s="18"/>
      <c r="P780" s="112"/>
      <c r="Q780" s="112"/>
      <c r="R780" s="112"/>
      <c r="S780" s="112"/>
      <c r="T780" s="112"/>
      <c r="U780" s="112"/>
      <c r="V780" s="112"/>
      <c r="W780" s="112"/>
      <c r="X780" s="112"/>
      <c r="Y780" s="112"/>
      <c r="Z780" s="112"/>
      <c r="AA780" s="112"/>
      <c r="AB780" s="112"/>
      <c r="AC780" s="112"/>
      <c r="AD780" s="112"/>
      <c r="AE780" s="112"/>
      <c r="AF780" s="112"/>
      <c r="AG780" s="112"/>
      <c r="AH780" s="112"/>
      <c r="AI780" s="112"/>
      <c r="AJ780" s="112"/>
      <c r="AK780" s="112"/>
      <c r="AL780" s="112"/>
      <c r="AM780" s="112"/>
      <c r="AN780" s="112"/>
      <c r="AO780" s="112"/>
      <c r="AP780" s="112"/>
      <c r="AQ780" s="112"/>
      <c r="AR780" s="112"/>
      <c r="AS780" s="112"/>
      <c r="AT780" s="112"/>
      <c r="AU780" s="112"/>
      <c r="AV780" s="112"/>
      <c r="AW780" s="112"/>
      <c r="AX780" s="112"/>
      <c r="AY780" s="112"/>
      <c r="AZ780" s="112"/>
      <c r="BA780" s="112"/>
      <c r="BB780" s="112"/>
      <c r="BC780" s="112"/>
      <c r="BD780" s="112"/>
      <c r="BE780" s="112"/>
      <c r="BF780" s="112"/>
      <c r="BG780" s="112"/>
      <c r="BH780" s="112"/>
      <c r="BI780" s="112"/>
      <c r="BJ780" s="112"/>
      <c r="BK780" s="112"/>
      <c r="BL780" s="112"/>
      <c r="BM780" s="112"/>
      <c r="BN780" s="112"/>
      <c r="BO780" s="112"/>
      <c r="BP780" s="112"/>
      <c r="BQ780" s="112">
        <v>0</v>
      </c>
    </row>
    <row r="781" spans="1:69" hidden="1" x14ac:dyDescent="0.3">
      <c r="A781" s="8">
        <f t="shared" si="234"/>
        <v>3</v>
      </c>
      <c r="B781" s="9" t="str">
        <f t="shared" si="235"/>
        <v xml:space="preserve"> </v>
      </c>
      <c r="C781" s="45" t="str">
        <f t="shared" si="215"/>
        <v xml:space="preserve">  </v>
      </c>
      <c r="D781" s="45" t="str">
        <f t="shared" si="216"/>
        <v xml:space="preserve">  </v>
      </c>
      <c r="E781" s="39"/>
      <c r="F781" s="40"/>
      <c r="G781" s="41"/>
      <c r="H781" s="42">
        <v>3</v>
      </c>
      <c r="I781" s="43"/>
      <c r="J781" s="43"/>
      <c r="K781" s="44" t="s">
        <v>50</v>
      </c>
      <c r="L781" s="44"/>
      <c r="M781" s="44"/>
      <c r="N781" s="108">
        <f>SUM(N782,N787)</f>
        <v>0</v>
      </c>
      <c r="O781" s="18"/>
      <c r="P781" s="108"/>
      <c r="Q781" s="108"/>
      <c r="R781" s="108"/>
      <c r="S781" s="108"/>
      <c r="T781" s="108"/>
      <c r="U781" s="108"/>
      <c r="V781" s="108"/>
      <c r="W781" s="108"/>
      <c r="X781" s="108"/>
      <c r="Y781" s="108"/>
      <c r="Z781" s="108"/>
      <c r="AA781" s="108"/>
      <c r="AB781" s="108"/>
      <c r="AC781" s="108"/>
      <c r="AD781" s="108"/>
      <c r="AE781" s="108"/>
      <c r="AF781" s="108"/>
      <c r="AG781" s="108"/>
      <c r="AH781" s="108"/>
      <c r="AI781" s="108"/>
      <c r="AJ781" s="108"/>
      <c r="AK781" s="108"/>
      <c r="AL781" s="108"/>
      <c r="AM781" s="108"/>
      <c r="AN781" s="108"/>
      <c r="AO781" s="108"/>
      <c r="AP781" s="108"/>
      <c r="AQ781" s="108"/>
      <c r="AR781" s="108"/>
      <c r="AS781" s="108"/>
      <c r="AT781" s="108"/>
      <c r="AU781" s="108"/>
      <c r="AV781" s="108"/>
      <c r="AW781" s="108"/>
      <c r="AX781" s="108"/>
      <c r="AY781" s="108"/>
      <c r="AZ781" s="108"/>
      <c r="BA781" s="108"/>
      <c r="BB781" s="108"/>
      <c r="BC781" s="108"/>
      <c r="BD781" s="108"/>
      <c r="BE781" s="108"/>
      <c r="BF781" s="108"/>
      <c r="BG781" s="108"/>
      <c r="BH781" s="108"/>
      <c r="BI781" s="108"/>
      <c r="BJ781" s="108"/>
      <c r="BK781" s="108"/>
      <c r="BL781" s="108"/>
      <c r="BM781" s="108"/>
      <c r="BN781" s="108"/>
      <c r="BO781" s="108"/>
      <c r="BP781" s="108"/>
      <c r="BQ781" s="108">
        <v>0</v>
      </c>
    </row>
    <row r="782" spans="1:69" hidden="1" x14ac:dyDescent="0.3">
      <c r="A782" s="8">
        <f t="shared" si="234"/>
        <v>31</v>
      </c>
      <c r="B782" s="9" t="str">
        <f t="shared" si="235"/>
        <v xml:space="preserve"> </v>
      </c>
      <c r="C782" s="45" t="str">
        <f t="shared" si="215"/>
        <v xml:space="preserve">  </v>
      </c>
      <c r="D782" s="45" t="str">
        <f t="shared" si="216"/>
        <v xml:space="preserve">  </v>
      </c>
      <c r="E782" s="39"/>
      <c r="F782" s="40"/>
      <c r="G782" s="41"/>
      <c r="H782" s="42">
        <v>31</v>
      </c>
      <c r="I782" s="43"/>
      <c r="J782" s="43"/>
      <c r="K782" s="44" t="s">
        <v>51</v>
      </c>
      <c r="L782" s="44"/>
      <c r="M782" s="44"/>
      <c r="N782" s="108">
        <f>SUM(N783,N785)</f>
        <v>0</v>
      </c>
      <c r="O782" s="18"/>
      <c r="P782" s="108"/>
      <c r="Q782" s="108"/>
      <c r="R782" s="108"/>
      <c r="S782" s="108"/>
      <c r="T782" s="108"/>
      <c r="U782" s="108"/>
      <c r="V782" s="108"/>
      <c r="W782" s="108"/>
      <c r="X782" s="108"/>
      <c r="Y782" s="108"/>
      <c r="Z782" s="108"/>
      <c r="AA782" s="108"/>
      <c r="AB782" s="108"/>
      <c r="AC782" s="108"/>
      <c r="AD782" s="108"/>
      <c r="AE782" s="108"/>
      <c r="AF782" s="108"/>
      <c r="AG782" s="108"/>
      <c r="AH782" s="108"/>
      <c r="AI782" s="108"/>
      <c r="AJ782" s="108"/>
      <c r="AK782" s="108"/>
      <c r="AL782" s="108"/>
      <c r="AM782" s="108"/>
      <c r="AN782" s="108"/>
      <c r="AO782" s="108"/>
      <c r="AP782" s="108"/>
      <c r="AQ782" s="108"/>
      <c r="AR782" s="108"/>
      <c r="AS782" s="108"/>
      <c r="AT782" s="108"/>
      <c r="AU782" s="108"/>
      <c r="AV782" s="108"/>
      <c r="AW782" s="108"/>
      <c r="AX782" s="108"/>
      <c r="AY782" s="108"/>
      <c r="AZ782" s="108"/>
      <c r="BA782" s="108"/>
      <c r="BB782" s="108"/>
      <c r="BC782" s="108"/>
      <c r="BD782" s="108"/>
      <c r="BE782" s="108"/>
      <c r="BF782" s="108"/>
      <c r="BG782" s="108"/>
      <c r="BH782" s="108"/>
      <c r="BI782" s="108"/>
      <c r="BJ782" s="108"/>
      <c r="BK782" s="108"/>
      <c r="BL782" s="108"/>
      <c r="BM782" s="108"/>
      <c r="BN782" s="108"/>
      <c r="BO782" s="108"/>
      <c r="BP782" s="108"/>
      <c r="BQ782" s="108">
        <v>0</v>
      </c>
    </row>
    <row r="783" spans="1:69" hidden="1" x14ac:dyDescent="0.3">
      <c r="A783" s="8">
        <f t="shared" si="234"/>
        <v>311</v>
      </c>
      <c r="B783" s="9" t="str">
        <f t="shared" si="235"/>
        <v xml:space="preserve"> </v>
      </c>
      <c r="C783" s="45" t="str">
        <f t="shared" ref="C783:C824" si="251">IF(I783&gt;0,LEFT(E783,3),"  ")</f>
        <v xml:space="preserve">  </v>
      </c>
      <c r="D783" s="45" t="str">
        <f t="shared" ref="D783:D824" si="252">IF(I783&gt;0,LEFT(E783,4),"  ")</f>
        <v xml:space="preserve">  </v>
      </c>
      <c r="E783" s="39"/>
      <c r="F783" s="40"/>
      <c r="G783" s="41"/>
      <c r="H783" s="42">
        <v>311</v>
      </c>
      <c r="I783" s="43"/>
      <c r="J783" s="43"/>
      <c r="K783" s="44" t="s">
        <v>52</v>
      </c>
      <c r="L783" s="44"/>
      <c r="M783" s="44"/>
      <c r="N783" s="108">
        <f t="shared" ref="N783" si="253">SUM(N784)</f>
        <v>0</v>
      </c>
      <c r="O783" s="18"/>
      <c r="P783" s="108"/>
      <c r="Q783" s="108"/>
      <c r="R783" s="108"/>
      <c r="S783" s="108"/>
      <c r="T783" s="108"/>
      <c r="U783" s="108"/>
      <c r="V783" s="108"/>
      <c r="W783" s="108"/>
      <c r="X783" s="108"/>
      <c r="Y783" s="108"/>
      <c r="Z783" s="108"/>
      <c r="AA783" s="108"/>
      <c r="AB783" s="108"/>
      <c r="AC783" s="108"/>
      <c r="AD783" s="108"/>
      <c r="AE783" s="108"/>
      <c r="AF783" s="108"/>
      <c r="AG783" s="108"/>
      <c r="AH783" s="108"/>
      <c r="AI783" s="108"/>
      <c r="AJ783" s="108"/>
      <c r="AK783" s="108"/>
      <c r="AL783" s="108"/>
      <c r="AM783" s="108"/>
      <c r="AN783" s="108"/>
      <c r="AO783" s="108"/>
      <c r="AP783" s="108"/>
      <c r="AQ783" s="108"/>
      <c r="AR783" s="108"/>
      <c r="AS783" s="108"/>
      <c r="AT783" s="108"/>
      <c r="AU783" s="108"/>
      <c r="AV783" s="108"/>
      <c r="AW783" s="108"/>
      <c r="AX783" s="108"/>
      <c r="AY783" s="108"/>
      <c r="AZ783" s="108"/>
      <c r="BA783" s="108"/>
      <c r="BB783" s="108"/>
      <c r="BC783" s="108"/>
      <c r="BD783" s="108"/>
      <c r="BE783" s="108"/>
      <c r="BF783" s="108"/>
      <c r="BG783" s="108"/>
      <c r="BH783" s="108"/>
      <c r="BI783" s="108"/>
      <c r="BJ783" s="108"/>
      <c r="BK783" s="108"/>
      <c r="BL783" s="108"/>
      <c r="BM783" s="108"/>
      <c r="BN783" s="108"/>
      <c r="BO783" s="108"/>
      <c r="BP783" s="108"/>
      <c r="BQ783" s="108">
        <v>0</v>
      </c>
    </row>
    <row r="784" spans="1:69" hidden="1" x14ac:dyDescent="0.3">
      <c r="A784" s="8">
        <f t="shared" si="234"/>
        <v>3111</v>
      </c>
      <c r="B784" s="9">
        <f t="shared" si="235"/>
        <v>11</v>
      </c>
      <c r="C784" s="45" t="str">
        <f t="shared" si="251"/>
        <v>091</v>
      </c>
      <c r="D784" s="45" t="str">
        <f t="shared" si="252"/>
        <v>0912</v>
      </c>
      <c r="E784" s="39" t="s">
        <v>137</v>
      </c>
      <c r="F784" s="40">
        <v>11</v>
      </c>
      <c r="G784" s="41">
        <v>11</v>
      </c>
      <c r="H784" s="42">
        <v>3111</v>
      </c>
      <c r="I784" s="46">
        <v>1369</v>
      </c>
      <c r="J784" s="46">
        <v>1369</v>
      </c>
      <c r="K784" s="44" t="s">
        <v>53</v>
      </c>
      <c r="L784" s="44"/>
      <c r="M784" s="44"/>
      <c r="N784" s="397">
        <f>SUM(P784:BQ784)</f>
        <v>0</v>
      </c>
      <c r="O784" s="18"/>
      <c r="P784" s="397"/>
      <c r="Q784" s="397"/>
      <c r="R784" s="397"/>
      <c r="S784" s="397"/>
      <c r="T784" s="397"/>
      <c r="U784" s="397"/>
      <c r="V784" s="397"/>
      <c r="W784" s="397"/>
      <c r="X784" s="397"/>
      <c r="Y784" s="397"/>
      <c r="Z784" s="397"/>
      <c r="AA784" s="397"/>
      <c r="AB784" s="397"/>
      <c r="AC784" s="397"/>
      <c r="AD784" s="397"/>
      <c r="AE784" s="397"/>
      <c r="AF784" s="397"/>
      <c r="AG784" s="397"/>
      <c r="AH784" s="397"/>
      <c r="AI784" s="397"/>
      <c r="AJ784" s="397"/>
      <c r="AK784" s="397"/>
      <c r="AL784" s="397"/>
      <c r="AM784" s="397"/>
      <c r="AN784" s="397"/>
      <c r="AO784" s="397"/>
      <c r="AP784" s="397"/>
      <c r="AQ784" s="397"/>
      <c r="AR784" s="397"/>
      <c r="AS784" s="397"/>
      <c r="AT784" s="397"/>
      <c r="AU784" s="397"/>
      <c r="AV784" s="397"/>
      <c r="AW784" s="397"/>
      <c r="AX784" s="397"/>
      <c r="AY784" s="397"/>
      <c r="AZ784" s="397"/>
      <c r="BA784" s="397"/>
      <c r="BB784" s="397"/>
      <c r="BC784" s="397"/>
      <c r="BD784" s="397"/>
      <c r="BE784" s="397"/>
      <c r="BF784" s="397"/>
      <c r="BG784" s="397"/>
      <c r="BH784" s="397"/>
      <c r="BI784" s="397"/>
      <c r="BJ784" s="397"/>
      <c r="BK784" s="397"/>
      <c r="BL784" s="397"/>
      <c r="BM784" s="397"/>
      <c r="BN784" s="397"/>
      <c r="BO784" s="397"/>
      <c r="BP784" s="397"/>
      <c r="BQ784" s="397"/>
    </row>
    <row r="785" spans="1:69" hidden="1" x14ac:dyDescent="0.3">
      <c r="A785" s="8">
        <f t="shared" si="234"/>
        <v>313</v>
      </c>
      <c r="B785" s="9" t="str">
        <f t="shared" si="235"/>
        <v xml:space="preserve"> </v>
      </c>
      <c r="C785" s="45" t="str">
        <f t="shared" si="251"/>
        <v xml:space="preserve">  </v>
      </c>
      <c r="D785" s="45" t="str">
        <f t="shared" si="252"/>
        <v xml:space="preserve">  </v>
      </c>
      <c r="E785" s="39"/>
      <c r="F785" s="40"/>
      <c r="G785" s="41"/>
      <c r="H785" s="42">
        <v>313</v>
      </c>
      <c r="I785" s="43"/>
      <c r="J785" s="43"/>
      <c r="K785" s="44" t="s">
        <v>54</v>
      </c>
      <c r="L785" s="44"/>
      <c r="M785" s="44"/>
      <c r="N785" s="108">
        <f>SUM(N786:N786)</f>
        <v>0</v>
      </c>
      <c r="O785" s="18"/>
      <c r="P785" s="108"/>
      <c r="Q785" s="108"/>
      <c r="R785" s="108"/>
      <c r="S785" s="108"/>
      <c r="T785" s="108"/>
      <c r="U785" s="108"/>
      <c r="V785" s="108"/>
      <c r="W785" s="108"/>
      <c r="X785" s="108"/>
      <c r="Y785" s="108"/>
      <c r="Z785" s="108"/>
      <c r="AA785" s="108"/>
      <c r="AB785" s="108"/>
      <c r="AC785" s="108"/>
      <c r="AD785" s="108"/>
      <c r="AE785" s="108"/>
      <c r="AF785" s="108"/>
      <c r="AG785" s="108"/>
      <c r="AH785" s="108"/>
      <c r="AI785" s="108"/>
      <c r="AJ785" s="108"/>
      <c r="AK785" s="108"/>
      <c r="AL785" s="108"/>
      <c r="AM785" s="108"/>
      <c r="AN785" s="108"/>
      <c r="AO785" s="108"/>
      <c r="AP785" s="108"/>
      <c r="AQ785" s="108"/>
      <c r="AR785" s="108"/>
      <c r="AS785" s="108"/>
      <c r="AT785" s="108"/>
      <c r="AU785" s="108"/>
      <c r="AV785" s="108"/>
      <c r="AW785" s="108"/>
      <c r="AX785" s="108"/>
      <c r="AY785" s="108"/>
      <c r="AZ785" s="108"/>
      <c r="BA785" s="108"/>
      <c r="BB785" s="108"/>
      <c r="BC785" s="108"/>
      <c r="BD785" s="108"/>
      <c r="BE785" s="108"/>
      <c r="BF785" s="108"/>
      <c r="BG785" s="108"/>
      <c r="BH785" s="108"/>
      <c r="BI785" s="108"/>
      <c r="BJ785" s="108"/>
      <c r="BK785" s="108"/>
      <c r="BL785" s="108"/>
      <c r="BM785" s="108"/>
      <c r="BN785" s="108"/>
      <c r="BO785" s="108"/>
      <c r="BP785" s="108"/>
      <c r="BQ785" s="108">
        <v>0</v>
      </c>
    </row>
    <row r="786" spans="1:69" ht="26.4" hidden="1" x14ac:dyDescent="0.3">
      <c r="A786" s="8">
        <f t="shared" si="234"/>
        <v>3132</v>
      </c>
      <c r="B786" s="9">
        <f t="shared" si="235"/>
        <v>11</v>
      </c>
      <c r="C786" s="45" t="str">
        <f t="shared" si="251"/>
        <v>091</v>
      </c>
      <c r="D786" s="45" t="str">
        <f t="shared" si="252"/>
        <v>0912</v>
      </c>
      <c r="E786" s="39" t="s">
        <v>137</v>
      </c>
      <c r="F786" s="40">
        <v>11</v>
      </c>
      <c r="G786" s="41">
        <v>11</v>
      </c>
      <c r="H786" s="42">
        <v>3132</v>
      </c>
      <c r="I786" s="46">
        <v>1370</v>
      </c>
      <c r="J786" s="46">
        <v>1370</v>
      </c>
      <c r="K786" s="44" t="s">
        <v>55</v>
      </c>
      <c r="L786" s="44"/>
      <c r="M786" s="44"/>
      <c r="N786" s="397">
        <f>SUM(P786:BQ786)</f>
        <v>0</v>
      </c>
      <c r="O786" s="18"/>
      <c r="P786" s="397"/>
      <c r="Q786" s="397"/>
      <c r="R786" s="397"/>
      <c r="S786" s="397"/>
      <c r="T786" s="397"/>
      <c r="U786" s="397"/>
      <c r="V786" s="397"/>
      <c r="W786" s="397"/>
      <c r="X786" s="397"/>
      <c r="Y786" s="397"/>
      <c r="Z786" s="397"/>
      <c r="AA786" s="397"/>
      <c r="AB786" s="397"/>
      <c r="AC786" s="397"/>
      <c r="AD786" s="397"/>
      <c r="AE786" s="397"/>
      <c r="AF786" s="397"/>
      <c r="AG786" s="397"/>
      <c r="AH786" s="397"/>
      <c r="AI786" s="397"/>
      <c r="AJ786" s="397"/>
      <c r="AK786" s="397"/>
      <c r="AL786" s="397"/>
      <c r="AM786" s="397"/>
      <c r="AN786" s="397"/>
      <c r="AO786" s="397"/>
      <c r="AP786" s="397"/>
      <c r="AQ786" s="397"/>
      <c r="AR786" s="397"/>
      <c r="AS786" s="397"/>
      <c r="AT786" s="397"/>
      <c r="AU786" s="397"/>
      <c r="AV786" s="397"/>
      <c r="AW786" s="397"/>
      <c r="AX786" s="397"/>
      <c r="AY786" s="397"/>
      <c r="AZ786" s="397"/>
      <c r="BA786" s="397"/>
      <c r="BB786" s="397"/>
      <c r="BC786" s="397"/>
      <c r="BD786" s="397"/>
      <c r="BE786" s="397"/>
      <c r="BF786" s="397"/>
      <c r="BG786" s="397"/>
      <c r="BH786" s="397"/>
      <c r="BI786" s="397"/>
      <c r="BJ786" s="397"/>
      <c r="BK786" s="397"/>
      <c r="BL786" s="397"/>
      <c r="BM786" s="397"/>
      <c r="BN786" s="397"/>
      <c r="BO786" s="397"/>
      <c r="BP786" s="397"/>
      <c r="BQ786" s="397"/>
    </row>
    <row r="787" spans="1:69" hidden="1" x14ac:dyDescent="0.3">
      <c r="A787" s="8">
        <f t="shared" si="234"/>
        <v>32</v>
      </c>
      <c r="B787" s="9" t="str">
        <f t="shared" si="235"/>
        <v xml:space="preserve"> </v>
      </c>
      <c r="C787" s="45" t="str">
        <f t="shared" si="251"/>
        <v xml:space="preserve">  </v>
      </c>
      <c r="D787" s="45" t="str">
        <f t="shared" si="252"/>
        <v xml:space="preserve">  </v>
      </c>
      <c r="E787" s="39"/>
      <c r="F787" s="40"/>
      <c r="G787" s="41"/>
      <c r="H787" s="42">
        <v>32</v>
      </c>
      <c r="I787" s="43"/>
      <c r="J787" s="43"/>
      <c r="K787" s="44" t="s">
        <v>56</v>
      </c>
      <c r="L787" s="44"/>
      <c r="M787" s="44"/>
      <c r="N787" s="108">
        <f>SUM(N788,N791,N795)</f>
        <v>0</v>
      </c>
      <c r="O787" s="18"/>
      <c r="P787" s="108"/>
      <c r="Q787" s="108"/>
      <c r="R787" s="108"/>
      <c r="S787" s="108"/>
      <c r="T787" s="108"/>
      <c r="U787" s="108"/>
      <c r="V787" s="108"/>
      <c r="W787" s="108"/>
      <c r="X787" s="108"/>
      <c r="Y787" s="108"/>
      <c r="Z787" s="108"/>
      <c r="AA787" s="108"/>
      <c r="AB787" s="108"/>
      <c r="AC787" s="108"/>
      <c r="AD787" s="108"/>
      <c r="AE787" s="108"/>
      <c r="AF787" s="108"/>
      <c r="AG787" s="108"/>
      <c r="AH787" s="108"/>
      <c r="AI787" s="108"/>
      <c r="AJ787" s="108"/>
      <c r="AK787" s="108"/>
      <c r="AL787" s="108"/>
      <c r="AM787" s="108"/>
      <c r="AN787" s="108"/>
      <c r="AO787" s="108"/>
      <c r="AP787" s="108"/>
      <c r="AQ787" s="108"/>
      <c r="AR787" s="108"/>
      <c r="AS787" s="108"/>
      <c r="AT787" s="108"/>
      <c r="AU787" s="108"/>
      <c r="AV787" s="108"/>
      <c r="AW787" s="108"/>
      <c r="AX787" s="108"/>
      <c r="AY787" s="108"/>
      <c r="AZ787" s="108"/>
      <c r="BA787" s="108"/>
      <c r="BB787" s="108"/>
      <c r="BC787" s="108"/>
      <c r="BD787" s="108"/>
      <c r="BE787" s="108"/>
      <c r="BF787" s="108"/>
      <c r="BG787" s="108"/>
      <c r="BH787" s="108"/>
      <c r="BI787" s="108"/>
      <c r="BJ787" s="108"/>
      <c r="BK787" s="108"/>
      <c r="BL787" s="108"/>
      <c r="BM787" s="108"/>
      <c r="BN787" s="108"/>
      <c r="BO787" s="108"/>
      <c r="BP787" s="108"/>
      <c r="BQ787" s="108">
        <v>0</v>
      </c>
    </row>
    <row r="788" spans="1:69" hidden="1" x14ac:dyDescent="0.3">
      <c r="A788" s="8">
        <f t="shared" si="234"/>
        <v>322</v>
      </c>
      <c r="B788" s="9" t="str">
        <f t="shared" si="235"/>
        <v xml:space="preserve"> </v>
      </c>
      <c r="C788" s="45" t="str">
        <f t="shared" si="251"/>
        <v xml:space="preserve">  </v>
      </c>
      <c r="D788" s="45" t="str">
        <f t="shared" si="252"/>
        <v xml:space="preserve">  </v>
      </c>
      <c r="E788" s="39"/>
      <c r="F788" s="40"/>
      <c r="G788" s="41"/>
      <c r="H788" s="42">
        <v>322</v>
      </c>
      <c r="I788" s="43"/>
      <c r="J788" s="43"/>
      <c r="K788" s="44" t="s">
        <v>78</v>
      </c>
      <c r="L788" s="44"/>
      <c r="M788" s="44"/>
      <c r="N788" s="108">
        <f>SUM(N789:N790)</f>
        <v>0</v>
      </c>
      <c r="O788" s="18"/>
      <c r="P788" s="108"/>
      <c r="Q788" s="108"/>
      <c r="R788" s="108"/>
      <c r="S788" s="108"/>
      <c r="T788" s="108"/>
      <c r="U788" s="108"/>
      <c r="V788" s="108"/>
      <c r="W788" s="108"/>
      <c r="X788" s="108"/>
      <c r="Y788" s="108"/>
      <c r="Z788" s="108"/>
      <c r="AA788" s="108"/>
      <c r="AB788" s="108"/>
      <c r="AC788" s="108"/>
      <c r="AD788" s="108"/>
      <c r="AE788" s="108"/>
      <c r="AF788" s="108"/>
      <c r="AG788" s="108"/>
      <c r="AH788" s="108"/>
      <c r="AI788" s="108"/>
      <c r="AJ788" s="108"/>
      <c r="AK788" s="108"/>
      <c r="AL788" s="108"/>
      <c r="AM788" s="108"/>
      <c r="AN788" s="108"/>
      <c r="AO788" s="108"/>
      <c r="AP788" s="108"/>
      <c r="AQ788" s="108"/>
      <c r="AR788" s="108"/>
      <c r="AS788" s="108"/>
      <c r="AT788" s="108"/>
      <c r="AU788" s="108"/>
      <c r="AV788" s="108"/>
      <c r="AW788" s="108"/>
      <c r="AX788" s="108"/>
      <c r="AY788" s="108"/>
      <c r="AZ788" s="108"/>
      <c r="BA788" s="108"/>
      <c r="BB788" s="108"/>
      <c r="BC788" s="108"/>
      <c r="BD788" s="108"/>
      <c r="BE788" s="108"/>
      <c r="BF788" s="108"/>
      <c r="BG788" s="108"/>
      <c r="BH788" s="108"/>
      <c r="BI788" s="108"/>
      <c r="BJ788" s="108"/>
      <c r="BK788" s="108"/>
      <c r="BL788" s="108"/>
      <c r="BM788" s="108"/>
      <c r="BN788" s="108"/>
      <c r="BO788" s="108"/>
      <c r="BP788" s="108"/>
      <c r="BQ788" s="108">
        <v>0</v>
      </c>
    </row>
    <row r="789" spans="1:69" ht="26.4" hidden="1" x14ac:dyDescent="0.3">
      <c r="A789" s="8">
        <f t="shared" si="234"/>
        <v>3221</v>
      </c>
      <c r="B789" s="9">
        <f t="shared" si="235"/>
        <v>11</v>
      </c>
      <c r="C789" s="45" t="str">
        <f t="shared" si="251"/>
        <v>091</v>
      </c>
      <c r="D789" s="45" t="str">
        <f t="shared" si="252"/>
        <v>0912</v>
      </c>
      <c r="E789" s="39" t="s">
        <v>137</v>
      </c>
      <c r="F789" s="40">
        <v>11</v>
      </c>
      <c r="G789" s="41">
        <v>11</v>
      </c>
      <c r="H789" s="42">
        <v>3221</v>
      </c>
      <c r="I789" s="46">
        <v>1371</v>
      </c>
      <c r="J789" s="46">
        <v>1371</v>
      </c>
      <c r="K789" s="44" t="s">
        <v>79</v>
      </c>
      <c r="L789" s="44"/>
      <c r="M789" s="44"/>
      <c r="N789" s="397">
        <f>SUM(P789:BQ789)</f>
        <v>0</v>
      </c>
      <c r="O789" s="18"/>
      <c r="P789" s="397"/>
      <c r="Q789" s="397"/>
      <c r="R789" s="397"/>
      <c r="S789" s="397"/>
      <c r="T789" s="397"/>
      <c r="U789" s="397"/>
      <c r="V789" s="397"/>
      <c r="W789" s="397"/>
      <c r="X789" s="397"/>
      <c r="Y789" s="397"/>
      <c r="Z789" s="397"/>
      <c r="AA789" s="397"/>
      <c r="AB789" s="397"/>
      <c r="AC789" s="397"/>
      <c r="AD789" s="397"/>
      <c r="AE789" s="397"/>
      <c r="AF789" s="397"/>
      <c r="AG789" s="397"/>
      <c r="AH789" s="397"/>
      <c r="AI789" s="397"/>
      <c r="AJ789" s="397"/>
      <c r="AK789" s="397"/>
      <c r="AL789" s="397"/>
      <c r="AM789" s="397"/>
      <c r="AN789" s="397"/>
      <c r="AO789" s="397"/>
      <c r="AP789" s="397"/>
      <c r="AQ789" s="397"/>
      <c r="AR789" s="397"/>
      <c r="AS789" s="397"/>
      <c r="AT789" s="397"/>
      <c r="AU789" s="397"/>
      <c r="AV789" s="397"/>
      <c r="AW789" s="397"/>
      <c r="AX789" s="397"/>
      <c r="AY789" s="397"/>
      <c r="AZ789" s="397"/>
      <c r="BA789" s="397"/>
      <c r="BB789" s="397"/>
      <c r="BC789" s="397"/>
      <c r="BD789" s="397"/>
      <c r="BE789" s="397"/>
      <c r="BF789" s="397"/>
      <c r="BG789" s="397"/>
      <c r="BH789" s="397"/>
      <c r="BI789" s="397"/>
      <c r="BJ789" s="397"/>
      <c r="BK789" s="397"/>
      <c r="BL789" s="397"/>
      <c r="BM789" s="397"/>
      <c r="BN789" s="397"/>
      <c r="BO789" s="397"/>
      <c r="BP789" s="397"/>
      <c r="BQ789" s="397"/>
    </row>
    <row r="790" spans="1:69" hidden="1" x14ac:dyDescent="0.3">
      <c r="A790" s="8">
        <f t="shared" si="234"/>
        <v>3222</v>
      </c>
      <c r="B790" s="9">
        <f t="shared" si="235"/>
        <v>11</v>
      </c>
      <c r="C790" s="45" t="str">
        <f t="shared" si="251"/>
        <v>091</v>
      </c>
      <c r="D790" s="45" t="str">
        <f t="shared" si="252"/>
        <v>0912</v>
      </c>
      <c r="E790" s="39" t="s">
        <v>137</v>
      </c>
      <c r="F790" s="40">
        <v>11</v>
      </c>
      <c r="G790" s="41">
        <v>11</v>
      </c>
      <c r="H790" s="42">
        <v>3222</v>
      </c>
      <c r="I790" s="46">
        <v>1372</v>
      </c>
      <c r="J790" s="46">
        <v>1372</v>
      </c>
      <c r="K790" s="44" t="s">
        <v>124</v>
      </c>
      <c r="L790" s="44"/>
      <c r="M790" s="44"/>
      <c r="N790" s="397">
        <f>SUM(P790:BQ790)</f>
        <v>0</v>
      </c>
      <c r="O790" s="18"/>
      <c r="P790" s="397"/>
      <c r="Q790" s="397"/>
      <c r="R790" s="397"/>
      <c r="S790" s="397"/>
      <c r="T790" s="397"/>
      <c r="U790" s="397"/>
      <c r="V790" s="397"/>
      <c r="W790" s="397"/>
      <c r="X790" s="397"/>
      <c r="Y790" s="397"/>
      <c r="Z790" s="397"/>
      <c r="AA790" s="397"/>
      <c r="AB790" s="397"/>
      <c r="AC790" s="397"/>
      <c r="AD790" s="397"/>
      <c r="AE790" s="397"/>
      <c r="AF790" s="397"/>
      <c r="AG790" s="397"/>
      <c r="AH790" s="397"/>
      <c r="AI790" s="397"/>
      <c r="AJ790" s="397"/>
      <c r="AK790" s="397"/>
      <c r="AL790" s="397"/>
      <c r="AM790" s="397"/>
      <c r="AN790" s="397"/>
      <c r="AO790" s="397"/>
      <c r="AP790" s="397"/>
      <c r="AQ790" s="397"/>
      <c r="AR790" s="397"/>
      <c r="AS790" s="397"/>
      <c r="AT790" s="397"/>
      <c r="AU790" s="397"/>
      <c r="AV790" s="397"/>
      <c r="AW790" s="397"/>
      <c r="AX790" s="397"/>
      <c r="AY790" s="397"/>
      <c r="AZ790" s="397"/>
      <c r="BA790" s="397"/>
      <c r="BB790" s="397"/>
      <c r="BC790" s="397"/>
      <c r="BD790" s="397"/>
      <c r="BE790" s="397"/>
      <c r="BF790" s="397"/>
      <c r="BG790" s="397"/>
      <c r="BH790" s="397"/>
      <c r="BI790" s="397"/>
      <c r="BJ790" s="397"/>
      <c r="BK790" s="397"/>
      <c r="BL790" s="397"/>
      <c r="BM790" s="397"/>
      <c r="BN790" s="397"/>
      <c r="BO790" s="397"/>
      <c r="BP790" s="397"/>
      <c r="BQ790" s="397"/>
    </row>
    <row r="791" spans="1:69" hidden="1" x14ac:dyDescent="0.3">
      <c r="A791" s="8">
        <f t="shared" si="234"/>
        <v>323</v>
      </c>
      <c r="B791" s="9" t="str">
        <f t="shared" si="235"/>
        <v xml:space="preserve"> </v>
      </c>
      <c r="C791" s="45" t="str">
        <f t="shared" si="251"/>
        <v xml:space="preserve">  </v>
      </c>
      <c r="D791" s="45" t="str">
        <f t="shared" si="252"/>
        <v xml:space="preserve">  </v>
      </c>
      <c r="E791" s="39"/>
      <c r="F791" s="40"/>
      <c r="G791" s="41"/>
      <c r="H791" s="42">
        <v>323</v>
      </c>
      <c r="I791" s="43"/>
      <c r="J791" s="43"/>
      <c r="K791" s="44" t="s">
        <v>57</v>
      </c>
      <c r="L791" s="44"/>
      <c r="M791" s="44"/>
      <c r="N791" s="108">
        <f>SUM(N792:N794)</f>
        <v>0</v>
      </c>
      <c r="O791" s="18"/>
      <c r="P791" s="108"/>
      <c r="Q791" s="108"/>
      <c r="R791" s="108"/>
      <c r="S791" s="108"/>
      <c r="T791" s="108"/>
      <c r="U791" s="108"/>
      <c r="V791" s="108"/>
      <c r="W791" s="108"/>
      <c r="X791" s="108"/>
      <c r="Y791" s="108"/>
      <c r="Z791" s="108"/>
      <c r="AA791" s="108"/>
      <c r="AB791" s="108"/>
      <c r="AC791" s="108"/>
      <c r="AD791" s="108"/>
      <c r="AE791" s="108"/>
      <c r="AF791" s="108"/>
      <c r="AG791" s="108"/>
      <c r="AH791" s="108"/>
      <c r="AI791" s="108"/>
      <c r="AJ791" s="108"/>
      <c r="AK791" s="108"/>
      <c r="AL791" s="108"/>
      <c r="AM791" s="108"/>
      <c r="AN791" s="108"/>
      <c r="AO791" s="108"/>
      <c r="AP791" s="108"/>
      <c r="AQ791" s="108"/>
      <c r="AR791" s="108"/>
      <c r="AS791" s="108"/>
      <c r="AT791" s="108"/>
      <c r="AU791" s="108"/>
      <c r="AV791" s="108"/>
      <c r="AW791" s="108"/>
      <c r="AX791" s="108"/>
      <c r="AY791" s="108"/>
      <c r="AZ791" s="108"/>
      <c r="BA791" s="108"/>
      <c r="BB791" s="108"/>
      <c r="BC791" s="108"/>
      <c r="BD791" s="108"/>
      <c r="BE791" s="108"/>
      <c r="BF791" s="108"/>
      <c r="BG791" s="108"/>
      <c r="BH791" s="108"/>
      <c r="BI791" s="108"/>
      <c r="BJ791" s="108"/>
      <c r="BK791" s="108"/>
      <c r="BL791" s="108"/>
      <c r="BM791" s="108"/>
      <c r="BN791" s="108"/>
      <c r="BO791" s="108"/>
      <c r="BP791" s="108"/>
      <c r="BQ791" s="108">
        <v>0</v>
      </c>
    </row>
    <row r="792" spans="1:69" hidden="1" x14ac:dyDescent="0.3">
      <c r="A792" s="8">
        <f t="shared" si="234"/>
        <v>3231</v>
      </c>
      <c r="B792" s="9">
        <f t="shared" si="235"/>
        <v>11</v>
      </c>
      <c r="C792" s="45" t="str">
        <f t="shared" si="251"/>
        <v>091</v>
      </c>
      <c r="D792" s="45" t="str">
        <f t="shared" si="252"/>
        <v>0912</v>
      </c>
      <c r="E792" s="39" t="s">
        <v>137</v>
      </c>
      <c r="F792" s="40">
        <v>11</v>
      </c>
      <c r="G792" s="41">
        <v>11</v>
      </c>
      <c r="H792" s="42">
        <v>3231</v>
      </c>
      <c r="I792" s="46">
        <v>1373</v>
      </c>
      <c r="J792" s="46">
        <v>1373</v>
      </c>
      <c r="K792" s="44" t="s">
        <v>58</v>
      </c>
      <c r="L792" s="44"/>
      <c r="M792" s="44"/>
      <c r="N792" s="397">
        <f>SUM(P792:BQ792)</f>
        <v>0</v>
      </c>
      <c r="O792" s="18"/>
      <c r="P792" s="397"/>
      <c r="Q792" s="397"/>
      <c r="R792" s="397"/>
      <c r="S792" s="397"/>
      <c r="T792" s="397"/>
      <c r="U792" s="397"/>
      <c r="V792" s="397"/>
      <c r="W792" s="397"/>
      <c r="X792" s="397"/>
      <c r="Y792" s="397"/>
      <c r="Z792" s="397"/>
      <c r="AA792" s="397"/>
      <c r="AB792" s="397"/>
      <c r="AC792" s="397"/>
      <c r="AD792" s="397"/>
      <c r="AE792" s="397"/>
      <c r="AF792" s="397"/>
      <c r="AG792" s="397"/>
      <c r="AH792" s="397"/>
      <c r="AI792" s="397"/>
      <c r="AJ792" s="397"/>
      <c r="AK792" s="397"/>
      <c r="AL792" s="397"/>
      <c r="AM792" s="397"/>
      <c r="AN792" s="397"/>
      <c r="AO792" s="397"/>
      <c r="AP792" s="397"/>
      <c r="AQ792" s="397"/>
      <c r="AR792" s="397"/>
      <c r="AS792" s="397"/>
      <c r="AT792" s="397"/>
      <c r="AU792" s="397"/>
      <c r="AV792" s="397"/>
      <c r="AW792" s="397"/>
      <c r="AX792" s="397"/>
      <c r="AY792" s="397"/>
      <c r="AZ792" s="397"/>
      <c r="BA792" s="397"/>
      <c r="BB792" s="397"/>
      <c r="BC792" s="397"/>
      <c r="BD792" s="397"/>
      <c r="BE792" s="397"/>
      <c r="BF792" s="397"/>
      <c r="BG792" s="397"/>
      <c r="BH792" s="397"/>
      <c r="BI792" s="397"/>
      <c r="BJ792" s="397"/>
      <c r="BK792" s="397"/>
      <c r="BL792" s="397"/>
      <c r="BM792" s="397"/>
      <c r="BN792" s="397"/>
      <c r="BO792" s="397"/>
      <c r="BP792" s="397"/>
      <c r="BQ792" s="397"/>
    </row>
    <row r="793" spans="1:69" hidden="1" x14ac:dyDescent="0.3">
      <c r="A793" s="8">
        <f t="shared" si="234"/>
        <v>3233</v>
      </c>
      <c r="B793" s="9">
        <f t="shared" si="235"/>
        <v>11</v>
      </c>
      <c r="C793" s="45" t="str">
        <f t="shared" si="251"/>
        <v>091</v>
      </c>
      <c r="D793" s="45" t="str">
        <f t="shared" si="252"/>
        <v>0912</v>
      </c>
      <c r="E793" s="39" t="s">
        <v>137</v>
      </c>
      <c r="F793" s="40">
        <v>11</v>
      </c>
      <c r="G793" s="41">
        <v>11</v>
      </c>
      <c r="H793" s="42">
        <v>3233</v>
      </c>
      <c r="I793" s="46">
        <v>1374</v>
      </c>
      <c r="J793" s="46">
        <v>1374</v>
      </c>
      <c r="K793" s="44" t="s">
        <v>59</v>
      </c>
      <c r="L793" s="44"/>
      <c r="M793" s="44"/>
      <c r="N793" s="397">
        <f>SUM(P793:BQ793)</f>
        <v>0</v>
      </c>
      <c r="O793" s="18"/>
      <c r="P793" s="397"/>
      <c r="Q793" s="397"/>
      <c r="R793" s="397"/>
      <c r="S793" s="397"/>
      <c r="T793" s="397"/>
      <c r="U793" s="397"/>
      <c r="V793" s="397"/>
      <c r="W793" s="397"/>
      <c r="X793" s="397"/>
      <c r="Y793" s="397"/>
      <c r="Z793" s="397"/>
      <c r="AA793" s="397"/>
      <c r="AB793" s="397"/>
      <c r="AC793" s="397"/>
      <c r="AD793" s="397"/>
      <c r="AE793" s="397"/>
      <c r="AF793" s="397"/>
      <c r="AG793" s="397"/>
      <c r="AH793" s="397"/>
      <c r="AI793" s="397"/>
      <c r="AJ793" s="397"/>
      <c r="AK793" s="397"/>
      <c r="AL793" s="397"/>
      <c r="AM793" s="397"/>
      <c r="AN793" s="397"/>
      <c r="AO793" s="397"/>
      <c r="AP793" s="397"/>
      <c r="AQ793" s="397"/>
      <c r="AR793" s="397"/>
      <c r="AS793" s="397"/>
      <c r="AT793" s="397"/>
      <c r="AU793" s="397"/>
      <c r="AV793" s="397"/>
      <c r="AW793" s="397"/>
      <c r="AX793" s="397"/>
      <c r="AY793" s="397"/>
      <c r="AZ793" s="397"/>
      <c r="BA793" s="397"/>
      <c r="BB793" s="397"/>
      <c r="BC793" s="397"/>
      <c r="BD793" s="397"/>
      <c r="BE793" s="397"/>
      <c r="BF793" s="397"/>
      <c r="BG793" s="397"/>
      <c r="BH793" s="397"/>
      <c r="BI793" s="397"/>
      <c r="BJ793" s="397"/>
      <c r="BK793" s="397"/>
      <c r="BL793" s="397"/>
      <c r="BM793" s="397"/>
      <c r="BN793" s="397"/>
      <c r="BO793" s="397"/>
      <c r="BP793" s="397"/>
      <c r="BQ793" s="397"/>
    </row>
    <row r="794" spans="1:69" hidden="1" x14ac:dyDescent="0.3">
      <c r="A794" s="8">
        <f t="shared" si="234"/>
        <v>3237</v>
      </c>
      <c r="B794" s="9">
        <f t="shared" si="235"/>
        <v>11</v>
      </c>
      <c r="C794" s="45" t="str">
        <f t="shared" si="251"/>
        <v>091</v>
      </c>
      <c r="D794" s="45" t="str">
        <f t="shared" si="252"/>
        <v>0912</v>
      </c>
      <c r="E794" s="39" t="s">
        <v>137</v>
      </c>
      <c r="F794" s="40">
        <v>11</v>
      </c>
      <c r="G794" s="41">
        <v>11</v>
      </c>
      <c r="H794" s="42">
        <v>3237</v>
      </c>
      <c r="I794" s="46">
        <v>1375</v>
      </c>
      <c r="J794" s="46">
        <v>1375</v>
      </c>
      <c r="K794" s="5" t="s">
        <v>70</v>
      </c>
      <c r="L794" s="5"/>
      <c r="M794" s="5"/>
      <c r="N794" s="397">
        <f>SUM(P794:BQ794)</f>
        <v>0</v>
      </c>
      <c r="O794" s="18"/>
      <c r="P794" s="397"/>
      <c r="Q794" s="397"/>
      <c r="R794" s="397"/>
      <c r="S794" s="397"/>
      <c r="T794" s="397"/>
      <c r="U794" s="397"/>
      <c r="V794" s="397"/>
      <c r="W794" s="397"/>
      <c r="X794" s="397"/>
      <c r="Y794" s="397"/>
      <c r="Z794" s="397"/>
      <c r="AA794" s="397"/>
      <c r="AB794" s="397"/>
      <c r="AC794" s="397"/>
      <c r="AD794" s="397"/>
      <c r="AE794" s="397"/>
      <c r="AF794" s="397"/>
      <c r="AG794" s="397"/>
      <c r="AH794" s="397"/>
      <c r="AI794" s="397"/>
      <c r="AJ794" s="397"/>
      <c r="AK794" s="397"/>
      <c r="AL794" s="397"/>
      <c r="AM794" s="397"/>
      <c r="AN794" s="397"/>
      <c r="AO794" s="397"/>
      <c r="AP794" s="397"/>
      <c r="AQ794" s="397"/>
      <c r="AR794" s="397"/>
      <c r="AS794" s="397"/>
      <c r="AT794" s="397"/>
      <c r="AU794" s="397"/>
      <c r="AV794" s="397"/>
      <c r="AW794" s="397"/>
      <c r="AX794" s="397"/>
      <c r="AY794" s="397"/>
      <c r="AZ794" s="397"/>
      <c r="BA794" s="397"/>
      <c r="BB794" s="397"/>
      <c r="BC794" s="397"/>
      <c r="BD794" s="397"/>
      <c r="BE794" s="397"/>
      <c r="BF794" s="397"/>
      <c r="BG794" s="397"/>
      <c r="BH794" s="397"/>
      <c r="BI794" s="397"/>
      <c r="BJ794" s="397"/>
      <c r="BK794" s="397"/>
      <c r="BL794" s="397"/>
      <c r="BM794" s="397"/>
      <c r="BN794" s="397"/>
      <c r="BO794" s="397"/>
      <c r="BP794" s="397"/>
      <c r="BQ794" s="397"/>
    </row>
    <row r="795" spans="1:69" ht="26.4" hidden="1" x14ac:dyDescent="0.3">
      <c r="A795" s="8">
        <f t="shared" si="234"/>
        <v>329</v>
      </c>
      <c r="B795" s="9" t="str">
        <f t="shared" si="235"/>
        <v xml:space="preserve"> </v>
      </c>
      <c r="C795" s="45" t="str">
        <f t="shared" si="251"/>
        <v xml:space="preserve">  </v>
      </c>
      <c r="D795" s="45" t="str">
        <f t="shared" si="252"/>
        <v xml:space="preserve">  </v>
      </c>
      <c r="E795" s="39"/>
      <c r="F795" s="40"/>
      <c r="G795" s="41"/>
      <c r="H795" s="42">
        <v>329</v>
      </c>
      <c r="I795" s="43"/>
      <c r="J795" s="43"/>
      <c r="K795" s="44" t="s">
        <v>63</v>
      </c>
      <c r="L795" s="44"/>
      <c r="M795" s="44"/>
      <c r="N795" s="108">
        <f>SUM(N796:N797)</f>
        <v>0</v>
      </c>
      <c r="O795" s="18"/>
      <c r="P795" s="108"/>
      <c r="Q795" s="108"/>
      <c r="R795" s="108"/>
      <c r="S795" s="108"/>
      <c r="T795" s="108"/>
      <c r="U795" s="108"/>
      <c r="V795" s="108"/>
      <c r="W795" s="108"/>
      <c r="X795" s="108"/>
      <c r="Y795" s="108"/>
      <c r="Z795" s="108"/>
      <c r="AA795" s="108"/>
      <c r="AB795" s="108"/>
      <c r="AC795" s="108"/>
      <c r="AD795" s="108"/>
      <c r="AE795" s="108"/>
      <c r="AF795" s="108"/>
      <c r="AG795" s="108"/>
      <c r="AH795" s="108"/>
      <c r="AI795" s="108"/>
      <c r="AJ795" s="108"/>
      <c r="AK795" s="108"/>
      <c r="AL795" s="108"/>
      <c r="AM795" s="108"/>
      <c r="AN795" s="108"/>
      <c r="AO795" s="108"/>
      <c r="AP795" s="108"/>
      <c r="AQ795" s="108"/>
      <c r="AR795" s="108"/>
      <c r="AS795" s="108"/>
      <c r="AT795" s="108"/>
      <c r="AU795" s="108"/>
      <c r="AV795" s="108"/>
      <c r="AW795" s="108"/>
      <c r="AX795" s="108"/>
      <c r="AY795" s="108"/>
      <c r="AZ795" s="108"/>
      <c r="BA795" s="108"/>
      <c r="BB795" s="108"/>
      <c r="BC795" s="108"/>
      <c r="BD795" s="108"/>
      <c r="BE795" s="108"/>
      <c r="BF795" s="108"/>
      <c r="BG795" s="108"/>
      <c r="BH795" s="108"/>
      <c r="BI795" s="108"/>
      <c r="BJ795" s="108"/>
      <c r="BK795" s="108"/>
      <c r="BL795" s="108"/>
      <c r="BM795" s="108"/>
      <c r="BN795" s="108"/>
      <c r="BO795" s="108"/>
      <c r="BP795" s="108"/>
      <c r="BQ795" s="108">
        <v>0</v>
      </c>
    </row>
    <row r="796" spans="1:69" hidden="1" x14ac:dyDescent="0.3">
      <c r="A796" s="8">
        <f t="shared" si="234"/>
        <v>3293</v>
      </c>
      <c r="B796" s="9">
        <f t="shared" si="235"/>
        <v>11</v>
      </c>
      <c r="C796" s="45" t="str">
        <f t="shared" si="251"/>
        <v>091</v>
      </c>
      <c r="D796" s="45" t="str">
        <f t="shared" si="252"/>
        <v>0912</v>
      </c>
      <c r="E796" s="39" t="s">
        <v>137</v>
      </c>
      <c r="F796" s="40">
        <v>11</v>
      </c>
      <c r="G796" s="41">
        <v>11</v>
      </c>
      <c r="H796" s="42">
        <v>3293</v>
      </c>
      <c r="I796" s="46">
        <v>1376</v>
      </c>
      <c r="J796" s="46">
        <v>1376</v>
      </c>
      <c r="K796" s="44" t="s">
        <v>65</v>
      </c>
      <c r="L796" s="44"/>
      <c r="M796" s="44"/>
      <c r="N796" s="397">
        <f>SUM(P796:BQ796)</f>
        <v>0</v>
      </c>
      <c r="O796" s="18"/>
      <c r="P796" s="397"/>
      <c r="Q796" s="397"/>
      <c r="R796" s="397"/>
      <c r="S796" s="397"/>
      <c r="T796" s="397"/>
      <c r="U796" s="397"/>
      <c r="V796" s="397"/>
      <c r="W796" s="397"/>
      <c r="X796" s="397"/>
      <c r="Y796" s="397"/>
      <c r="Z796" s="397"/>
      <c r="AA796" s="397"/>
      <c r="AB796" s="397"/>
      <c r="AC796" s="397"/>
      <c r="AD796" s="397"/>
      <c r="AE796" s="397"/>
      <c r="AF796" s="397"/>
      <c r="AG796" s="397"/>
      <c r="AH796" s="397"/>
      <c r="AI796" s="397"/>
      <c r="AJ796" s="397"/>
      <c r="AK796" s="397"/>
      <c r="AL796" s="397"/>
      <c r="AM796" s="397"/>
      <c r="AN796" s="397"/>
      <c r="AO796" s="397"/>
      <c r="AP796" s="397"/>
      <c r="AQ796" s="397"/>
      <c r="AR796" s="397"/>
      <c r="AS796" s="397"/>
      <c r="AT796" s="397"/>
      <c r="AU796" s="397"/>
      <c r="AV796" s="397"/>
      <c r="AW796" s="397"/>
      <c r="AX796" s="397"/>
      <c r="AY796" s="397"/>
      <c r="AZ796" s="397"/>
      <c r="BA796" s="397"/>
      <c r="BB796" s="397"/>
      <c r="BC796" s="397"/>
      <c r="BD796" s="397"/>
      <c r="BE796" s="397"/>
      <c r="BF796" s="397"/>
      <c r="BG796" s="397"/>
      <c r="BH796" s="397"/>
      <c r="BI796" s="397"/>
      <c r="BJ796" s="397"/>
      <c r="BK796" s="397"/>
      <c r="BL796" s="397"/>
      <c r="BM796" s="397"/>
      <c r="BN796" s="397"/>
      <c r="BO796" s="397"/>
      <c r="BP796" s="397"/>
      <c r="BQ796" s="397"/>
    </row>
    <row r="797" spans="1:69" ht="26.4" hidden="1" x14ac:dyDescent="0.3">
      <c r="A797" s="8">
        <f t="shared" si="234"/>
        <v>3299</v>
      </c>
      <c r="B797" s="9">
        <f t="shared" si="235"/>
        <v>11</v>
      </c>
      <c r="C797" s="45" t="str">
        <f t="shared" si="251"/>
        <v>091</v>
      </c>
      <c r="D797" s="45" t="str">
        <f t="shared" si="252"/>
        <v>0912</v>
      </c>
      <c r="E797" s="39" t="s">
        <v>137</v>
      </c>
      <c r="F797" s="40">
        <v>11</v>
      </c>
      <c r="G797" s="41">
        <v>11</v>
      </c>
      <c r="H797" s="42">
        <v>3299</v>
      </c>
      <c r="I797" s="46">
        <v>1377</v>
      </c>
      <c r="J797" s="46">
        <v>1377</v>
      </c>
      <c r="K797" s="44" t="s">
        <v>63</v>
      </c>
      <c r="L797" s="44"/>
      <c r="M797" s="44"/>
      <c r="N797" s="397">
        <f>SUM(P797:BQ797)</f>
        <v>0</v>
      </c>
      <c r="O797" s="18"/>
      <c r="P797" s="397"/>
      <c r="Q797" s="397"/>
      <c r="R797" s="397"/>
      <c r="S797" s="397"/>
      <c r="T797" s="397"/>
      <c r="U797" s="397"/>
      <c r="V797" s="397"/>
      <c r="W797" s="397"/>
      <c r="X797" s="397"/>
      <c r="Y797" s="397"/>
      <c r="Z797" s="397"/>
      <c r="AA797" s="397"/>
      <c r="AB797" s="397"/>
      <c r="AC797" s="397"/>
      <c r="AD797" s="397"/>
      <c r="AE797" s="397"/>
      <c r="AF797" s="397"/>
      <c r="AG797" s="397"/>
      <c r="AH797" s="397"/>
      <c r="AI797" s="397"/>
      <c r="AJ797" s="397"/>
      <c r="AK797" s="397"/>
      <c r="AL797" s="397"/>
      <c r="AM797" s="397"/>
      <c r="AN797" s="397"/>
      <c r="AO797" s="397"/>
      <c r="AP797" s="397"/>
      <c r="AQ797" s="397"/>
      <c r="AR797" s="397"/>
      <c r="AS797" s="397"/>
      <c r="AT797" s="397"/>
      <c r="AU797" s="397"/>
      <c r="AV797" s="397"/>
      <c r="AW797" s="397"/>
      <c r="AX797" s="397"/>
      <c r="AY797" s="397"/>
      <c r="AZ797" s="397"/>
      <c r="BA797" s="397"/>
      <c r="BB797" s="397"/>
      <c r="BC797" s="397"/>
      <c r="BD797" s="397"/>
      <c r="BE797" s="397"/>
      <c r="BF797" s="397"/>
      <c r="BG797" s="397"/>
      <c r="BH797" s="397"/>
      <c r="BI797" s="397"/>
      <c r="BJ797" s="397"/>
      <c r="BK797" s="397"/>
      <c r="BL797" s="397"/>
      <c r="BM797" s="397"/>
      <c r="BN797" s="397"/>
      <c r="BO797" s="397"/>
      <c r="BP797" s="397"/>
      <c r="BQ797" s="397"/>
    </row>
    <row r="798" spans="1:69" hidden="1" x14ac:dyDescent="0.3">
      <c r="A798" s="8">
        <f t="shared" si="234"/>
        <v>0</v>
      </c>
      <c r="B798" s="9" t="str">
        <f t="shared" si="235"/>
        <v xml:space="preserve"> </v>
      </c>
      <c r="C798" s="45" t="str">
        <f t="shared" si="251"/>
        <v xml:space="preserve">  </v>
      </c>
      <c r="D798" s="45" t="str">
        <f t="shared" si="252"/>
        <v xml:space="preserve">  </v>
      </c>
      <c r="E798" s="39"/>
      <c r="F798" s="40"/>
      <c r="G798" s="41"/>
      <c r="H798" s="42"/>
      <c r="I798" s="43"/>
      <c r="J798" s="43"/>
      <c r="K798" s="44"/>
      <c r="L798" s="44"/>
      <c r="M798" s="44"/>
      <c r="N798" s="108"/>
      <c r="O798" s="18"/>
      <c r="P798" s="108"/>
      <c r="Q798" s="108"/>
      <c r="R798" s="108"/>
      <c r="S798" s="108"/>
      <c r="T798" s="108"/>
      <c r="U798" s="108"/>
      <c r="V798" s="108"/>
      <c r="W798" s="108"/>
      <c r="X798" s="108"/>
      <c r="Y798" s="108"/>
      <c r="Z798" s="108"/>
      <c r="AA798" s="108"/>
      <c r="AB798" s="108"/>
      <c r="AC798" s="108"/>
      <c r="AD798" s="108"/>
      <c r="AE798" s="108"/>
      <c r="AF798" s="108"/>
      <c r="AG798" s="108"/>
      <c r="AH798" s="108"/>
      <c r="AI798" s="108"/>
      <c r="AJ798" s="108"/>
      <c r="AK798" s="108"/>
      <c r="AL798" s="108"/>
      <c r="AM798" s="108"/>
      <c r="AN798" s="108"/>
      <c r="AO798" s="108"/>
      <c r="AP798" s="108"/>
      <c r="AQ798" s="108"/>
      <c r="AR798" s="108"/>
      <c r="AS798" s="108"/>
      <c r="AT798" s="108"/>
      <c r="AU798" s="108"/>
      <c r="AV798" s="108"/>
      <c r="AW798" s="108"/>
      <c r="AX798" s="108"/>
      <c r="AY798" s="108"/>
      <c r="AZ798" s="108"/>
      <c r="BA798" s="108"/>
      <c r="BB798" s="108"/>
      <c r="BC798" s="108"/>
      <c r="BD798" s="108"/>
      <c r="BE798" s="108"/>
      <c r="BF798" s="108"/>
      <c r="BG798" s="108"/>
      <c r="BH798" s="108"/>
      <c r="BI798" s="108"/>
      <c r="BJ798" s="108"/>
      <c r="BK798" s="108"/>
      <c r="BL798" s="108"/>
      <c r="BM798" s="108"/>
      <c r="BN798" s="108"/>
      <c r="BO798" s="108"/>
      <c r="BP798" s="108"/>
      <c r="BQ798" s="108"/>
    </row>
    <row r="799" spans="1:69" ht="26.4" hidden="1" x14ac:dyDescent="0.3">
      <c r="A799" s="8" t="str">
        <f t="shared" ref="A799:A807" si="254">H799</f>
        <v>T 1207 24</v>
      </c>
      <c r="B799" s="9" t="str">
        <f t="shared" ref="B799:B807" si="255">IF(J799&gt;0,G799," ")</f>
        <v xml:space="preserve"> </v>
      </c>
      <c r="C799" s="45" t="str">
        <f t="shared" ref="C799:C807" si="256">IF(I799&gt;0,LEFT(E799,3),"  ")</f>
        <v xml:space="preserve">  </v>
      </c>
      <c r="D799" s="45" t="str">
        <f t="shared" ref="D799:D807" si="257">IF(I799&gt;0,LEFT(E799,4),"  ")</f>
        <v xml:space="preserve">  </v>
      </c>
      <c r="E799" s="33" t="s">
        <v>137</v>
      </c>
      <c r="F799" s="34">
        <v>11</v>
      </c>
      <c r="G799" s="35"/>
      <c r="H799" s="400" t="s">
        <v>3438</v>
      </c>
      <c r="I799" s="37"/>
      <c r="J799" s="37"/>
      <c r="K799" s="401" t="s">
        <v>3439</v>
      </c>
      <c r="L799" s="401"/>
      <c r="M799" s="401"/>
      <c r="N799" s="112">
        <f t="shared" ref="N799" si="258">SUM(N800)</f>
        <v>0</v>
      </c>
      <c r="P799" s="112"/>
      <c r="Q799" s="112"/>
      <c r="R799" s="112"/>
      <c r="S799" s="112"/>
      <c r="T799" s="112"/>
      <c r="U799" s="112"/>
      <c r="V799" s="112"/>
      <c r="W799" s="112"/>
      <c r="X799" s="112"/>
      <c r="Y799" s="112"/>
      <c r="Z799" s="112"/>
      <c r="AA799" s="112"/>
      <c r="AB799" s="112"/>
      <c r="AC799" s="112"/>
      <c r="AD799" s="112"/>
      <c r="AE799" s="112"/>
      <c r="AF799" s="112"/>
      <c r="AG799" s="112"/>
      <c r="AH799" s="112"/>
      <c r="AI799" s="112"/>
      <c r="AJ799" s="112"/>
      <c r="AK799" s="112"/>
      <c r="AL799" s="112"/>
      <c r="AM799" s="112"/>
      <c r="AN799" s="112"/>
      <c r="AO799" s="112"/>
      <c r="AP799" s="112"/>
      <c r="AQ799" s="112"/>
      <c r="AR799" s="112"/>
      <c r="AS799" s="112"/>
      <c r="AT799" s="112"/>
      <c r="AU799" s="112"/>
      <c r="AV799" s="112"/>
      <c r="AW799" s="112"/>
      <c r="AX799" s="112"/>
      <c r="AY799" s="112"/>
      <c r="AZ799" s="112"/>
      <c r="BA799" s="112"/>
      <c r="BB799" s="112"/>
      <c r="BC799" s="112"/>
      <c r="BD799" s="112"/>
      <c r="BE799" s="112"/>
      <c r="BF799" s="112"/>
      <c r="BG799" s="112"/>
      <c r="BH799" s="112"/>
      <c r="BI799" s="112"/>
      <c r="BJ799" s="112"/>
      <c r="BK799" s="112"/>
      <c r="BL799" s="112"/>
      <c r="BM799" s="112"/>
      <c r="BN799" s="112"/>
      <c r="BO799" s="112"/>
      <c r="BP799" s="112"/>
      <c r="BQ799" s="112">
        <v>0</v>
      </c>
    </row>
    <row r="800" spans="1:69" hidden="1" x14ac:dyDescent="0.3">
      <c r="A800" s="8">
        <f t="shared" si="254"/>
        <v>3</v>
      </c>
      <c r="B800" s="9" t="str">
        <f t="shared" si="255"/>
        <v xml:space="preserve"> </v>
      </c>
      <c r="C800" s="45" t="str">
        <f t="shared" si="256"/>
        <v xml:space="preserve">  </v>
      </c>
      <c r="D800" s="45" t="str">
        <f t="shared" si="257"/>
        <v xml:space="preserve">  </v>
      </c>
      <c r="E800" s="39"/>
      <c r="F800" s="40"/>
      <c r="G800" s="41"/>
      <c r="H800" s="42">
        <v>3</v>
      </c>
      <c r="I800" s="43"/>
      <c r="J800" s="43"/>
      <c r="K800" s="44" t="s">
        <v>50</v>
      </c>
      <c r="L800" s="44"/>
      <c r="M800" s="44"/>
      <c r="N800" s="108">
        <f>SUM(N801,N808)</f>
        <v>0</v>
      </c>
      <c r="O800" s="18"/>
      <c r="P800" s="108"/>
      <c r="Q800" s="108"/>
      <c r="R800" s="108"/>
      <c r="S800" s="108"/>
      <c r="T800" s="108"/>
      <c r="U800" s="108"/>
      <c r="V800" s="108"/>
      <c r="W800" s="108"/>
      <c r="X800" s="108"/>
      <c r="Y800" s="108"/>
      <c r="Z800" s="108"/>
      <c r="AA800" s="108"/>
      <c r="AB800" s="108"/>
      <c r="AC800" s="108"/>
      <c r="AD800" s="108"/>
      <c r="AE800" s="108"/>
      <c r="AF800" s="108"/>
      <c r="AG800" s="108"/>
      <c r="AH800" s="108"/>
      <c r="AI800" s="108"/>
      <c r="AJ800" s="108"/>
      <c r="AK800" s="108"/>
      <c r="AL800" s="108"/>
      <c r="AM800" s="108"/>
      <c r="AN800" s="108"/>
      <c r="AO800" s="108"/>
      <c r="AP800" s="108"/>
      <c r="AQ800" s="108"/>
      <c r="AR800" s="108"/>
      <c r="AS800" s="108"/>
      <c r="AT800" s="108"/>
      <c r="AU800" s="108"/>
      <c r="AV800" s="108"/>
      <c r="AW800" s="108"/>
      <c r="AX800" s="108"/>
      <c r="AY800" s="108"/>
      <c r="AZ800" s="108"/>
      <c r="BA800" s="108"/>
      <c r="BB800" s="108"/>
      <c r="BC800" s="108"/>
      <c r="BD800" s="108"/>
      <c r="BE800" s="108"/>
      <c r="BF800" s="108"/>
      <c r="BG800" s="108"/>
      <c r="BH800" s="108"/>
      <c r="BI800" s="108"/>
      <c r="BJ800" s="108"/>
      <c r="BK800" s="108"/>
      <c r="BL800" s="108"/>
      <c r="BM800" s="108"/>
      <c r="BN800" s="108"/>
      <c r="BO800" s="108"/>
      <c r="BP800" s="108"/>
      <c r="BQ800" s="108">
        <v>0</v>
      </c>
    </row>
    <row r="801" spans="1:69" hidden="1" x14ac:dyDescent="0.3">
      <c r="A801" s="8">
        <f t="shared" si="254"/>
        <v>31</v>
      </c>
      <c r="B801" s="9" t="str">
        <f t="shared" si="255"/>
        <v xml:space="preserve"> </v>
      </c>
      <c r="C801" s="45" t="str">
        <f t="shared" si="256"/>
        <v xml:space="preserve">  </v>
      </c>
      <c r="D801" s="45" t="str">
        <f t="shared" si="257"/>
        <v xml:space="preserve">  </v>
      </c>
      <c r="E801" s="39"/>
      <c r="F801" s="40"/>
      <c r="G801" s="41"/>
      <c r="H801" s="42">
        <v>31</v>
      </c>
      <c r="I801" s="43"/>
      <c r="J801" s="43"/>
      <c r="K801" s="44" t="s">
        <v>51</v>
      </c>
      <c r="L801" s="44"/>
      <c r="M801" s="44"/>
      <c r="N801" s="108">
        <f>SUM(N802,N804,N806)</f>
        <v>0</v>
      </c>
      <c r="O801" s="18"/>
      <c r="P801" s="108"/>
      <c r="Q801" s="108"/>
      <c r="R801" s="108"/>
      <c r="S801" s="108"/>
      <c r="T801" s="108"/>
      <c r="U801" s="108"/>
      <c r="V801" s="108"/>
      <c r="W801" s="108"/>
      <c r="X801" s="108"/>
      <c r="Y801" s="108"/>
      <c r="Z801" s="108"/>
      <c r="AA801" s="108"/>
      <c r="AB801" s="108"/>
      <c r="AC801" s="108"/>
      <c r="AD801" s="108"/>
      <c r="AE801" s="108"/>
      <c r="AF801" s="108"/>
      <c r="AG801" s="108"/>
      <c r="AH801" s="108"/>
      <c r="AI801" s="108"/>
      <c r="AJ801" s="108"/>
      <c r="AK801" s="108"/>
      <c r="AL801" s="108"/>
      <c r="AM801" s="108"/>
      <c r="AN801" s="108"/>
      <c r="AO801" s="108"/>
      <c r="AP801" s="108"/>
      <c r="AQ801" s="108"/>
      <c r="AR801" s="108"/>
      <c r="AS801" s="108"/>
      <c r="AT801" s="108"/>
      <c r="AU801" s="108"/>
      <c r="AV801" s="108"/>
      <c r="AW801" s="108"/>
      <c r="AX801" s="108"/>
      <c r="AY801" s="108"/>
      <c r="AZ801" s="108"/>
      <c r="BA801" s="108"/>
      <c r="BB801" s="108"/>
      <c r="BC801" s="108"/>
      <c r="BD801" s="108"/>
      <c r="BE801" s="108"/>
      <c r="BF801" s="108"/>
      <c r="BG801" s="108"/>
      <c r="BH801" s="108"/>
      <c r="BI801" s="108"/>
      <c r="BJ801" s="108"/>
      <c r="BK801" s="108"/>
      <c r="BL801" s="108"/>
      <c r="BM801" s="108"/>
      <c r="BN801" s="108"/>
      <c r="BO801" s="108"/>
      <c r="BP801" s="108"/>
      <c r="BQ801" s="108">
        <v>0</v>
      </c>
    </row>
    <row r="802" spans="1:69" hidden="1" x14ac:dyDescent="0.3">
      <c r="A802" s="8">
        <f t="shared" si="254"/>
        <v>311</v>
      </c>
      <c r="B802" s="9" t="str">
        <f t="shared" si="255"/>
        <v xml:space="preserve"> </v>
      </c>
      <c r="C802" s="45" t="str">
        <f t="shared" si="256"/>
        <v xml:space="preserve">  </v>
      </c>
      <c r="D802" s="45" t="str">
        <f t="shared" si="257"/>
        <v xml:space="preserve">  </v>
      </c>
      <c r="E802" s="39"/>
      <c r="F802" s="40"/>
      <c r="G802" s="41"/>
      <c r="H802" s="42">
        <v>311</v>
      </c>
      <c r="I802" s="43"/>
      <c r="J802" s="43"/>
      <c r="K802" s="44" t="s">
        <v>52</v>
      </c>
      <c r="L802" s="44"/>
      <c r="M802" s="44"/>
      <c r="N802" s="108">
        <f>SUM(N803)</f>
        <v>0</v>
      </c>
      <c r="P802" s="108"/>
      <c r="Q802" s="108"/>
      <c r="R802" s="108"/>
      <c r="S802" s="108"/>
      <c r="T802" s="108"/>
      <c r="U802" s="108"/>
      <c r="V802" s="108"/>
      <c r="W802" s="108"/>
      <c r="X802" s="108"/>
      <c r="Y802" s="108"/>
      <c r="Z802" s="108"/>
      <c r="AA802" s="108"/>
      <c r="AB802" s="108"/>
      <c r="AC802" s="108"/>
      <c r="AD802" s="108"/>
      <c r="AE802" s="108"/>
      <c r="AF802" s="108"/>
      <c r="AG802" s="108"/>
      <c r="AH802" s="108"/>
      <c r="AI802" s="108"/>
      <c r="AJ802" s="108"/>
      <c r="AK802" s="108"/>
      <c r="AL802" s="108"/>
      <c r="AM802" s="108"/>
      <c r="AN802" s="108"/>
      <c r="AO802" s="108"/>
      <c r="AP802" s="108"/>
      <c r="AQ802" s="108"/>
      <c r="AR802" s="108"/>
      <c r="AS802" s="108"/>
      <c r="AT802" s="108"/>
      <c r="AU802" s="108"/>
      <c r="AV802" s="108"/>
      <c r="AW802" s="108"/>
      <c r="AX802" s="108"/>
      <c r="AY802" s="108"/>
      <c r="AZ802" s="108"/>
      <c r="BA802" s="108"/>
      <c r="BB802" s="108"/>
      <c r="BC802" s="108"/>
      <c r="BD802" s="108"/>
      <c r="BE802" s="108"/>
      <c r="BF802" s="108"/>
      <c r="BG802" s="108"/>
      <c r="BH802" s="108"/>
      <c r="BI802" s="108"/>
      <c r="BJ802" s="108"/>
      <c r="BK802" s="108"/>
      <c r="BL802" s="108"/>
      <c r="BM802" s="108"/>
      <c r="BN802" s="108"/>
      <c r="BO802" s="108"/>
      <c r="BP802" s="108"/>
      <c r="BQ802" s="108">
        <v>0</v>
      </c>
    </row>
    <row r="803" spans="1:69" hidden="1" x14ac:dyDescent="0.3">
      <c r="A803" s="8">
        <f t="shared" si="254"/>
        <v>3111</v>
      </c>
      <c r="B803" s="9">
        <f t="shared" si="255"/>
        <v>11</v>
      </c>
      <c r="C803" s="45" t="str">
        <f t="shared" si="256"/>
        <v>091</v>
      </c>
      <c r="D803" s="45" t="str">
        <f t="shared" si="257"/>
        <v>0912</v>
      </c>
      <c r="E803" s="39" t="s">
        <v>137</v>
      </c>
      <c r="F803" s="40">
        <v>11</v>
      </c>
      <c r="G803" s="41">
        <v>11</v>
      </c>
      <c r="H803" s="42">
        <v>3111</v>
      </c>
      <c r="I803" s="394">
        <v>1831</v>
      </c>
      <c r="J803" s="46">
        <v>1378</v>
      </c>
      <c r="K803" s="44" t="s">
        <v>53</v>
      </c>
      <c r="L803" s="44"/>
      <c r="M803" s="44"/>
      <c r="N803" s="397">
        <f>SUM(P803:BQ803)</f>
        <v>0</v>
      </c>
      <c r="O803" s="18"/>
      <c r="P803" s="397"/>
      <c r="Q803" s="397"/>
      <c r="R803" s="397"/>
      <c r="S803" s="397"/>
      <c r="T803" s="397"/>
      <c r="U803" s="397"/>
      <c r="V803" s="397"/>
      <c r="W803" s="397"/>
      <c r="X803" s="397"/>
      <c r="Y803" s="397"/>
      <c r="Z803" s="397"/>
      <c r="AA803" s="397"/>
      <c r="AB803" s="397"/>
      <c r="AC803" s="397"/>
      <c r="AD803" s="397"/>
      <c r="AE803" s="397"/>
      <c r="AF803" s="397"/>
      <c r="AG803" s="397"/>
      <c r="AH803" s="397"/>
      <c r="AI803" s="397"/>
      <c r="AJ803" s="397"/>
      <c r="AK803" s="397"/>
      <c r="AL803" s="397"/>
      <c r="AM803" s="397"/>
      <c r="AN803" s="397"/>
      <c r="AO803" s="397"/>
      <c r="AP803" s="397"/>
      <c r="AQ803" s="397"/>
      <c r="AR803" s="397"/>
      <c r="AS803" s="397"/>
      <c r="AT803" s="397"/>
      <c r="AU803" s="397"/>
      <c r="AV803" s="397"/>
      <c r="AW803" s="397"/>
      <c r="AX803" s="397"/>
      <c r="AY803" s="397"/>
      <c r="AZ803" s="397"/>
      <c r="BA803" s="397"/>
      <c r="BB803" s="397"/>
      <c r="BC803" s="397"/>
      <c r="BD803" s="397"/>
      <c r="BE803" s="397"/>
      <c r="BF803" s="397"/>
      <c r="BG803" s="397"/>
      <c r="BH803" s="397"/>
      <c r="BI803" s="397"/>
      <c r="BJ803" s="397"/>
      <c r="BK803" s="397"/>
      <c r="BL803" s="397"/>
      <c r="BM803" s="397"/>
      <c r="BN803" s="397"/>
      <c r="BO803" s="397"/>
      <c r="BP803" s="397"/>
      <c r="BQ803" s="397"/>
    </row>
    <row r="804" spans="1:69" hidden="1" x14ac:dyDescent="0.3">
      <c r="A804" s="8">
        <f t="shared" ref="A804:A805" si="259">H804</f>
        <v>312</v>
      </c>
      <c r="B804" s="9" t="str">
        <f t="shared" ref="B804:B805" si="260">IF(J804&gt;0,G804," ")</f>
        <v xml:space="preserve"> </v>
      </c>
      <c r="C804" s="45" t="str">
        <f t="shared" ref="C804:C805" si="261">IF(I804&gt;0,LEFT(E804,3),"  ")</f>
        <v xml:space="preserve">  </v>
      </c>
      <c r="D804" s="45" t="str">
        <f t="shared" ref="D804:D805" si="262">IF(I804&gt;0,LEFT(E804,4),"  ")</f>
        <v xml:space="preserve">  </v>
      </c>
      <c r="E804" s="39"/>
      <c r="F804" s="40"/>
      <c r="G804" s="41"/>
      <c r="H804" s="42">
        <v>312</v>
      </c>
      <c r="I804" s="43"/>
      <c r="J804" s="43"/>
      <c r="K804" s="44" t="s">
        <v>88</v>
      </c>
      <c r="L804" s="44"/>
      <c r="M804" s="44"/>
      <c r="N804" s="108">
        <f>SUM(N805)</f>
        <v>0</v>
      </c>
      <c r="P804" s="108"/>
      <c r="Q804" s="108"/>
      <c r="R804" s="108"/>
      <c r="S804" s="108"/>
      <c r="T804" s="108"/>
      <c r="U804" s="108"/>
      <c r="V804" s="108"/>
      <c r="W804" s="108"/>
      <c r="X804" s="108"/>
      <c r="Y804" s="108"/>
      <c r="Z804" s="108"/>
      <c r="AA804" s="108"/>
      <c r="AB804" s="108"/>
      <c r="AC804" s="108"/>
      <c r="AD804" s="108"/>
      <c r="AE804" s="108"/>
      <c r="AF804" s="108"/>
      <c r="AG804" s="108"/>
      <c r="AH804" s="108"/>
      <c r="AI804" s="108"/>
      <c r="AJ804" s="108"/>
      <c r="AK804" s="108"/>
      <c r="AL804" s="108"/>
      <c r="AM804" s="108"/>
      <c r="AN804" s="108"/>
      <c r="AO804" s="108"/>
      <c r="AP804" s="108"/>
      <c r="AQ804" s="108"/>
      <c r="AR804" s="108"/>
      <c r="AS804" s="108"/>
      <c r="AT804" s="108"/>
      <c r="AU804" s="108"/>
      <c r="AV804" s="108"/>
      <c r="AW804" s="108"/>
      <c r="AX804" s="108"/>
      <c r="AY804" s="108"/>
      <c r="AZ804" s="108"/>
      <c r="BA804" s="108"/>
      <c r="BB804" s="108"/>
      <c r="BC804" s="108"/>
      <c r="BD804" s="108"/>
      <c r="BE804" s="108"/>
      <c r="BF804" s="108"/>
      <c r="BG804" s="108"/>
      <c r="BH804" s="108"/>
      <c r="BI804" s="108"/>
      <c r="BJ804" s="108"/>
      <c r="BK804" s="108"/>
      <c r="BL804" s="108"/>
      <c r="BM804" s="108"/>
      <c r="BN804" s="108"/>
      <c r="BO804" s="108"/>
      <c r="BP804" s="108"/>
      <c r="BQ804" s="108">
        <v>0</v>
      </c>
    </row>
    <row r="805" spans="1:69" hidden="1" x14ac:dyDescent="0.3">
      <c r="A805" s="8">
        <f t="shared" si="259"/>
        <v>3121</v>
      </c>
      <c r="B805" s="9">
        <f t="shared" si="260"/>
        <v>11</v>
      </c>
      <c r="C805" s="45" t="str">
        <f t="shared" si="261"/>
        <v>091</v>
      </c>
      <c r="D805" s="45" t="str">
        <f t="shared" si="262"/>
        <v>0912</v>
      </c>
      <c r="E805" s="39" t="s">
        <v>137</v>
      </c>
      <c r="F805" s="40">
        <v>11</v>
      </c>
      <c r="G805" s="41">
        <v>11</v>
      </c>
      <c r="H805" s="42">
        <v>3121</v>
      </c>
      <c r="I805" s="394">
        <v>1832</v>
      </c>
      <c r="J805" s="46">
        <v>1378</v>
      </c>
      <c r="K805" s="44" t="s">
        <v>88</v>
      </c>
      <c r="L805" s="44"/>
      <c r="M805" s="44"/>
      <c r="N805" s="397">
        <f>SUM(P805:BQ805)</f>
        <v>0</v>
      </c>
      <c r="O805" s="18"/>
      <c r="P805" s="397"/>
      <c r="Q805" s="397"/>
      <c r="R805" s="397"/>
      <c r="S805" s="397"/>
      <c r="T805" s="397"/>
      <c r="U805" s="397"/>
      <c r="V805" s="397"/>
      <c r="W805" s="397"/>
      <c r="X805" s="397"/>
      <c r="Y805" s="397"/>
      <c r="Z805" s="397"/>
      <c r="AA805" s="397"/>
      <c r="AB805" s="397"/>
      <c r="AC805" s="397"/>
      <c r="AD805" s="397"/>
      <c r="AE805" s="397"/>
      <c r="AF805" s="397"/>
      <c r="AG805" s="397"/>
      <c r="AH805" s="397"/>
      <c r="AI805" s="397"/>
      <c r="AJ805" s="397"/>
      <c r="AK805" s="397"/>
      <c r="AL805" s="397"/>
      <c r="AM805" s="397"/>
      <c r="AN805" s="397"/>
      <c r="AO805" s="397"/>
      <c r="AP805" s="397"/>
      <c r="AQ805" s="397"/>
      <c r="AR805" s="397"/>
      <c r="AS805" s="397"/>
      <c r="AT805" s="397"/>
      <c r="AU805" s="397"/>
      <c r="AV805" s="397"/>
      <c r="AW805" s="397"/>
      <c r="AX805" s="397"/>
      <c r="AY805" s="397"/>
      <c r="AZ805" s="397"/>
      <c r="BA805" s="397"/>
      <c r="BB805" s="397"/>
      <c r="BC805" s="397"/>
      <c r="BD805" s="397"/>
      <c r="BE805" s="397"/>
      <c r="BF805" s="397"/>
      <c r="BG805" s="397"/>
      <c r="BH805" s="397"/>
      <c r="BI805" s="397"/>
      <c r="BJ805" s="397"/>
      <c r="BK805" s="397"/>
      <c r="BL805" s="397"/>
      <c r="BM805" s="397"/>
      <c r="BN805" s="397"/>
      <c r="BO805" s="397"/>
      <c r="BP805" s="397"/>
      <c r="BQ805" s="397"/>
    </row>
    <row r="806" spans="1:69" hidden="1" x14ac:dyDescent="0.3">
      <c r="A806" s="8">
        <f t="shared" si="254"/>
        <v>313</v>
      </c>
      <c r="B806" s="9" t="str">
        <f t="shared" si="255"/>
        <v xml:space="preserve"> </v>
      </c>
      <c r="C806" s="45" t="str">
        <f t="shared" si="256"/>
        <v xml:space="preserve">  </v>
      </c>
      <c r="D806" s="45" t="str">
        <f t="shared" si="257"/>
        <v xml:space="preserve">  </v>
      </c>
      <c r="E806" s="39"/>
      <c r="F806" s="40"/>
      <c r="G806" s="41"/>
      <c r="H806" s="42">
        <v>313</v>
      </c>
      <c r="I806" s="43"/>
      <c r="J806" s="43"/>
      <c r="K806" s="44" t="s">
        <v>54</v>
      </c>
      <c r="L806" s="44"/>
      <c r="M806" s="44"/>
      <c r="N806" s="108">
        <f>SUM(N807)</f>
        <v>0</v>
      </c>
      <c r="O806" s="18"/>
      <c r="P806" s="108"/>
      <c r="Q806" s="108"/>
      <c r="R806" s="108"/>
      <c r="S806" s="108"/>
      <c r="T806" s="108"/>
      <c r="U806" s="108"/>
      <c r="V806" s="108"/>
      <c r="W806" s="108"/>
      <c r="X806" s="108"/>
      <c r="Y806" s="108"/>
      <c r="Z806" s="108"/>
      <c r="AA806" s="108"/>
      <c r="AB806" s="108"/>
      <c r="AC806" s="108"/>
      <c r="AD806" s="108"/>
      <c r="AE806" s="108"/>
      <c r="AF806" s="108"/>
      <c r="AG806" s="108"/>
      <c r="AH806" s="108"/>
      <c r="AI806" s="108"/>
      <c r="AJ806" s="108"/>
      <c r="AK806" s="108"/>
      <c r="AL806" s="108"/>
      <c r="AM806" s="108"/>
      <c r="AN806" s="108"/>
      <c r="AO806" s="108"/>
      <c r="AP806" s="108"/>
      <c r="AQ806" s="108"/>
      <c r="AR806" s="108"/>
      <c r="AS806" s="108"/>
      <c r="AT806" s="108"/>
      <c r="AU806" s="108"/>
      <c r="AV806" s="108"/>
      <c r="AW806" s="108"/>
      <c r="AX806" s="108"/>
      <c r="AY806" s="108"/>
      <c r="AZ806" s="108"/>
      <c r="BA806" s="108"/>
      <c r="BB806" s="108"/>
      <c r="BC806" s="108"/>
      <c r="BD806" s="108"/>
      <c r="BE806" s="108"/>
      <c r="BF806" s="108"/>
      <c r="BG806" s="108"/>
      <c r="BH806" s="108"/>
      <c r="BI806" s="108"/>
      <c r="BJ806" s="108"/>
      <c r="BK806" s="108"/>
      <c r="BL806" s="108"/>
      <c r="BM806" s="108"/>
      <c r="BN806" s="108"/>
      <c r="BO806" s="108"/>
      <c r="BP806" s="108"/>
      <c r="BQ806" s="108">
        <v>0</v>
      </c>
    </row>
    <row r="807" spans="1:69" ht="26.4" hidden="1" x14ac:dyDescent="0.3">
      <c r="A807" s="8">
        <f t="shared" si="254"/>
        <v>3132</v>
      </c>
      <c r="B807" s="9">
        <f t="shared" si="255"/>
        <v>11</v>
      </c>
      <c r="C807" s="45" t="str">
        <f t="shared" si="256"/>
        <v>091</v>
      </c>
      <c r="D807" s="45" t="str">
        <f t="shared" si="257"/>
        <v>0912</v>
      </c>
      <c r="E807" s="39" t="s">
        <v>137</v>
      </c>
      <c r="F807" s="40">
        <v>11</v>
      </c>
      <c r="G807" s="41">
        <v>11</v>
      </c>
      <c r="H807" s="42">
        <v>3132</v>
      </c>
      <c r="I807" s="394">
        <v>1833</v>
      </c>
      <c r="J807" s="46">
        <v>1379</v>
      </c>
      <c r="K807" s="44" t="s">
        <v>55</v>
      </c>
      <c r="L807" s="44"/>
      <c r="M807" s="44"/>
      <c r="N807" s="397">
        <f>SUM(P807:BQ807)</f>
        <v>0</v>
      </c>
      <c r="P807" s="397"/>
      <c r="Q807" s="397"/>
      <c r="R807" s="397"/>
      <c r="S807" s="397"/>
      <c r="T807" s="397"/>
      <c r="U807" s="397"/>
      <c r="V807" s="397"/>
      <c r="W807" s="397"/>
      <c r="X807" s="397"/>
      <c r="Y807" s="397"/>
      <c r="Z807" s="397"/>
      <c r="AA807" s="397"/>
      <c r="AB807" s="397"/>
      <c r="AC807" s="397"/>
      <c r="AD807" s="397"/>
      <c r="AE807" s="397"/>
      <c r="AF807" s="397"/>
      <c r="AG807" s="397"/>
      <c r="AH807" s="397"/>
      <c r="AI807" s="397"/>
      <c r="AJ807" s="397"/>
      <c r="AK807" s="397"/>
      <c r="AL807" s="397"/>
      <c r="AM807" s="397"/>
      <c r="AN807" s="397"/>
      <c r="AO807" s="397"/>
      <c r="AP807" s="397"/>
      <c r="AQ807" s="397"/>
      <c r="AR807" s="397"/>
      <c r="AS807" s="397"/>
      <c r="AT807" s="397"/>
      <c r="AU807" s="397"/>
      <c r="AV807" s="397"/>
      <c r="AW807" s="397"/>
      <c r="AX807" s="397"/>
      <c r="AY807" s="397"/>
      <c r="AZ807" s="397"/>
      <c r="BA807" s="397"/>
      <c r="BB807" s="397"/>
      <c r="BC807" s="397"/>
      <c r="BD807" s="397"/>
      <c r="BE807" s="397"/>
      <c r="BF807" s="397"/>
      <c r="BG807" s="397"/>
      <c r="BH807" s="397"/>
      <c r="BI807" s="397"/>
      <c r="BJ807" s="397"/>
      <c r="BK807" s="397"/>
      <c r="BL807" s="397"/>
      <c r="BM807" s="397"/>
      <c r="BN807" s="397"/>
      <c r="BO807" s="397"/>
      <c r="BP807" s="397"/>
      <c r="BQ807" s="397"/>
    </row>
    <row r="808" spans="1:69" hidden="1" x14ac:dyDescent="0.3">
      <c r="A808" s="8">
        <f t="shared" ref="A808:A816" si="263">H808</f>
        <v>32</v>
      </c>
      <c r="B808" s="9" t="str">
        <f t="shared" ref="B808:B816" si="264">IF(J808&gt;0,G808," ")</f>
        <v xml:space="preserve"> </v>
      </c>
      <c r="C808" s="45" t="str">
        <f t="shared" ref="C808:C816" si="265">IF(I808&gt;0,LEFT(E808,3),"  ")</f>
        <v xml:space="preserve">  </v>
      </c>
      <c r="D808" s="45" t="str">
        <f t="shared" ref="D808:D816" si="266">IF(I808&gt;0,LEFT(E808,4),"  ")</f>
        <v xml:space="preserve">  </v>
      </c>
      <c r="E808" s="39"/>
      <c r="F808" s="40"/>
      <c r="G808" s="41"/>
      <c r="H808" s="42">
        <v>32</v>
      </c>
      <c r="I808" s="43"/>
      <c r="J808" s="43"/>
      <c r="K808" s="44" t="s">
        <v>56</v>
      </c>
      <c r="L808" s="44"/>
      <c r="M808" s="44"/>
      <c r="N808" s="108">
        <f>SUM(N809,N811,N814)</f>
        <v>0</v>
      </c>
      <c r="O808" s="18"/>
      <c r="P808" s="108"/>
      <c r="Q808" s="108"/>
      <c r="R808" s="108"/>
      <c r="S808" s="108"/>
      <c r="T808" s="108"/>
      <c r="U808" s="108"/>
      <c r="V808" s="108"/>
      <c r="W808" s="108"/>
      <c r="X808" s="108"/>
      <c r="Y808" s="108"/>
      <c r="Z808" s="108"/>
      <c r="AA808" s="108"/>
      <c r="AB808" s="108"/>
      <c r="AC808" s="108"/>
      <c r="AD808" s="108"/>
      <c r="AE808" s="108"/>
      <c r="AF808" s="108"/>
      <c r="AG808" s="108"/>
      <c r="AH808" s="108"/>
      <c r="AI808" s="108"/>
      <c r="AJ808" s="108"/>
      <c r="AK808" s="108"/>
      <c r="AL808" s="108"/>
      <c r="AM808" s="108"/>
      <c r="AN808" s="108"/>
      <c r="AO808" s="108"/>
      <c r="AP808" s="108"/>
      <c r="AQ808" s="108"/>
      <c r="AR808" s="108"/>
      <c r="AS808" s="108"/>
      <c r="AT808" s="108"/>
      <c r="AU808" s="108"/>
      <c r="AV808" s="108"/>
      <c r="AW808" s="108"/>
      <c r="AX808" s="108"/>
      <c r="AY808" s="108"/>
      <c r="AZ808" s="108"/>
      <c r="BA808" s="108"/>
      <c r="BB808" s="108"/>
      <c r="BC808" s="108"/>
      <c r="BD808" s="108"/>
      <c r="BE808" s="108"/>
      <c r="BF808" s="108"/>
      <c r="BG808" s="108"/>
      <c r="BH808" s="108"/>
      <c r="BI808" s="108"/>
      <c r="BJ808" s="108"/>
      <c r="BK808" s="108"/>
      <c r="BL808" s="108"/>
      <c r="BM808" s="108"/>
      <c r="BN808" s="108"/>
      <c r="BO808" s="108"/>
      <c r="BP808" s="108"/>
      <c r="BQ808" s="108">
        <v>0</v>
      </c>
    </row>
    <row r="809" spans="1:69" hidden="1" x14ac:dyDescent="0.3">
      <c r="A809" s="8">
        <f t="shared" si="263"/>
        <v>321</v>
      </c>
      <c r="B809" s="9" t="str">
        <f t="shared" si="264"/>
        <v xml:space="preserve"> </v>
      </c>
      <c r="C809" s="45" t="str">
        <f t="shared" si="265"/>
        <v xml:space="preserve">  </v>
      </c>
      <c r="D809" s="45" t="str">
        <f t="shared" si="266"/>
        <v xml:space="preserve">  </v>
      </c>
      <c r="E809" s="39"/>
      <c r="F809" s="40"/>
      <c r="G809" s="41"/>
      <c r="H809" s="42">
        <v>321</v>
      </c>
      <c r="I809" s="43"/>
      <c r="J809" s="43"/>
      <c r="K809" s="44" t="s">
        <v>75</v>
      </c>
      <c r="L809" s="44"/>
      <c r="M809" s="44"/>
      <c r="N809" s="108">
        <f>SUM(N810)</f>
        <v>0</v>
      </c>
      <c r="P809" s="108"/>
      <c r="Q809" s="108"/>
      <c r="R809" s="108"/>
      <c r="S809" s="108"/>
      <c r="T809" s="108"/>
      <c r="U809" s="108"/>
      <c r="V809" s="108"/>
      <c r="W809" s="108"/>
      <c r="X809" s="108"/>
      <c r="Y809" s="108"/>
      <c r="Z809" s="108"/>
      <c r="AA809" s="108"/>
      <c r="AB809" s="108"/>
      <c r="AC809" s="108"/>
      <c r="AD809" s="108"/>
      <c r="AE809" s="108"/>
      <c r="AF809" s="108"/>
      <c r="AG809" s="108"/>
      <c r="AH809" s="108"/>
      <c r="AI809" s="108"/>
      <c r="AJ809" s="108"/>
      <c r="AK809" s="108"/>
      <c r="AL809" s="108"/>
      <c r="AM809" s="108"/>
      <c r="AN809" s="108"/>
      <c r="AO809" s="108"/>
      <c r="AP809" s="108"/>
      <c r="AQ809" s="108"/>
      <c r="AR809" s="108"/>
      <c r="AS809" s="108"/>
      <c r="AT809" s="108"/>
      <c r="AU809" s="108"/>
      <c r="AV809" s="108"/>
      <c r="AW809" s="108"/>
      <c r="AX809" s="108"/>
      <c r="AY809" s="108"/>
      <c r="AZ809" s="108"/>
      <c r="BA809" s="108"/>
      <c r="BB809" s="108"/>
      <c r="BC809" s="108"/>
      <c r="BD809" s="108"/>
      <c r="BE809" s="108"/>
      <c r="BF809" s="108"/>
      <c r="BG809" s="108"/>
      <c r="BH809" s="108"/>
      <c r="BI809" s="108"/>
      <c r="BJ809" s="108"/>
      <c r="BK809" s="108"/>
      <c r="BL809" s="108"/>
      <c r="BM809" s="108"/>
      <c r="BN809" s="108"/>
      <c r="BO809" s="108"/>
      <c r="BP809" s="108"/>
      <c r="BQ809" s="108">
        <v>0</v>
      </c>
    </row>
    <row r="810" spans="1:69" ht="26.4" hidden="1" x14ac:dyDescent="0.3">
      <c r="A810" s="8">
        <f t="shared" si="263"/>
        <v>3212</v>
      </c>
      <c r="B810" s="9">
        <f t="shared" si="264"/>
        <v>11</v>
      </c>
      <c r="C810" s="45" t="str">
        <f t="shared" si="265"/>
        <v>091</v>
      </c>
      <c r="D810" s="45" t="str">
        <f t="shared" si="266"/>
        <v>0912</v>
      </c>
      <c r="E810" s="39" t="s">
        <v>137</v>
      </c>
      <c r="F810" s="40">
        <v>11</v>
      </c>
      <c r="G810" s="41">
        <v>11</v>
      </c>
      <c r="H810" s="42">
        <v>3212</v>
      </c>
      <c r="I810" s="394">
        <v>1949</v>
      </c>
      <c r="J810" s="46" t="s">
        <v>3440</v>
      </c>
      <c r="K810" s="44" t="s">
        <v>89</v>
      </c>
      <c r="L810" s="44"/>
      <c r="M810" s="44"/>
      <c r="N810" s="397">
        <f>SUM(P810:BQ810)</f>
        <v>0</v>
      </c>
      <c r="O810" s="18"/>
      <c r="P810" s="397"/>
      <c r="Q810" s="397"/>
      <c r="R810" s="397"/>
      <c r="S810" s="397"/>
      <c r="T810" s="397"/>
      <c r="U810" s="397"/>
      <c r="V810" s="397"/>
      <c r="W810" s="397"/>
      <c r="X810" s="397"/>
      <c r="Y810" s="397"/>
      <c r="Z810" s="397"/>
      <c r="AA810" s="397"/>
      <c r="AB810" s="397"/>
      <c r="AC810" s="397"/>
      <c r="AD810" s="397"/>
      <c r="AE810" s="397"/>
      <c r="AF810" s="397"/>
      <c r="AG810" s="397"/>
      <c r="AH810" s="397"/>
      <c r="AI810" s="397"/>
      <c r="AJ810" s="397"/>
      <c r="AK810" s="397"/>
      <c r="AL810" s="397"/>
      <c r="AM810" s="397"/>
      <c r="AN810" s="397"/>
      <c r="AO810" s="397"/>
      <c r="AP810" s="397"/>
      <c r="AQ810" s="397"/>
      <c r="AR810" s="397"/>
      <c r="AS810" s="397"/>
      <c r="AT810" s="397"/>
      <c r="AU810" s="397"/>
      <c r="AV810" s="397"/>
      <c r="AW810" s="397"/>
      <c r="AX810" s="397"/>
      <c r="AY810" s="397"/>
      <c r="AZ810" s="397"/>
      <c r="BA810" s="397"/>
      <c r="BB810" s="397"/>
      <c r="BC810" s="397"/>
      <c r="BD810" s="397"/>
      <c r="BE810" s="397"/>
      <c r="BF810" s="397"/>
      <c r="BG810" s="397"/>
      <c r="BH810" s="397"/>
      <c r="BI810" s="397"/>
      <c r="BJ810" s="397"/>
      <c r="BK810" s="397"/>
      <c r="BL810" s="397"/>
      <c r="BM810" s="397"/>
      <c r="BN810" s="397"/>
      <c r="BO810" s="397"/>
      <c r="BP810" s="397"/>
      <c r="BQ810" s="397"/>
    </row>
    <row r="811" spans="1:69" hidden="1" x14ac:dyDescent="0.3">
      <c r="A811" s="8">
        <f t="shared" si="263"/>
        <v>322</v>
      </c>
      <c r="B811" s="9" t="str">
        <f t="shared" si="264"/>
        <v xml:space="preserve"> </v>
      </c>
      <c r="C811" s="45" t="str">
        <f t="shared" si="265"/>
        <v xml:space="preserve">  </v>
      </c>
      <c r="D811" s="45" t="str">
        <f t="shared" si="266"/>
        <v xml:space="preserve">  </v>
      </c>
      <c r="E811" s="39"/>
      <c r="F811" s="40"/>
      <c r="G811" s="41"/>
      <c r="H811" s="42">
        <v>322</v>
      </c>
      <c r="I811" s="43"/>
      <c r="J811" s="43"/>
      <c r="K811" s="44" t="s">
        <v>78</v>
      </c>
      <c r="L811" s="44"/>
      <c r="M811" s="44"/>
      <c r="N811" s="108">
        <f>SUM(N812:N813)</f>
        <v>0</v>
      </c>
      <c r="P811" s="108"/>
      <c r="Q811" s="108"/>
      <c r="R811" s="108"/>
      <c r="S811" s="108"/>
      <c r="T811" s="108"/>
      <c r="U811" s="108"/>
      <c r="V811" s="108"/>
      <c r="W811" s="108"/>
      <c r="X811" s="108"/>
      <c r="Y811" s="108"/>
      <c r="Z811" s="108"/>
      <c r="AA811" s="108"/>
      <c r="AB811" s="108"/>
      <c r="AC811" s="108"/>
      <c r="AD811" s="108"/>
      <c r="AE811" s="108"/>
      <c r="AF811" s="108"/>
      <c r="AG811" s="108"/>
      <c r="AH811" s="108"/>
      <c r="AI811" s="108"/>
      <c r="AJ811" s="108"/>
      <c r="AK811" s="108"/>
      <c r="AL811" s="108"/>
      <c r="AM811" s="108"/>
      <c r="AN811" s="108"/>
      <c r="AO811" s="108"/>
      <c r="AP811" s="108"/>
      <c r="AQ811" s="108"/>
      <c r="AR811" s="108"/>
      <c r="AS811" s="108"/>
      <c r="AT811" s="108"/>
      <c r="AU811" s="108"/>
      <c r="AV811" s="108"/>
      <c r="AW811" s="108"/>
      <c r="AX811" s="108"/>
      <c r="AY811" s="108"/>
      <c r="AZ811" s="108"/>
      <c r="BA811" s="108"/>
      <c r="BB811" s="108"/>
      <c r="BC811" s="108"/>
      <c r="BD811" s="108"/>
      <c r="BE811" s="108"/>
      <c r="BF811" s="108"/>
      <c r="BG811" s="108"/>
      <c r="BH811" s="108"/>
      <c r="BI811" s="108"/>
      <c r="BJ811" s="108"/>
      <c r="BK811" s="108"/>
      <c r="BL811" s="108"/>
      <c r="BM811" s="108"/>
      <c r="BN811" s="108"/>
      <c r="BO811" s="108"/>
      <c r="BP811" s="108"/>
      <c r="BQ811" s="108">
        <v>0</v>
      </c>
    </row>
    <row r="812" spans="1:69" ht="26.4" hidden="1" x14ac:dyDescent="0.3">
      <c r="A812" s="8">
        <f t="shared" ref="A812" si="267">H812</f>
        <v>3221</v>
      </c>
      <c r="B812" s="9">
        <f t="shared" ref="B812" si="268">IF(J812&gt;0,G812," ")</f>
        <v>11</v>
      </c>
      <c r="C812" s="45" t="str">
        <f t="shared" ref="C812" si="269">IF(I812&gt;0,LEFT(E812,3),"  ")</f>
        <v>091</v>
      </c>
      <c r="D812" s="45" t="str">
        <f t="shared" ref="D812" si="270">IF(I812&gt;0,LEFT(E812,4),"  ")</f>
        <v>0912</v>
      </c>
      <c r="E812" s="39" t="s">
        <v>137</v>
      </c>
      <c r="F812" s="40">
        <v>11</v>
      </c>
      <c r="G812" s="41">
        <v>11</v>
      </c>
      <c r="H812" s="42">
        <v>3221</v>
      </c>
      <c r="I812" s="394">
        <v>1950</v>
      </c>
      <c r="J812" s="46" t="s">
        <v>3440</v>
      </c>
      <c r="K812" s="44" t="s">
        <v>79</v>
      </c>
      <c r="L812" s="44"/>
      <c r="M812" s="44"/>
      <c r="N812" s="397">
        <f>SUM(P812:BQ812)</f>
        <v>0</v>
      </c>
      <c r="O812" s="18"/>
      <c r="P812" s="397"/>
      <c r="Q812" s="397"/>
      <c r="R812" s="397"/>
      <c r="S812" s="397"/>
      <c r="T812" s="397"/>
      <c r="U812" s="397"/>
      <c r="V812" s="397"/>
      <c r="W812" s="397"/>
      <c r="X812" s="397"/>
      <c r="Y812" s="397"/>
      <c r="Z812" s="397"/>
      <c r="AA812" s="397"/>
      <c r="AB812" s="397"/>
      <c r="AC812" s="397"/>
      <c r="AD812" s="397"/>
      <c r="AE812" s="397"/>
      <c r="AF812" s="397"/>
      <c r="AG812" s="397"/>
      <c r="AH812" s="397"/>
      <c r="AI812" s="397"/>
      <c r="AJ812" s="397"/>
      <c r="AK812" s="397"/>
      <c r="AL812" s="397"/>
      <c r="AM812" s="397"/>
      <c r="AN812" s="397"/>
      <c r="AO812" s="397"/>
      <c r="AP812" s="397"/>
      <c r="AQ812" s="397"/>
      <c r="AR812" s="397"/>
      <c r="AS812" s="397"/>
      <c r="AT812" s="397"/>
      <c r="AU812" s="397"/>
      <c r="AV812" s="397"/>
      <c r="AW812" s="397"/>
      <c r="AX812" s="397"/>
      <c r="AY812" s="397"/>
      <c r="AZ812" s="397"/>
      <c r="BA812" s="397"/>
      <c r="BB812" s="397"/>
      <c r="BC812" s="397"/>
      <c r="BD812" s="397"/>
      <c r="BE812" s="397"/>
      <c r="BF812" s="397"/>
      <c r="BG812" s="397"/>
      <c r="BH812" s="397"/>
      <c r="BI812" s="397"/>
      <c r="BJ812" s="397"/>
      <c r="BK812" s="397"/>
      <c r="BL812" s="397"/>
      <c r="BM812" s="397"/>
      <c r="BN812" s="397"/>
      <c r="BO812" s="397"/>
      <c r="BP812" s="397"/>
      <c r="BQ812" s="397"/>
    </row>
    <row r="813" spans="1:69" hidden="1" x14ac:dyDescent="0.3">
      <c r="A813" s="8">
        <f t="shared" si="263"/>
        <v>3222</v>
      </c>
      <c r="B813" s="9">
        <f t="shared" si="264"/>
        <v>11</v>
      </c>
      <c r="C813" s="45" t="str">
        <f t="shared" si="265"/>
        <v>091</v>
      </c>
      <c r="D813" s="45" t="str">
        <f t="shared" si="266"/>
        <v>0912</v>
      </c>
      <c r="E813" s="39" t="s">
        <v>137</v>
      </c>
      <c r="F813" s="40">
        <v>11</v>
      </c>
      <c r="G813" s="41">
        <v>11</v>
      </c>
      <c r="H813" s="42">
        <v>3222</v>
      </c>
      <c r="I813" s="394">
        <v>1951</v>
      </c>
      <c r="J813" s="46" t="s">
        <v>3440</v>
      </c>
      <c r="K813" s="44" t="s">
        <v>124</v>
      </c>
      <c r="L813" s="44"/>
      <c r="M813" s="44"/>
      <c r="N813" s="397">
        <f>SUM(P813:BQ813)</f>
        <v>0</v>
      </c>
      <c r="O813" s="18"/>
      <c r="P813" s="397"/>
      <c r="Q813" s="397"/>
      <c r="R813" s="397"/>
      <c r="S813" s="397"/>
      <c r="T813" s="397"/>
      <c r="U813" s="397"/>
      <c r="V813" s="397"/>
      <c r="W813" s="397"/>
      <c r="X813" s="397"/>
      <c r="Y813" s="397"/>
      <c r="Z813" s="397"/>
      <c r="AA813" s="397"/>
      <c r="AB813" s="397"/>
      <c r="AC813" s="397"/>
      <c r="AD813" s="397"/>
      <c r="AE813" s="397"/>
      <c r="AF813" s="397"/>
      <c r="AG813" s="397"/>
      <c r="AH813" s="397"/>
      <c r="AI813" s="397"/>
      <c r="AJ813" s="397"/>
      <c r="AK813" s="397"/>
      <c r="AL813" s="397"/>
      <c r="AM813" s="397"/>
      <c r="AN813" s="397"/>
      <c r="AO813" s="397"/>
      <c r="AP813" s="397"/>
      <c r="AQ813" s="397"/>
      <c r="AR813" s="397"/>
      <c r="AS813" s="397"/>
      <c r="AT813" s="397"/>
      <c r="AU813" s="397"/>
      <c r="AV813" s="397"/>
      <c r="AW813" s="397"/>
      <c r="AX813" s="397"/>
      <c r="AY813" s="397"/>
      <c r="AZ813" s="397"/>
      <c r="BA813" s="397"/>
      <c r="BB813" s="397"/>
      <c r="BC813" s="397"/>
      <c r="BD813" s="397"/>
      <c r="BE813" s="397"/>
      <c r="BF813" s="397"/>
      <c r="BG813" s="397"/>
      <c r="BH813" s="397"/>
      <c r="BI813" s="397"/>
      <c r="BJ813" s="397"/>
      <c r="BK813" s="397"/>
      <c r="BL813" s="397"/>
      <c r="BM813" s="397"/>
      <c r="BN813" s="397"/>
      <c r="BO813" s="397"/>
      <c r="BP813" s="397"/>
      <c r="BQ813" s="397"/>
    </row>
    <row r="814" spans="1:69" ht="26.4" hidden="1" x14ac:dyDescent="0.3">
      <c r="A814" s="8">
        <f t="shared" si="263"/>
        <v>329</v>
      </c>
      <c r="B814" s="9" t="str">
        <f t="shared" si="264"/>
        <v xml:space="preserve"> </v>
      </c>
      <c r="C814" s="45" t="str">
        <f t="shared" si="265"/>
        <v xml:space="preserve">  </v>
      </c>
      <c r="D814" s="45" t="str">
        <f t="shared" si="266"/>
        <v xml:space="preserve">  </v>
      </c>
      <c r="E814" s="39"/>
      <c r="F814" s="40"/>
      <c r="G814" s="41"/>
      <c r="H814" s="42">
        <v>329</v>
      </c>
      <c r="I814" s="43"/>
      <c r="J814" s="43"/>
      <c r="K814" s="44" t="s">
        <v>63</v>
      </c>
      <c r="L814" s="44"/>
      <c r="M814" s="44"/>
      <c r="N814" s="108">
        <f>SUM(N815:N816)</f>
        <v>0</v>
      </c>
      <c r="O814" s="18"/>
      <c r="P814" s="108"/>
      <c r="Q814" s="108"/>
      <c r="R814" s="108"/>
      <c r="S814" s="108"/>
      <c r="T814" s="108"/>
      <c r="U814" s="108"/>
      <c r="V814" s="108"/>
      <c r="W814" s="108"/>
      <c r="X814" s="108"/>
      <c r="Y814" s="108"/>
      <c r="Z814" s="108"/>
      <c r="AA814" s="108"/>
      <c r="AB814" s="108"/>
      <c r="AC814" s="108"/>
      <c r="AD814" s="108"/>
      <c r="AE814" s="108"/>
      <c r="AF814" s="108"/>
      <c r="AG814" s="108"/>
      <c r="AH814" s="108"/>
      <c r="AI814" s="108"/>
      <c r="AJ814" s="108"/>
      <c r="AK814" s="108"/>
      <c r="AL814" s="108"/>
      <c r="AM814" s="108"/>
      <c r="AN814" s="108"/>
      <c r="AO814" s="108"/>
      <c r="AP814" s="108"/>
      <c r="AQ814" s="108"/>
      <c r="AR814" s="108"/>
      <c r="AS814" s="108"/>
      <c r="AT814" s="108"/>
      <c r="AU814" s="108"/>
      <c r="AV814" s="108"/>
      <c r="AW814" s="108"/>
      <c r="AX814" s="108"/>
      <c r="AY814" s="108"/>
      <c r="AZ814" s="108"/>
      <c r="BA814" s="108"/>
      <c r="BB814" s="108"/>
      <c r="BC814" s="108"/>
      <c r="BD814" s="108"/>
      <c r="BE814" s="108"/>
      <c r="BF814" s="108"/>
      <c r="BG814" s="108"/>
      <c r="BH814" s="108"/>
      <c r="BI814" s="108"/>
      <c r="BJ814" s="108"/>
      <c r="BK814" s="108"/>
      <c r="BL814" s="108"/>
      <c r="BM814" s="108"/>
      <c r="BN814" s="108"/>
      <c r="BO814" s="108"/>
      <c r="BP814" s="108"/>
      <c r="BQ814" s="108">
        <v>0</v>
      </c>
    </row>
    <row r="815" spans="1:69" hidden="1" x14ac:dyDescent="0.3">
      <c r="A815" s="8">
        <f t="shared" ref="A815" si="271">H815</f>
        <v>3293</v>
      </c>
      <c r="B815" s="9">
        <f t="shared" ref="B815" si="272">IF(J815&gt;0,G815," ")</f>
        <v>11</v>
      </c>
      <c r="C815" s="45" t="str">
        <f t="shared" ref="C815" si="273">IF(I815&gt;0,LEFT(E815,3),"  ")</f>
        <v>091</v>
      </c>
      <c r="D815" s="45" t="str">
        <f t="shared" ref="D815" si="274">IF(I815&gt;0,LEFT(E815,4),"  ")</f>
        <v>0912</v>
      </c>
      <c r="E815" s="39" t="s">
        <v>137</v>
      </c>
      <c r="F815" s="40">
        <v>11</v>
      </c>
      <c r="G815" s="41">
        <v>11</v>
      </c>
      <c r="H815" s="42">
        <v>3293</v>
      </c>
      <c r="I815" s="394" t="s">
        <v>3440</v>
      </c>
      <c r="J815" s="46" t="s">
        <v>3440</v>
      </c>
      <c r="K815" s="44" t="s">
        <v>65</v>
      </c>
      <c r="L815" s="44"/>
      <c r="M815" s="44"/>
      <c r="N815" s="397">
        <f>SUM(P815:BQ815)</f>
        <v>0</v>
      </c>
      <c r="P815" s="397"/>
      <c r="Q815" s="397"/>
      <c r="R815" s="397"/>
      <c r="S815" s="397"/>
      <c r="T815" s="397"/>
      <c r="U815" s="397"/>
      <c r="V815" s="397"/>
      <c r="W815" s="397"/>
      <c r="X815" s="397"/>
      <c r="Y815" s="397"/>
      <c r="Z815" s="397"/>
      <c r="AA815" s="397"/>
      <c r="AB815" s="397"/>
      <c r="AC815" s="397"/>
      <c r="AD815" s="397"/>
      <c r="AE815" s="397"/>
      <c r="AF815" s="397"/>
      <c r="AG815" s="397"/>
      <c r="AH815" s="397"/>
      <c r="AI815" s="397"/>
      <c r="AJ815" s="397"/>
      <c r="AK815" s="397"/>
      <c r="AL815" s="397"/>
      <c r="AM815" s="397"/>
      <c r="AN815" s="397"/>
      <c r="AO815" s="397"/>
      <c r="AP815" s="397"/>
      <c r="AQ815" s="397"/>
      <c r="AR815" s="397"/>
      <c r="AS815" s="397"/>
      <c r="AT815" s="397"/>
      <c r="AU815" s="397"/>
      <c r="AV815" s="397"/>
      <c r="AW815" s="397"/>
      <c r="AX815" s="397"/>
      <c r="AY815" s="397"/>
      <c r="AZ815" s="397"/>
      <c r="BA815" s="397"/>
      <c r="BB815" s="397"/>
      <c r="BC815" s="397"/>
      <c r="BD815" s="397"/>
      <c r="BE815" s="397"/>
      <c r="BF815" s="397"/>
      <c r="BG815" s="397"/>
      <c r="BH815" s="397"/>
      <c r="BI815" s="397"/>
      <c r="BJ815" s="397"/>
      <c r="BK815" s="397"/>
      <c r="BL815" s="397"/>
      <c r="BM815" s="397"/>
      <c r="BN815" s="397"/>
      <c r="BO815" s="397"/>
      <c r="BP815" s="397"/>
      <c r="BQ815" s="397"/>
    </row>
    <row r="816" spans="1:69" ht="26.4" hidden="1" x14ac:dyDescent="0.3">
      <c r="A816" s="8">
        <f t="shared" si="263"/>
        <v>3299</v>
      </c>
      <c r="B816" s="9">
        <f t="shared" si="264"/>
        <v>11</v>
      </c>
      <c r="C816" s="45" t="str">
        <f t="shared" si="265"/>
        <v>091</v>
      </c>
      <c r="D816" s="45" t="str">
        <f t="shared" si="266"/>
        <v>0912</v>
      </c>
      <c r="E816" s="39" t="s">
        <v>137</v>
      </c>
      <c r="F816" s="40">
        <v>11</v>
      </c>
      <c r="G816" s="41">
        <v>11</v>
      </c>
      <c r="H816" s="42">
        <v>3299</v>
      </c>
      <c r="I816" s="394" t="s">
        <v>3440</v>
      </c>
      <c r="J816" s="46" t="s">
        <v>3440</v>
      </c>
      <c r="K816" s="44" t="s">
        <v>63</v>
      </c>
      <c r="L816" s="44"/>
      <c r="M816" s="44"/>
      <c r="N816" s="397">
        <f>SUM(P816:BQ816)</f>
        <v>0</v>
      </c>
      <c r="P816" s="397"/>
      <c r="Q816" s="397"/>
      <c r="R816" s="397"/>
      <c r="S816" s="397"/>
      <c r="T816" s="397"/>
      <c r="U816" s="397"/>
      <c r="V816" s="397"/>
      <c r="W816" s="397"/>
      <c r="X816" s="397"/>
      <c r="Y816" s="397"/>
      <c r="Z816" s="397"/>
      <c r="AA816" s="397"/>
      <c r="AB816" s="397"/>
      <c r="AC816" s="397"/>
      <c r="AD816" s="397"/>
      <c r="AE816" s="397"/>
      <c r="AF816" s="397"/>
      <c r="AG816" s="397"/>
      <c r="AH816" s="397"/>
      <c r="AI816" s="397"/>
      <c r="AJ816" s="397"/>
      <c r="AK816" s="397"/>
      <c r="AL816" s="397"/>
      <c r="AM816" s="397"/>
      <c r="AN816" s="397"/>
      <c r="AO816" s="397"/>
      <c r="AP816" s="397"/>
      <c r="AQ816" s="397"/>
      <c r="AR816" s="397"/>
      <c r="AS816" s="397"/>
      <c r="AT816" s="397"/>
      <c r="AU816" s="397"/>
      <c r="AV816" s="397"/>
      <c r="AW816" s="397"/>
      <c r="AX816" s="397"/>
      <c r="AY816" s="397"/>
      <c r="AZ816" s="397"/>
      <c r="BA816" s="397"/>
      <c r="BB816" s="397"/>
      <c r="BC816" s="397"/>
      <c r="BD816" s="397"/>
      <c r="BE816" s="397"/>
      <c r="BF816" s="397"/>
      <c r="BG816" s="397"/>
      <c r="BH816" s="397"/>
      <c r="BI816" s="397"/>
      <c r="BJ816" s="397"/>
      <c r="BK816" s="397"/>
      <c r="BL816" s="397"/>
      <c r="BM816" s="397"/>
      <c r="BN816" s="397"/>
      <c r="BO816" s="397"/>
      <c r="BP816" s="397"/>
      <c r="BQ816" s="397"/>
    </row>
    <row r="817" spans="1:69" hidden="1" x14ac:dyDescent="0.3">
      <c r="Q817" s="117"/>
      <c r="R817" s="117"/>
      <c r="S817" s="117"/>
      <c r="T817" s="117"/>
      <c r="U817" s="117"/>
      <c r="V817" s="117"/>
      <c r="W817" s="117"/>
      <c r="X817" s="117"/>
      <c r="Y817" s="117"/>
      <c r="Z817" s="117"/>
      <c r="AA817" s="117"/>
      <c r="AB817" s="117"/>
      <c r="AC817" s="117"/>
      <c r="AD817" s="117"/>
      <c r="AE817" s="117"/>
      <c r="AF817" s="117"/>
      <c r="AG817" s="117"/>
      <c r="AH817" s="117"/>
      <c r="AI817" s="117"/>
      <c r="AJ817" s="117"/>
      <c r="AK817" s="117"/>
      <c r="AL817" s="117"/>
      <c r="AM817" s="117"/>
      <c r="AN817" s="117"/>
      <c r="AO817" s="117"/>
      <c r="AP817" s="117"/>
      <c r="AQ817" s="117"/>
      <c r="AR817" s="117"/>
      <c r="AS817" s="117"/>
      <c r="AT817" s="117"/>
      <c r="AU817" s="117"/>
      <c r="AV817" s="117"/>
      <c r="AW817" s="117"/>
      <c r="AX817" s="117"/>
      <c r="AY817" s="117"/>
      <c r="AZ817" s="117"/>
      <c r="BA817" s="117"/>
      <c r="BB817" s="117"/>
      <c r="BC817" s="117"/>
      <c r="BD817" s="117"/>
      <c r="BE817" s="117"/>
      <c r="BF817" s="117"/>
      <c r="BG817" s="117"/>
      <c r="BH817" s="117"/>
      <c r="BI817" s="117"/>
      <c r="BJ817" s="117"/>
      <c r="BK817" s="117"/>
      <c r="BL817" s="117"/>
      <c r="BM817" s="117"/>
      <c r="BN817" s="117"/>
      <c r="BO817" s="117"/>
      <c r="BP817" s="117"/>
      <c r="BQ817" s="117"/>
    </row>
    <row r="818" spans="1:69" ht="39.6" hidden="1" x14ac:dyDescent="0.3">
      <c r="A818" s="8" t="str">
        <f t="shared" si="234"/>
        <v>T 1207 23</v>
      </c>
      <c r="B818" s="9" t="str">
        <f t="shared" si="235"/>
        <v xml:space="preserve"> </v>
      </c>
      <c r="C818" s="45" t="str">
        <f t="shared" si="251"/>
        <v xml:space="preserve">  </v>
      </c>
      <c r="D818" s="45" t="str">
        <f t="shared" si="252"/>
        <v xml:space="preserve">  </v>
      </c>
      <c r="E818" s="33" t="s">
        <v>69</v>
      </c>
      <c r="F818" s="34">
        <v>11</v>
      </c>
      <c r="G818" s="35"/>
      <c r="H818" s="104" t="s">
        <v>207</v>
      </c>
      <c r="I818" s="37"/>
      <c r="J818" s="37"/>
      <c r="K818" s="38" t="s">
        <v>208</v>
      </c>
      <c r="L818" s="38"/>
      <c r="M818" s="38"/>
      <c r="N818" s="112">
        <f t="shared" ref="N818:N819" si="275">SUM(N819)</f>
        <v>0</v>
      </c>
      <c r="P818" s="112"/>
      <c r="Q818" s="112"/>
      <c r="R818" s="112"/>
      <c r="S818" s="112"/>
      <c r="T818" s="112"/>
      <c r="U818" s="112"/>
      <c r="V818" s="112"/>
      <c r="W818" s="112"/>
      <c r="X818" s="112"/>
      <c r="Y818" s="112"/>
      <c r="Z818" s="112"/>
      <c r="AA818" s="112"/>
      <c r="AB818" s="112"/>
      <c r="AC818" s="112"/>
      <c r="AD818" s="112"/>
      <c r="AE818" s="112"/>
      <c r="AF818" s="112"/>
      <c r="AG818" s="112"/>
      <c r="AH818" s="112"/>
      <c r="AI818" s="112"/>
      <c r="AJ818" s="112"/>
      <c r="AK818" s="112"/>
      <c r="AL818" s="112"/>
      <c r="AM818" s="112"/>
      <c r="AN818" s="112"/>
      <c r="AO818" s="112"/>
      <c r="AP818" s="112"/>
      <c r="AQ818" s="112"/>
      <c r="AR818" s="112"/>
      <c r="AS818" s="112"/>
      <c r="AT818" s="112"/>
      <c r="AU818" s="112"/>
      <c r="AV818" s="112"/>
      <c r="AW818" s="112"/>
      <c r="AX818" s="112"/>
      <c r="AY818" s="112"/>
      <c r="AZ818" s="112"/>
      <c r="BA818" s="112"/>
      <c r="BB818" s="112"/>
      <c r="BC818" s="112"/>
      <c r="BD818" s="112"/>
      <c r="BE818" s="112"/>
      <c r="BF818" s="112"/>
      <c r="BG818" s="112"/>
      <c r="BH818" s="112"/>
      <c r="BI818" s="112"/>
      <c r="BJ818" s="112"/>
      <c r="BK818" s="112"/>
      <c r="BL818" s="112"/>
      <c r="BM818" s="112"/>
      <c r="BN818" s="112"/>
      <c r="BO818" s="112"/>
      <c r="BP818" s="112"/>
      <c r="BQ818" s="112">
        <v>0</v>
      </c>
    </row>
    <row r="819" spans="1:69" hidden="1" x14ac:dyDescent="0.3">
      <c r="A819" s="8">
        <f t="shared" si="234"/>
        <v>3</v>
      </c>
      <c r="B819" s="9" t="str">
        <f t="shared" si="235"/>
        <v xml:space="preserve"> </v>
      </c>
      <c r="C819" s="45" t="str">
        <f t="shared" si="251"/>
        <v xml:space="preserve">  </v>
      </c>
      <c r="D819" s="45" t="str">
        <f t="shared" si="252"/>
        <v xml:space="preserve">  </v>
      </c>
      <c r="E819" s="39"/>
      <c r="F819" s="40"/>
      <c r="G819" s="41"/>
      <c r="H819" s="42">
        <v>3</v>
      </c>
      <c r="I819" s="43"/>
      <c r="J819" s="43"/>
      <c r="K819" s="44" t="s">
        <v>50</v>
      </c>
      <c r="L819" s="44"/>
      <c r="M819" s="44"/>
      <c r="N819" s="108">
        <f t="shared" si="275"/>
        <v>0</v>
      </c>
      <c r="O819" s="18"/>
      <c r="P819" s="108"/>
      <c r="Q819" s="108"/>
      <c r="R819" s="108"/>
      <c r="S819" s="108"/>
      <c r="T819" s="108"/>
      <c r="U819" s="108"/>
      <c r="V819" s="108"/>
      <c r="W819" s="108"/>
      <c r="X819" s="108"/>
      <c r="Y819" s="108"/>
      <c r="Z819" s="108"/>
      <c r="AA819" s="108"/>
      <c r="AB819" s="108"/>
      <c r="AC819" s="108"/>
      <c r="AD819" s="108"/>
      <c r="AE819" s="108"/>
      <c r="AF819" s="108"/>
      <c r="AG819" s="108"/>
      <c r="AH819" s="108"/>
      <c r="AI819" s="108"/>
      <c r="AJ819" s="108"/>
      <c r="AK819" s="108"/>
      <c r="AL819" s="108"/>
      <c r="AM819" s="108"/>
      <c r="AN819" s="108"/>
      <c r="AO819" s="108"/>
      <c r="AP819" s="108"/>
      <c r="AQ819" s="108"/>
      <c r="AR819" s="108"/>
      <c r="AS819" s="108"/>
      <c r="AT819" s="108"/>
      <c r="AU819" s="108"/>
      <c r="AV819" s="108"/>
      <c r="AW819" s="108"/>
      <c r="AX819" s="108"/>
      <c r="AY819" s="108"/>
      <c r="AZ819" s="108"/>
      <c r="BA819" s="108"/>
      <c r="BB819" s="108"/>
      <c r="BC819" s="108"/>
      <c r="BD819" s="108"/>
      <c r="BE819" s="108"/>
      <c r="BF819" s="108"/>
      <c r="BG819" s="108"/>
      <c r="BH819" s="108"/>
      <c r="BI819" s="108"/>
      <c r="BJ819" s="108"/>
      <c r="BK819" s="108"/>
      <c r="BL819" s="108"/>
      <c r="BM819" s="108"/>
      <c r="BN819" s="108"/>
      <c r="BO819" s="108"/>
      <c r="BP819" s="108"/>
      <c r="BQ819" s="108">
        <v>0</v>
      </c>
    </row>
    <row r="820" spans="1:69" hidden="1" x14ac:dyDescent="0.3">
      <c r="A820" s="8">
        <f t="shared" si="234"/>
        <v>32</v>
      </c>
      <c r="B820" s="9" t="str">
        <f t="shared" si="235"/>
        <v xml:space="preserve"> </v>
      </c>
      <c r="C820" s="45" t="str">
        <f t="shared" si="251"/>
        <v xml:space="preserve">  </v>
      </c>
      <c r="D820" s="45" t="str">
        <f t="shared" si="252"/>
        <v xml:space="preserve">  </v>
      </c>
      <c r="E820" s="39"/>
      <c r="F820" s="40"/>
      <c r="G820" s="41"/>
      <c r="H820" s="42">
        <v>32</v>
      </c>
      <c r="I820" s="43"/>
      <c r="J820" s="43"/>
      <c r="K820" s="44" t="s">
        <v>56</v>
      </c>
      <c r="L820" s="44"/>
      <c r="M820" s="44"/>
      <c r="N820" s="108">
        <f>SUM(N821,N823)</f>
        <v>0</v>
      </c>
      <c r="O820" s="18"/>
      <c r="P820" s="108"/>
      <c r="Q820" s="108"/>
      <c r="R820" s="108"/>
      <c r="S820" s="108"/>
      <c r="T820" s="108"/>
      <c r="U820" s="108"/>
      <c r="V820" s="108"/>
      <c r="W820" s="108"/>
      <c r="X820" s="108"/>
      <c r="Y820" s="108"/>
      <c r="Z820" s="108"/>
      <c r="AA820" s="108"/>
      <c r="AB820" s="108"/>
      <c r="AC820" s="108"/>
      <c r="AD820" s="108"/>
      <c r="AE820" s="108"/>
      <c r="AF820" s="108"/>
      <c r="AG820" s="108"/>
      <c r="AH820" s="108"/>
      <c r="AI820" s="108"/>
      <c r="AJ820" s="108"/>
      <c r="AK820" s="108"/>
      <c r="AL820" s="108"/>
      <c r="AM820" s="108"/>
      <c r="AN820" s="108"/>
      <c r="AO820" s="108"/>
      <c r="AP820" s="108"/>
      <c r="AQ820" s="108"/>
      <c r="AR820" s="108"/>
      <c r="AS820" s="108"/>
      <c r="AT820" s="108"/>
      <c r="AU820" s="108"/>
      <c r="AV820" s="108"/>
      <c r="AW820" s="108"/>
      <c r="AX820" s="108"/>
      <c r="AY820" s="108"/>
      <c r="AZ820" s="108"/>
      <c r="BA820" s="108"/>
      <c r="BB820" s="108"/>
      <c r="BC820" s="108"/>
      <c r="BD820" s="108"/>
      <c r="BE820" s="108"/>
      <c r="BF820" s="108"/>
      <c r="BG820" s="108"/>
      <c r="BH820" s="108"/>
      <c r="BI820" s="108"/>
      <c r="BJ820" s="108"/>
      <c r="BK820" s="108"/>
      <c r="BL820" s="108"/>
      <c r="BM820" s="108"/>
      <c r="BN820" s="108"/>
      <c r="BO820" s="108"/>
      <c r="BP820" s="108"/>
      <c r="BQ820" s="108">
        <v>0</v>
      </c>
    </row>
    <row r="821" spans="1:69" hidden="1" x14ac:dyDescent="0.3">
      <c r="A821" s="8">
        <f t="shared" si="234"/>
        <v>323</v>
      </c>
      <c r="B821" s="9" t="str">
        <f t="shared" si="235"/>
        <v xml:space="preserve"> </v>
      </c>
      <c r="C821" s="45" t="str">
        <f t="shared" si="251"/>
        <v xml:space="preserve">  </v>
      </c>
      <c r="D821" s="45" t="str">
        <f t="shared" si="252"/>
        <v xml:space="preserve">  </v>
      </c>
      <c r="E821" s="39"/>
      <c r="F821" s="40"/>
      <c r="G821" s="41"/>
      <c r="H821" s="42">
        <v>323</v>
      </c>
      <c r="I821" s="43"/>
      <c r="J821" s="43"/>
      <c r="K821" s="44" t="s">
        <v>57</v>
      </c>
      <c r="L821" s="44"/>
      <c r="M821" s="44"/>
      <c r="N821" s="108">
        <f>SUM(N822)</f>
        <v>0</v>
      </c>
      <c r="P821" s="108"/>
      <c r="Q821" s="108"/>
      <c r="R821" s="108"/>
      <c r="S821" s="108"/>
      <c r="T821" s="108"/>
      <c r="U821" s="108"/>
      <c r="V821" s="108"/>
      <c r="W821" s="108"/>
      <c r="X821" s="108"/>
      <c r="Y821" s="108"/>
      <c r="Z821" s="108"/>
      <c r="AA821" s="108"/>
      <c r="AB821" s="108"/>
      <c r="AC821" s="108"/>
      <c r="AD821" s="108"/>
      <c r="AE821" s="108"/>
      <c r="AF821" s="108"/>
      <c r="AG821" s="108"/>
      <c r="AH821" s="108"/>
      <c r="AI821" s="108"/>
      <c r="AJ821" s="108"/>
      <c r="AK821" s="108"/>
      <c r="AL821" s="108"/>
      <c r="AM821" s="108"/>
      <c r="AN821" s="108"/>
      <c r="AO821" s="108"/>
      <c r="AP821" s="108"/>
      <c r="AQ821" s="108"/>
      <c r="AR821" s="108"/>
      <c r="AS821" s="108"/>
      <c r="AT821" s="108"/>
      <c r="AU821" s="108"/>
      <c r="AV821" s="108"/>
      <c r="AW821" s="108"/>
      <c r="AX821" s="108"/>
      <c r="AY821" s="108"/>
      <c r="AZ821" s="108"/>
      <c r="BA821" s="108"/>
      <c r="BB821" s="108"/>
      <c r="BC821" s="108"/>
      <c r="BD821" s="108"/>
      <c r="BE821" s="108"/>
      <c r="BF821" s="108"/>
      <c r="BG821" s="108"/>
      <c r="BH821" s="108"/>
      <c r="BI821" s="108"/>
      <c r="BJ821" s="108"/>
      <c r="BK821" s="108"/>
      <c r="BL821" s="108"/>
      <c r="BM821" s="108"/>
      <c r="BN821" s="108"/>
      <c r="BO821" s="108"/>
      <c r="BP821" s="108"/>
      <c r="BQ821" s="108">
        <v>0</v>
      </c>
    </row>
    <row r="822" spans="1:69" hidden="1" x14ac:dyDescent="0.3">
      <c r="A822" s="8">
        <f t="shared" si="234"/>
        <v>3237</v>
      </c>
      <c r="B822" s="9">
        <f t="shared" si="235"/>
        <v>11</v>
      </c>
      <c r="C822" s="45" t="str">
        <f t="shared" si="251"/>
        <v>062</v>
      </c>
      <c r="D822" s="45" t="str">
        <f t="shared" si="252"/>
        <v>0620</v>
      </c>
      <c r="E822" s="39" t="s">
        <v>69</v>
      </c>
      <c r="F822" s="40">
        <v>11</v>
      </c>
      <c r="G822" s="41">
        <v>11</v>
      </c>
      <c r="H822" s="42">
        <v>3237</v>
      </c>
      <c r="I822" s="46">
        <v>1378</v>
      </c>
      <c r="J822" s="46">
        <v>1378</v>
      </c>
      <c r="K822" s="44" t="s">
        <v>61</v>
      </c>
      <c r="L822" s="44"/>
      <c r="M822" s="44"/>
      <c r="N822" s="397">
        <f>SUM(P822:BQ822)</f>
        <v>0</v>
      </c>
      <c r="O822" s="18"/>
      <c r="P822" s="397"/>
      <c r="Q822" s="397"/>
      <c r="R822" s="397"/>
      <c r="S822" s="397"/>
      <c r="T822" s="397"/>
      <c r="U822" s="397"/>
      <c r="V822" s="397"/>
      <c r="W822" s="397"/>
      <c r="X822" s="397"/>
      <c r="Y822" s="397"/>
      <c r="Z822" s="397"/>
      <c r="AA822" s="397"/>
      <c r="AB822" s="397"/>
      <c r="AC822" s="397"/>
      <c r="AD822" s="397"/>
      <c r="AE822" s="397"/>
      <c r="AF822" s="397"/>
      <c r="AG822" s="397"/>
      <c r="AH822" s="397"/>
      <c r="AI822" s="397"/>
      <c r="AJ822" s="397"/>
      <c r="AK822" s="397"/>
      <c r="AL822" s="397"/>
      <c r="AM822" s="397"/>
      <c r="AN822" s="397"/>
      <c r="AO822" s="397"/>
      <c r="AP822" s="397"/>
      <c r="AQ822" s="397"/>
      <c r="AR822" s="397"/>
      <c r="AS822" s="397"/>
      <c r="AT822" s="397"/>
      <c r="AU822" s="397"/>
      <c r="AV822" s="397"/>
      <c r="AW822" s="397"/>
      <c r="AX822" s="397"/>
      <c r="AY822" s="397"/>
      <c r="AZ822" s="397"/>
      <c r="BA822" s="397"/>
      <c r="BB822" s="397"/>
      <c r="BC822" s="397"/>
      <c r="BD822" s="397"/>
      <c r="BE822" s="397"/>
      <c r="BF822" s="397"/>
      <c r="BG822" s="397"/>
      <c r="BH822" s="397"/>
      <c r="BI822" s="397"/>
      <c r="BJ822" s="397"/>
      <c r="BK822" s="397"/>
      <c r="BL822" s="397"/>
      <c r="BM822" s="397"/>
      <c r="BN822" s="397"/>
      <c r="BO822" s="397"/>
      <c r="BP822" s="397"/>
      <c r="BQ822" s="397"/>
    </row>
    <row r="823" spans="1:69" ht="26.4" hidden="1" x14ac:dyDescent="0.3">
      <c r="A823" s="8">
        <f t="shared" si="234"/>
        <v>329</v>
      </c>
      <c r="B823" s="9" t="str">
        <f t="shared" si="235"/>
        <v xml:space="preserve"> </v>
      </c>
      <c r="C823" s="45" t="str">
        <f t="shared" si="251"/>
        <v xml:space="preserve">  </v>
      </c>
      <c r="D823" s="45" t="str">
        <f t="shared" si="252"/>
        <v xml:space="preserve">  </v>
      </c>
      <c r="E823" s="39"/>
      <c r="F823" s="40"/>
      <c r="G823" s="41"/>
      <c r="H823" s="42">
        <v>329</v>
      </c>
      <c r="I823" s="43"/>
      <c r="J823" s="43"/>
      <c r="K823" s="44" t="s">
        <v>63</v>
      </c>
      <c r="L823" s="44"/>
      <c r="M823" s="44"/>
      <c r="N823" s="108">
        <f>SUM(N824)</f>
        <v>0</v>
      </c>
      <c r="O823" s="18"/>
      <c r="P823" s="108"/>
      <c r="Q823" s="108"/>
      <c r="R823" s="108"/>
      <c r="S823" s="108"/>
      <c r="T823" s="108"/>
      <c r="U823" s="108"/>
      <c r="V823" s="108"/>
      <c r="W823" s="108"/>
      <c r="X823" s="108"/>
      <c r="Y823" s="108"/>
      <c r="Z823" s="108"/>
      <c r="AA823" s="108"/>
      <c r="AB823" s="108"/>
      <c r="AC823" s="108"/>
      <c r="AD823" s="108"/>
      <c r="AE823" s="108"/>
      <c r="AF823" s="108"/>
      <c r="AG823" s="108"/>
      <c r="AH823" s="108"/>
      <c r="AI823" s="108"/>
      <c r="AJ823" s="108"/>
      <c r="AK823" s="108"/>
      <c r="AL823" s="108"/>
      <c r="AM823" s="108"/>
      <c r="AN823" s="108"/>
      <c r="AO823" s="108"/>
      <c r="AP823" s="108"/>
      <c r="AQ823" s="108"/>
      <c r="AR823" s="108"/>
      <c r="AS823" s="108"/>
      <c r="AT823" s="108"/>
      <c r="AU823" s="108"/>
      <c r="AV823" s="108"/>
      <c r="AW823" s="108"/>
      <c r="AX823" s="108"/>
      <c r="AY823" s="108"/>
      <c r="AZ823" s="108"/>
      <c r="BA823" s="108"/>
      <c r="BB823" s="108"/>
      <c r="BC823" s="108"/>
      <c r="BD823" s="108"/>
      <c r="BE823" s="108"/>
      <c r="BF823" s="108"/>
      <c r="BG823" s="108"/>
      <c r="BH823" s="108"/>
      <c r="BI823" s="108"/>
      <c r="BJ823" s="108"/>
      <c r="BK823" s="108"/>
      <c r="BL823" s="108"/>
      <c r="BM823" s="108"/>
      <c r="BN823" s="108"/>
      <c r="BO823" s="108"/>
      <c r="BP823" s="108"/>
      <c r="BQ823" s="108">
        <v>0</v>
      </c>
    </row>
    <row r="824" spans="1:69" hidden="1" x14ac:dyDescent="0.3">
      <c r="A824" s="8">
        <f t="shared" si="234"/>
        <v>3295</v>
      </c>
      <c r="B824" s="9">
        <f t="shared" si="235"/>
        <v>11</v>
      </c>
      <c r="C824" s="45" t="str">
        <f t="shared" si="251"/>
        <v>062</v>
      </c>
      <c r="D824" s="45" t="str">
        <f t="shared" si="252"/>
        <v>0620</v>
      </c>
      <c r="E824" s="39" t="s">
        <v>69</v>
      </c>
      <c r="F824" s="40">
        <v>11</v>
      </c>
      <c r="G824" s="41">
        <v>11</v>
      </c>
      <c r="H824" s="42">
        <v>3295</v>
      </c>
      <c r="I824" s="46">
        <v>1379</v>
      </c>
      <c r="J824" s="46">
        <v>1379</v>
      </c>
      <c r="K824" s="44" t="s">
        <v>95</v>
      </c>
      <c r="L824" s="44"/>
      <c r="M824" s="44"/>
      <c r="N824" s="397">
        <f>SUM(P824:BQ824)</f>
        <v>0</v>
      </c>
      <c r="P824" s="397"/>
      <c r="Q824" s="397"/>
      <c r="R824" s="397"/>
      <c r="S824" s="397"/>
      <c r="T824" s="397"/>
      <c r="U824" s="397"/>
      <c r="V824" s="397"/>
      <c r="W824" s="397"/>
      <c r="X824" s="397"/>
      <c r="Y824" s="397"/>
      <c r="Z824" s="397"/>
      <c r="AA824" s="397"/>
      <c r="AB824" s="397"/>
      <c r="AC824" s="397"/>
      <c r="AD824" s="397"/>
      <c r="AE824" s="397"/>
      <c r="AF824" s="397"/>
      <c r="AG824" s="397"/>
      <c r="AH824" s="397"/>
      <c r="AI824" s="397"/>
      <c r="AJ824" s="397"/>
      <c r="AK824" s="397"/>
      <c r="AL824" s="397"/>
      <c r="AM824" s="397"/>
      <c r="AN824" s="397"/>
      <c r="AO824" s="397"/>
      <c r="AP824" s="397"/>
      <c r="AQ824" s="397"/>
      <c r="AR824" s="397"/>
      <c r="AS824" s="397"/>
      <c r="AT824" s="397"/>
      <c r="AU824" s="397"/>
      <c r="AV824" s="397"/>
      <c r="AW824" s="397"/>
      <c r="AX824" s="397"/>
      <c r="AY824" s="397"/>
      <c r="AZ824" s="397"/>
      <c r="BA824" s="397"/>
      <c r="BB824" s="397"/>
      <c r="BC824" s="397"/>
      <c r="BD824" s="397"/>
      <c r="BE824" s="397"/>
      <c r="BF824" s="397"/>
      <c r="BG824" s="397"/>
      <c r="BH824" s="397"/>
      <c r="BI824" s="397"/>
      <c r="BJ824" s="397"/>
      <c r="BK824" s="397"/>
      <c r="BL824" s="397"/>
      <c r="BM824" s="397"/>
      <c r="BN824" s="397"/>
      <c r="BO824" s="397"/>
      <c r="BP824" s="397"/>
      <c r="BQ824" s="397"/>
    </row>
    <row r="825" spans="1:69" x14ac:dyDescent="0.3">
      <c r="Q825" s="117"/>
      <c r="R825" s="117"/>
      <c r="S825" s="117"/>
      <c r="T825" s="117"/>
      <c r="U825" s="117"/>
      <c r="V825" s="117"/>
      <c r="W825" s="117"/>
      <c r="X825" s="117"/>
      <c r="Y825" s="117"/>
      <c r="Z825" s="117"/>
      <c r="AA825" s="117"/>
      <c r="AB825" s="117"/>
      <c r="AC825" s="117"/>
      <c r="AD825" s="117"/>
      <c r="AE825" s="117"/>
      <c r="AF825" s="117"/>
      <c r="AG825" s="117"/>
      <c r="AH825" s="117"/>
      <c r="AI825" s="117"/>
      <c r="AJ825" s="117"/>
      <c r="AK825" s="117"/>
      <c r="AL825" s="117"/>
      <c r="AM825" s="117"/>
      <c r="AN825" s="117"/>
      <c r="AO825" s="117"/>
      <c r="AP825" s="117"/>
      <c r="AQ825" s="117"/>
      <c r="AR825" s="117"/>
      <c r="AS825" s="117"/>
      <c r="AT825" s="117"/>
      <c r="AU825" s="117"/>
      <c r="AV825" s="117"/>
      <c r="AW825" s="117"/>
      <c r="AX825" s="117"/>
      <c r="AY825" s="117"/>
      <c r="AZ825" s="117"/>
      <c r="BA825" s="117"/>
      <c r="BB825" s="117"/>
      <c r="BC825" s="117"/>
      <c r="BD825" s="117"/>
      <c r="BE825" s="117"/>
      <c r="BF825" s="117"/>
      <c r="BG825" s="117"/>
      <c r="BH825" s="117"/>
      <c r="BI825" s="117"/>
      <c r="BJ825" s="117"/>
      <c r="BK825" s="117"/>
      <c r="BL825" s="117"/>
      <c r="BM825" s="117"/>
      <c r="BN825" s="117"/>
      <c r="BO825" s="117"/>
      <c r="BP825" s="117"/>
      <c r="BQ825" s="117"/>
    </row>
    <row r="826" spans="1:69" x14ac:dyDescent="0.3">
      <c r="H826" s="83" t="s">
        <v>3455</v>
      </c>
      <c r="Q826" s="117"/>
      <c r="R826" s="117"/>
      <c r="S826" s="117"/>
      <c r="T826" s="117"/>
      <c r="U826" s="117"/>
      <c r="V826" s="117"/>
      <c r="W826" s="117"/>
      <c r="X826" s="117"/>
      <c r="Y826" s="117"/>
      <c r="Z826" s="117"/>
      <c r="AA826" s="117"/>
      <c r="AB826" s="117"/>
      <c r="AC826" s="117"/>
      <c r="AD826" s="117"/>
      <c r="AE826" s="117"/>
      <c r="AF826" s="117"/>
      <c r="AG826" s="117"/>
      <c r="AH826" s="117"/>
      <c r="AI826" s="117"/>
      <c r="AJ826" s="117"/>
      <c r="AK826" s="117"/>
      <c r="AL826" s="117"/>
      <c r="AM826" s="117"/>
      <c r="AN826" s="117"/>
      <c r="AO826" s="117"/>
      <c r="AP826" s="117"/>
      <c r="AQ826" s="117"/>
      <c r="AR826" s="117"/>
      <c r="AS826" s="117"/>
      <c r="AT826" s="117"/>
      <c r="AU826" s="117"/>
      <c r="AV826" s="117"/>
      <c r="AW826" s="117"/>
      <c r="AX826" s="117"/>
      <c r="AY826" s="117"/>
      <c r="AZ826" s="117"/>
      <c r="BA826" s="117"/>
      <c r="BB826" s="117"/>
      <c r="BC826" s="117"/>
      <c r="BD826" s="117"/>
      <c r="BE826" s="117"/>
      <c r="BF826" s="117"/>
      <c r="BG826" s="117"/>
      <c r="BH826" s="117"/>
      <c r="BI826" s="117"/>
      <c r="BJ826" s="117"/>
      <c r="BK826" s="117"/>
      <c r="BL826" s="117"/>
      <c r="BM826" s="117"/>
      <c r="BN826" s="117"/>
      <c r="BO826" s="117"/>
      <c r="BP826" s="117"/>
      <c r="BQ826" s="117"/>
    </row>
    <row r="827" spans="1:69" ht="20.399999999999999" hidden="1" x14ac:dyDescent="0.3">
      <c r="K827" s="129" t="s">
        <v>264</v>
      </c>
      <c r="L827" s="129"/>
      <c r="M827" s="129"/>
      <c r="N827" s="127" t="s">
        <v>265</v>
      </c>
      <c r="O827" s="128" t="s">
        <v>270</v>
      </c>
      <c r="P827" s="127" t="s">
        <v>265</v>
      </c>
      <c r="Q827" s="127" t="s">
        <v>265</v>
      </c>
      <c r="R827" s="127" t="s">
        <v>265</v>
      </c>
      <c r="S827" s="127" t="s">
        <v>265</v>
      </c>
      <c r="T827" s="127" t="s">
        <v>265</v>
      </c>
      <c r="U827" s="127" t="s">
        <v>265</v>
      </c>
      <c r="V827" s="127" t="s">
        <v>265</v>
      </c>
      <c r="W827" s="127" t="s">
        <v>265</v>
      </c>
      <c r="X827" s="127" t="s">
        <v>265</v>
      </c>
      <c r="Y827" s="127" t="s">
        <v>265</v>
      </c>
      <c r="Z827" s="127" t="s">
        <v>265</v>
      </c>
      <c r="AA827" s="127" t="s">
        <v>265</v>
      </c>
      <c r="AB827" s="127" t="s">
        <v>265</v>
      </c>
      <c r="AC827" s="127" t="s">
        <v>265</v>
      </c>
      <c r="AD827" s="127" t="s">
        <v>265</v>
      </c>
      <c r="AE827" s="127" t="s">
        <v>265</v>
      </c>
      <c r="AF827" s="127" t="s">
        <v>265</v>
      </c>
      <c r="AG827" s="127" t="s">
        <v>265</v>
      </c>
      <c r="AH827" s="127" t="s">
        <v>265</v>
      </c>
      <c r="AI827" s="127" t="s">
        <v>265</v>
      </c>
      <c r="AJ827" s="127" t="s">
        <v>265</v>
      </c>
      <c r="AK827" s="127" t="s">
        <v>265</v>
      </c>
      <c r="AL827" s="127" t="s">
        <v>265</v>
      </c>
      <c r="AM827" s="127" t="s">
        <v>265</v>
      </c>
      <c r="AN827" s="127" t="s">
        <v>265</v>
      </c>
      <c r="AO827" s="127" t="s">
        <v>265</v>
      </c>
      <c r="AP827" s="127" t="s">
        <v>265</v>
      </c>
      <c r="AQ827" s="127" t="s">
        <v>265</v>
      </c>
      <c r="AR827" s="127" t="s">
        <v>265</v>
      </c>
      <c r="AS827" s="127" t="s">
        <v>265</v>
      </c>
      <c r="AT827" s="127" t="s">
        <v>265</v>
      </c>
      <c r="AU827" s="127" t="s">
        <v>265</v>
      </c>
      <c r="AV827" s="127" t="s">
        <v>265</v>
      </c>
      <c r="AW827" s="127" t="s">
        <v>265</v>
      </c>
      <c r="AX827" s="127" t="s">
        <v>265</v>
      </c>
      <c r="AY827" s="127" t="s">
        <v>265</v>
      </c>
      <c r="AZ827" s="127" t="s">
        <v>265</v>
      </c>
      <c r="BA827" s="127" t="s">
        <v>265</v>
      </c>
      <c r="BB827" s="127" t="s">
        <v>265</v>
      </c>
      <c r="BC827" s="127" t="s">
        <v>265</v>
      </c>
      <c r="BD827" s="127" t="s">
        <v>265</v>
      </c>
      <c r="BE827" s="127" t="s">
        <v>265</v>
      </c>
      <c r="BF827" s="127" t="s">
        <v>265</v>
      </c>
      <c r="BG827" s="127" t="s">
        <v>265</v>
      </c>
      <c r="BH827" s="127" t="s">
        <v>265</v>
      </c>
      <c r="BI827" s="127" t="s">
        <v>265</v>
      </c>
      <c r="BJ827" s="127" t="s">
        <v>265</v>
      </c>
      <c r="BK827" s="127" t="s">
        <v>265</v>
      </c>
      <c r="BL827" s="127" t="s">
        <v>265</v>
      </c>
      <c r="BM827" s="127" t="s">
        <v>265</v>
      </c>
      <c r="BN827" s="127" t="s">
        <v>265</v>
      </c>
      <c r="BO827" s="127" t="s">
        <v>265</v>
      </c>
      <c r="BP827" s="127" t="s">
        <v>265</v>
      </c>
      <c r="BQ827" s="127" t="s">
        <v>265</v>
      </c>
    </row>
    <row r="828" spans="1:69" hidden="1" x14ac:dyDescent="0.3">
      <c r="K828" s="120">
        <v>11</v>
      </c>
      <c r="L828" s="120"/>
      <c r="M828" s="120"/>
      <c r="N828" s="108">
        <f ca="1">SUMIF($G$4:$G$825,$K828,$N$4:$N$825)</f>
        <v>42960</v>
      </c>
      <c r="O828" s="108">
        <f ca="1">'Tablica I.-prihodi SŠ'!E430-'POSEBNI DIO-rashodi'!N828</f>
        <v>456500</v>
      </c>
      <c r="P828" s="108">
        <f t="shared" ref="P828:Y829" si="276">SUMIF($G$4:$G$825,$K828,P$4:P$825)</f>
        <v>0</v>
      </c>
      <c r="Q828" s="108">
        <f t="shared" si="276"/>
        <v>0</v>
      </c>
      <c r="R828" s="108">
        <f t="shared" si="276"/>
        <v>0</v>
      </c>
      <c r="S828" s="108">
        <f t="shared" si="276"/>
        <v>0</v>
      </c>
      <c r="T828" s="108">
        <f t="shared" si="276"/>
        <v>0</v>
      </c>
      <c r="U828" s="108">
        <f t="shared" si="276"/>
        <v>0</v>
      </c>
      <c r="V828" s="108">
        <f t="shared" si="276"/>
        <v>0</v>
      </c>
      <c r="W828" s="108">
        <f t="shared" si="276"/>
        <v>0</v>
      </c>
      <c r="X828" s="108">
        <f t="shared" si="276"/>
        <v>0</v>
      </c>
      <c r="Y828" s="108">
        <f t="shared" si="276"/>
        <v>0</v>
      </c>
      <c r="Z828" s="108">
        <f t="shared" ref="Z828:AI829" si="277">SUMIF($G$4:$G$825,$K828,Z$4:Z$825)</f>
        <v>0</v>
      </c>
      <c r="AA828" s="108">
        <f t="shared" si="277"/>
        <v>0</v>
      </c>
      <c r="AB828" s="108">
        <f t="shared" si="277"/>
        <v>0</v>
      </c>
      <c r="AC828" s="108">
        <f t="shared" si="277"/>
        <v>0</v>
      </c>
      <c r="AD828" s="108">
        <f t="shared" si="277"/>
        <v>0</v>
      </c>
      <c r="AE828" s="108">
        <f t="shared" si="277"/>
        <v>0</v>
      </c>
      <c r="AF828" s="108">
        <f t="shared" si="277"/>
        <v>0</v>
      </c>
      <c r="AG828" s="108">
        <f t="shared" si="277"/>
        <v>0</v>
      </c>
      <c r="AH828" s="108">
        <f t="shared" si="277"/>
        <v>0</v>
      </c>
      <c r="AI828" s="108">
        <f t="shared" si="277"/>
        <v>0</v>
      </c>
      <c r="AJ828" s="108">
        <f t="shared" ref="AJ828:AS829" si="278">SUMIF($G$4:$G$825,$K828,AJ$4:AJ$825)</f>
        <v>0</v>
      </c>
      <c r="AK828" s="108">
        <f t="shared" si="278"/>
        <v>0</v>
      </c>
      <c r="AL828" s="108">
        <f t="shared" si="278"/>
        <v>0</v>
      </c>
      <c r="AM828" s="108">
        <f t="shared" si="278"/>
        <v>0</v>
      </c>
      <c r="AN828" s="108">
        <f t="shared" si="278"/>
        <v>0</v>
      </c>
      <c r="AO828" s="108">
        <f t="shared" si="278"/>
        <v>0</v>
      </c>
      <c r="AP828" s="108">
        <f t="shared" si="278"/>
        <v>0</v>
      </c>
      <c r="AQ828" s="108">
        <f t="shared" si="278"/>
        <v>0</v>
      </c>
      <c r="AR828" s="108">
        <f t="shared" si="278"/>
        <v>0</v>
      </c>
      <c r="AS828" s="108">
        <f t="shared" si="278"/>
        <v>0</v>
      </c>
      <c r="AT828" s="108">
        <f t="shared" ref="AT828:BC829" si="279">SUMIF($G$4:$G$825,$K828,AT$4:AT$825)</f>
        <v>0</v>
      </c>
      <c r="AU828" s="108">
        <f t="shared" si="279"/>
        <v>0</v>
      </c>
      <c r="AV828" s="108">
        <f t="shared" si="279"/>
        <v>0</v>
      </c>
      <c r="AW828" s="108">
        <f t="shared" si="279"/>
        <v>0</v>
      </c>
      <c r="AX828" s="108">
        <f t="shared" si="279"/>
        <v>0</v>
      </c>
      <c r="AY828" s="108">
        <f t="shared" si="279"/>
        <v>0</v>
      </c>
      <c r="AZ828" s="108">
        <f t="shared" si="279"/>
        <v>0</v>
      </c>
      <c r="BA828" s="108">
        <f t="shared" si="279"/>
        <v>0</v>
      </c>
      <c r="BB828" s="108">
        <f t="shared" si="279"/>
        <v>0</v>
      </c>
      <c r="BC828" s="108">
        <f t="shared" si="279"/>
        <v>0</v>
      </c>
      <c r="BD828" s="108">
        <f t="shared" ref="BD828:BQ829" si="280">SUMIF($G$4:$G$825,$K828,BD$4:BD$825)</f>
        <v>0</v>
      </c>
      <c r="BE828" s="108">
        <f t="shared" si="280"/>
        <v>0</v>
      </c>
      <c r="BF828" s="108">
        <f t="shared" si="280"/>
        <v>0</v>
      </c>
      <c r="BG828" s="108">
        <f t="shared" si="280"/>
        <v>0</v>
      </c>
      <c r="BH828" s="108">
        <f t="shared" si="280"/>
        <v>0</v>
      </c>
      <c r="BI828" s="108">
        <f t="shared" si="280"/>
        <v>0</v>
      </c>
      <c r="BJ828" s="108">
        <f t="shared" si="280"/>
        <v>0</v>
      </c>
      <c r="BK828" s="108">
        <f t="shared" si="280"/>
        <v>0</v>
      </c>
      <c r="BL828" s="108">
        <f t="shared" si="280"/>
        <v>0</v>
      </c>
      <c r="BM828" s="108">
        <f t="shared" si="280"/>
        <v>0</v>
      </c>
      <c r="BN828" s="108">
        <f t="shared" si="280"/>
        <v>0</v>
      </c>
      <c r="BO828" s="108">
        <f t="shared" si="280"/>
        <v>0</v>
      </c>
      <c r="BP828" s="108">
        <f t="shared" si="280"/>
        <v>0</v>
      </c>
      <c r="BQ828" s="108">
        <f t="shared" si="280"/>
        <v>42960</v>
      </c>
    </row>
    <row r="829" spans="1:69" hidden="1" x14ac:dyDescent="0.3">
      <c r="K829" s="121">
        <v>12</v>
      </c>
      <c r="L829" s="121"/>
      <c r="M829" s="121"/>
      <c r="N829" s="108">
        <f>SUMIF($G$4:$G$825,$K829,$N$4:$N$825)</f>
        <v>0</v>
      </c>
      <c r="O829" s="108">
        <f>'Tablica I.-prihodi SŠ'!E431-'POSEBNI DIO-rashodi'!N829</f>
        <v>1353784</v>
      </c>
      <c r="P829" s="108">
        <f t="shared" si="276"/>
        <v>0</v>
      </c>
      <c r="Q829" s="108">
        <f t="shared" si="276"/>
        <v>0</v>
      </c>
      <c r="R829" s="108">
        <f t="shared" si="276"/>
        <v>0</v>
      </c>
      <c r="S829" s="108">
        <f t="shared" si="276"/>
        <v>0</v>
      </c>
      <c r="T829" s="108">
        <f t="shared" si="276"/>
        <v>0</v>
      </c>
      <c r="U829" s="108">
        <f t="shared" si="276"/>
        <v>0</v>
      </c>
      <c r="V829" s="108">
        <f t="shared" si="276"/>
        <v>0</v>
      </c>
      <c r="W829" s="108">
        <f t="shared" si="276"/>
        <v>0</v>
      </c>
      <c r="X829" s="108">
        <f t="shared" si="276"/>
        <v>0</v>
      </c>
      <c r="Y829" s="108">
        <f t="shared" si="276"/>
        <v>0</v>
      </c>
      <c r="Z829" s="108">
        <f t="shared" si="277"/>
        <v>0</v>
      </c>
      <c r="AA829" s="108">
        <f t="shared" si="277"/>
        <v>0</v>
      </c>
      <c r="AB829" s="108">
        <f t="shared" si="277"/>
        <v>0</v>
      </c>
      <c r="AC829" s="108">
        <f t="shared" si="277"/>
        <v>0</v>
      </c>
      <c r="AD829" s="108">
        <f t="shared" si="277"/>
        <v>0</v>
      </c>
      <c r="AE829" s="108">
        <f t="shared" si="277"/>
        <v>0</v>
      </c>
      <c r="AF829" s="108">
        <f t="shared" si="277"/>
        <v>0</v>
      </c>
      <c r="AG829" s="108">
        <f t="shared" si="277"/>
        <v>0</v>
      </c>
      <c r="AH829" s="108">
        <f t="shared" si="277"/>
        <v>0</v>
      </c>
      <c r="AI829" s="108">
        <f t="shared" si="277"/>
        <v>0</v>
      </c>
      <c r="AJ829" s="108">
        <f t="shared" si="278"/>
        <v>0</v>
      </c>
      <c r="AK829" s="108">
        <f t="shared" si="278"/>
        <v>0</v>
      </c>
      <c r="AL829" s="108">
        <f t="shared" si="278"/>
        <v>0</v>
      </c>
      <c r="AM829" s="108">
        <f t="shared" si="278"/>
        <v>0</v>
      </c>
      <c r="AN829" s="108">
        <f t="shared" si="278"/>
        <v>0</v>
      </c>
      <c r="AO829" s="108">
        <f t="shared" si="278"/>
        <v>0</v>
      </c>
      <c r="AP829" s="108">
        <f t="shared" si="278"/>
        <v>0</v>
      </c>
      <c r="AQ829" s="108">
        <f t="shared" si="278"/>
        <v>0</v>
      </c>
      <c r="AR829" s="108">
        <f t="shared" si="278"/>
        <v>0</v>
      </c>
      <c r="AS829" s="108">
        <f t="shared" si="278"/>
        <v>0</v>
      </c>
      <c r="AT829" s="108">
        <f t="shared" si="279"/>
        <v>0</v>
      </c>
      <c r="AU829" s="108">
        <f t="shared" si="279"/>
        <v>0</v>
      </c>
      <c r="AV829" s="108">
        <f t="shared" si="279"/>
        <v>0</v>
      </c>
      <c r="AW829" s="108">
        <f t="shared" si="279"/>
        <v>0</v>
      </c>
      <c r="AX829" s="108">
        <f t="shared" si="279"/>
        <v>0</v>
      </c>
      <c r="AY829" s="108">
        <f t="shared" si="279"/>
        <v>0</v>
      </c>
      <c r="AZ829" s="108">
        <f t="shared" si="279"/>
        <v>0</v>
      </c>
      <c r="BA829" s="108">
        <f t="shared" si="279"/>
        <v>0</v>
      </c>
      <c r="BB829" s="108">
        <f t="shared" si="279"/>
        <v>0</v>
      </c>
      <c r="BC829" s="108">
        <f t="shared" si="279"/>
        <v>0</v>
      </c>
      <c r="BD829" s="108">
        <f t="shared" si="280"/>
        <v>0</v>
      </c>
      <c r="BE829" s="108">
        <f t="shared" si="280"/>
        <v>0</v>
      </c>
      <c r="BF829" s="108">
        <f t="shared" si="280"/>
        <v>0</v>
      </c>
      <c r="BG829" s="108">
        <f t="shared" si="280"/>
        <v>0</v>
      </c>
      <c r="BH829" s="108">
        <f t="shared" si="280"/>
        <v>0</v>
      </c>
      <c r="BI829" s="108">
        <f t="shared" si="280"/>
        <v>0</v>
      </c>
      <c r="BJ829" s="108">
        <f t="shared" si="280"/>
        <v>0</v>
      </c>
      <c r="BK829" s="108">
        <f t="shared" si="280"/>
        <v>0</v>
      </c>
      <c r="BL829" s="108">
        <f t="shared" si="280"/>
        <v>0</v>
      </c>
      <c r="BM829" s="108">
        <f t="shared" si="280"/>
        <v>0</v>
      </c>
      <c r="BN829" s="108">
        <f t="shared" si="280"/>
        <v>0</v>
      </c>
      <c r="BO829" s="108">
        <f t="shared" si="280"/>
        <v>0</v>
      </c>
      <c r="BP829" s="108">
        <f t="shared" si="280"/>
        <v>0</v>
      </c>
      <c r="BQ829" s="108">
        <f t="shared" si="280"/>
        <v>1353784</v>
      </c>
    </row>
    <row r="830" spans="1:69" hidden="1" x14ac:dyDescent="0.3">
      <c r="K830" s="118">
        <v>5103</v>
      </c>
      <c r="L830" s="118"/>
      <c r="M830" s="118"/>
      <c r="N830" s="108">
        <f t="shared" ref="N830:N839" si="281">SUMIF($O$4:$O$825,$K830,$N$4:$N$825)</f>
        <v>0</v>
      </c>
      <c r="O830" s="108">
        <f>'Tablica I.-prihodi SŠ'!E432-'POSEBNI DIO-rashodi'!N830</f>
        <v>0</v>
      </c>
      <c r="P830" s="108">
        <f t="shared" ref="P830:Y839" si="282">SUMIF($O$4:$O$825,$K830,P$4:P$825)</f>
        <v>0</v>
      </c>
      <c r="Q830" s="108">
        <f t="shared" si="282"/>
        <v>0</v>
      </c>
      <c r="R830" s="108">
        <f t="shared" si="282"/>
        <v>0</v>
      </c>
      <c r="S830" s="108">
        <f t="shared" si="282"/>
        <v>0</v>
      </c>
      <c r="T830" s="108">
        <f t="shared" si="282"/>
        <v>0</v>
      </c>
      <c r="U830" s="108">
        <f t="shared" si="282"/>
        <v>0</v>
      </c>
      <c r="V830" s="108">
        <f t="shared" si="282"/>
        <v>0</v>
      </c>
      <c r="W830" s="108">
        <f t="shared" si="282"/>
        <v>0</v>
      </c>
      <c r="X830" s="108">
        <f t="shared" si="282"/>
        <v>0</v>
      </c>
      <c r="Y830" s="108">
        <f t="shared" si="282"/>
        <v>0</v>
      </c>
      <c r="Z830" s="108">
        <f t="shared" ref="Z830:AI839" si="283">SUMIF($O$4:$O$825,$K830,Z$4:Z$825)</f>
        <v>0</v>
      </c>
      <c r="AA830" s="108">
        <f t="shared" si="283"/>
        <v>0</v>
      </c>
      <c r="AB830" s="108">
        <f t="shared" si="283"/>
        <v>0</v>
      </c>
      <c r="AC830" s="108">
        <f t="shared" si="283"/>
        <v>0</v>
      </c>
      <c r="AD830" s="108">
        <f t="shared" si="283"/>
        <v>0</v>
      </c>
      <c r="AE830" s="108">
        <f t="shared" si="283"/>
        <v>0</v>
      </c>
      <c r="AF830" s="108">
        <f t="shared" si="283"/>
        <v>0</v>
      </c>
      <c r="AG830" s="108">
        <f t="shared" si="283"/>
        <v>0</v>
      </c>
      <c r="AH830" s="108">
        <f t="shared" si="283"/>
        <v>0</v>
      </c>
      <c r="AI830" s="108">
        <f t="shared" si="283"/>
        <v>0</v>
      </c>
      <c r="AJ830" s="108">
        <f t="shared" ref="AJ830:AS839" si="284">SUMIF($O$4:$O$825,$K830,AJ$4:AJ$825)</f>
        <v>0</v>
      </c>
      <c r="AK830" s="108">
        <f t="shared" si="284"/>
        <v>0</v>
      </c>
      <c r="AL830" s="108">
        <f t="shared" si="284"/>
        <v>0</v>
      </c>
      <c r="AM830" s="108">
        <f t="shared" si="284"/>
        <v>0</v>
      </c>
      <c r="AN830" s="108">
        <f t="shared" si="284"/>
        <v>0</v>
      </c>
      <c r="AO830" s="108">
        <f t="shared" si="284"/>
        <v>0</v>
      </c>
      <c r="AP830" s="108">
        <f t="shared" si="284"/>
        <v>0</v>
      </c>
      <c r="AQ830" s="108">
        <f t="shared" si="284"/>
        <v>0</v>
      </c>
      <c r="AR830" s="108">
        <f t="shared" si="284"/>
        <v>0</v>
      </c>
      <c r="AS830" s="108">
        <f t="shared" si="284"/>
        <v>0</v>
      </c>
      <c r="AT830" s="108">
        <f t="shared" ref="AT830:BC839" si="285">SUMIF($O$4:$O$825,$K830,AT$4:AT$825)</f>
        <v>0</v>
      </c>
      <c r="AU830" s="108">
        <f t="shared" si="285"/>
        <v>0</v>
      </c>
      <c r="AV830" s="108">
        <f t="shared" si="285"/>
        <v>0</v>
      </c>
      <c r="AW830" s="108">
        <f t="shared" si="285"/>
        <v>0</v>
      </c>
      <c r="AX830" s="108">
        <f t="shared" si="285"/>
        <v>0</v>
      </c>
      <c r="AY830" s="108">
        <f t="shared" si="285"/>
        <v>0</v>
      </c>
      <c r="AZ830" s="108">
        <f t="shared" si="285"/>
        <v>0</v>
      </c>
      <c r="BA830" s="108">
        <f t="shared" si="285"/>
        <v>0</v>
      </c>
      <c r="BB830" s="108">
        <f t="shared" si="285"/>
        <v>0</v>
      </c>
      <c r="BC830" s="108">
        <f t="shared" si="285"/>
        <v>0</v>
      </c>
      <c r="BD830" s="108">
        <f t="shared" ref="BD830:BQ839" si="286">SUMIF($O$4:$O$825,$K830,BD$4:BD$825)</f>
        <v>0</v>
      </c>
      <c r="BE830" s="108">
        <f t="shared" si="286"/>
        <v>0</v>
      </c>
      <c r="BF830" s="108">
        <f t="shared" si="286"/>
        <v>0</v>
      </c>
      <c r="BG830" s="108">
        <f t="shared" si="286"/>
        <v>0</v>
      </c>
      <c r="BH830" s="108">
        <f t="shared" si="286"/>
        <v>0</v>
      </c>
      <c r="BI830" s="108">
        <f t="shared" si="286"/>
        <v>0</v>
      </c>
      <c r="BJ830" s="108">
        <f t="shared" si="286"/>
        <v>0</v>
      </c>
      <c r="BK830" s="108">
        <f t="shared" si="286"/>
        <v>0</v>
      </c>
      <c r="BL830" s="108">
        <f t="shared" si="286"/>
        <v>0</v>
      </c>
      <c r="BM830" s="108">
        <f t="shared" si="286"/>
        <v>0</v>
      </c>
      <c r="BN830" s="108">
        <f t="shared" si="286"/>
        <v>0</v>
      </c>
      <c r="BO830" s="108">
        <f t="shared" si="286"/>
        <v>0</v>
      </c>
      <c r="BP830" s="108">
        <f t="shared" si="286"/>
        <v>0</v>
      </c>
      <c r="BQ830" s="108">
        <f t="shared" si="286"/>
        <v>0</v>
      </c>
    </row>
    <row r="831" spans="1:69" hidden="1" x14ac:dyDescent="0.3">
      <c r="K831" s="118">
        <v>526</v>
      </c>
      <c r="L831" s="118"/>
      <c r="M831" s="118"/>
      <c r="N831" s="108">
        <f t="shared" si="281"/>
        <v>0</v>
      </c>
      <c r="O831" s="108">
        <f>'Tablica I.-prihodi SŠ'!E433-'POSEBNI DIO-rashodi'!N831</f>
        <v>0</v>
      </c>
      <c r="P831" s="108">
        <f t="shared" si="282"/>
        <v>0</v>
      </c>
      <c r="Q831" s="108">
        <f t="shared" si="282"/>
        <v>0</v>
      </c>
      <c r="R831" s="108">
        <f t="shared" si="282"/>
        <v>0</v>
      </c>
      <c r="S831" s="108">
        <f t="shared" si="282"/>
        <v>0</v>
      </c>
      <c r="T831" s="108">
        <f t="shared" si="282"/>
        <v>0</v>
      </c>
      <c r="U831" s="108">
        <f t="shared" si="282"/>
        <v>0</v>
      </c>
      <c r="V831" s="108">
        <f t="shared" si="282"/>
        <v>0</v>
      </c>
      <c r="W831" s="108">
        <f t="shared" si="282"/>
        <v>0</v>
      </c>
      <c r="X831" s="108">
        <f t="shared" si="282"/>
        <v>0</v>
      </c>
      <c r="Y831" s="108">
        <f t="shared" si="282"/>
        <v>0</v>
      </c>
      <c r="Z831" s="108">
        <f t="shared" si="283"/>
        <v>0</v>
      </c>
      <c r="AA831" s="108">
        <f t="shared" si="283"/>
        <v>0</v>
      </c>
      <c r="AB831" s="108">
        <f t="shared" si="283"/>
        <v>0</v>
      </c>
      <c r="AC831" s="108">
        <f t="shared" si="283"/>
        <v>0</v>
      </c>
      <c r="AD831" s="108">
        <f t="shared" si="283"/>
        <v>0</v>
      </c>
      <c r="AE831" s="108">
        <f t="shared" si="283"/>
        <v>0</v>
      </c>
      <c r="AF831" s="108">
        <f t="shared" si="283"/>
        <v>0</v>
      </c>
      <c r="AG831" s="108">
        <f t="shared" si="283"/>
        <v>0</v>
      </c>
      <c r="AH831" s="108">
        <f t="shared" si="283"/>
        <v>0</v>
      </c>
      <c r="AI831" s="108">
        <f t="shared" si="283"/>
        <v>0</v>
      </c>
      <c r="AJ831" s="108">
        <f t="shared" si="284"/>
        <v>0</v>
      </c>
      <c r="AK831" s="108">
        <f t="shared" si="284"/>
        <v>0</v>
      </c>
      <c r="AL831" s="108">
        <f t="shared" si="284"/>
        <v>0</v>
      </c>
      <c r="AM831" s="108">
        <f t="shared" si="284"/>
        <v>0</v>
      </c>
      <c r="AN831" s="108">
        <f t="shared" si="284"/>
        <v>0</v>
      </c>
      <c r="AO831" s="108">
        <f t="shared" si="284"/>
        <v>0</v>
      </c>
      <c r="AP831" s="108">
        <f t="shared" si="284"/>
        <v>0</v>
      </c>
      <c r="AQ831" s="108">
        <f t="shared" si="284"/>
        <v>0</v>
      </c>
      <c r="AR831" s="108">
        <f t="shared" si="284"/>
        <v>0</v>
      </c>
      <c r="AS831" s="108">
        <f t="shared" si="284"/>
        <v>0</v>
      </c>
      <c r="AT831" s="108">
        <f t="shared" si="285"/>
        <v>0</v>
      </c>
      <c r="AU831" s="108">
        <f t="shared" si="285"/>
        <v>0</v>
      </c>
      <c r="AV831" s="108">
        <f t="shared" si="285"/>
        <v>0</v>
      </c>
      <c r="AW831" s="108">
        <f t="shared" si="285"/>
        <v>0</v>
      </c>
      <c r="AX831" s="108">
        <f t="shared" si="285"/>
        <v>0</v>
      </c>
      <c r="AY831" s="108">
        <f t="shared" si="285"/>
        <v>0</v>
      </c>
      <c r="AZ831" s="108">
        <f t="shared" si="285"/>
        <v>0</v>
      </c>
      <c r="BA831" s="108">
        <f t="shared" si="285"/>
        <v>0</v>
      </c>
      <c r="BB831" s="108">
        <f t="shared" si="285"/>
        <v>0</v>
      </c>
      <c r="BC831" s="108">
        <f t="shared" si="285"/>
        <v>0</v>
      </c>
      <c r="BD831" s="108">
        <f t="shared" si="286"/>
        <v>0</v>
      </c>
      <c r="BE831" s="108">
        <f t="shared" si="286"/>
        <v>0</v>
      </c>
      <c r="BF831" s="108">
        <f t="shared" si="286"/>
        <v>0</v>
      </c>
      <c r="BG831" s="108">
        <f t="shared" si="286"/>
        <v>0</v>
      </c>
      <c r="BH831" s="108">
        <f t="shared" si="286"/>
        <v>0</v>
      </c>
      <c r="BI831" s="108">
        <f t="shared" si="286"/>
        <v>0</v>
      </c>
      <c r="BJ831" s="108">
        <f t="shared" si="286"/>
        <v>0</v>
      </c>
      <c r="BK831" s="108">
        <f t="shared" si="286"/>
        <v>0</v>
      </c>
      <c r="BL831" s="108">
        <f t="shared" si="286"/>
        <v>0</v>
      </c>
      <c r="BM831" s="108">
        <f t="shared" si="286"/>
        <v>0</v>
      </c>
      <c r="BN831" s="108">
        <f t="shared" si="286"/>
        <v>0</v>
      </c>
      <c r="BO831" s="108">
        <f t="shared" si="286"/>
        <v>0</v>
      </c>
      <c r="BP831" s="108">
        <f t="shared" si="286"/>
        <v>0</v>
      </c>
      <c r="BQ831" s="108">
        <f t="shared" si="286"/>
        <v>0</v>
      </c>
    </row>
    <row r="832" spans="1:69" hidden="1" x14ac:dyDescent="0.3">
      <c r="K832" s="118">
        <v>527</v>
      </c>
      <c r="L832" s="118"/>
      <c r="M832" s="118"/>
      <c r="N832" s="108">
        <f t="shared" si="281"/>
        <v>0</v>
      </c>
      <c r="O832" s="108">
        <f>'Tablica I.-prihodi SŠ'!E434-'POSEBNI DIO-rashodi'!N832</f>
        <v>0</v>
      </c>
      <c r="P832" s="108">
        <f t="shared" si="282"/>
        <v>0</v>
      </c>
      <c r="Q832" s="108">
        <f t="shared" si="282"/>
        <v>0</v>
      </c>
      <c r="R832" s="108">
        <f t="shared" si="282"/>
        <v>0</v>
      </c>
      <c r="S832" s="108">
        <f t="shared" si="282"/>
        <v>0</v>
      </c>
      <c r="T832" s="108">
        <f t="shared" si="282"/>
        <v>0</v>
      </c>
      <c r="U832" s="108">
        <f t="shared" si="282"/>
        <v>0</v>
      </c>
      <c r="V832" s="108">
        <f t="shared" si="282"/>
        <v>0</v>
      </c>
      <c r="W832" s="108">
        <f t="shared" si="282"/>
        <v>0</v>
      </c>
      <c r="X832" s="108">
        <f t="shared" si="282"/>
        <v>0</v>
      </c>
      <c r="Y832" s="108">
        <f t="shared" si="282"/>
        <v>0</v>
      </c>
      <c r="Z832" s="108">
        <f t="shared" si="283"/>
        <v>0</v>
      </c>
      <c r="AA832" s="108">
        <f t="shared" si="283"/>
        <v>0</v>
      </c>
      <c r="AB832" s="108">
        <f t="shared" si="283"/>
        <v>0</v>
      </c>
      <c r="AC832" s="108">
        <f t="shared" si="283"/>
        <v>0</v>
      </c>
      <c r="AD832" s="108">
        <f t="shared" si="283"/>
        <v>0</v>
      </c>
      <c r="AE832" s="108">
        <f t="shared" si="283"/>
        <v>0</v>
      </c>
      <c r="AF832" s="108">
        <f t="shared" si="283"/>
        <v>0</v>
      </c>
      <c r="AG832" s="108">
        <f t="shared" si="283"/>
        <v>0</v>
      </c>
      <c r="AH832" s="108">
        <f t="shared" si="283"/>
        <v>0</v>
      </c>
      <c r="AI832" s="108">
        <f t="shared" si="283"/>
        <v>0</v>
      </c>
      <c r="AJ832" s="108">
        <f t="shared" si="284"/>
        <v>0</v>
      </c>
      <c r="AK832" s="108">
        <f t="shared" si="284"/>
        <v>0</v>
      </c>
      <c r="AL832" s="108">
        <f t="shared" si="284"/>
        <v>0</v>
      </c>
      <c r="AM832" s="108">
        <f t="shared" si="284"/>
        <v>0</v>
      </c>
      <c r="AN832" s="108">
        <f t="shared" si="284"/>
        <v>0</v>
      </c>
      <c r="AO832" s="108">
        <f t="shared" si="284"/>
        <v>0</v>
      </c>
      <c r="AP832" s="108">
        <f t="shared" si="284"/>
        <v>0</v>
      </c>
      <c r="AQ832" s="108">
        <f t="shared" si="284"/>
        <v>0</v>
      </c>
      <c r="AR832" s="108">
        <f t="shared" si="284"/>
        <v>0</v>
      </c>
      <c r="AS832" s="108">
        <f t="shared" si="284"/>
        <v>0</v>
      </c>
      <c r="AT832" s="108">
        <f t="shared" si="285"/>
        <v>0</v>
      </c>
      <c r="AU832" s="108">
        <f t="shared" si="285"/>
        <v>0</v>
      </c>
      <c r="AV832" s="108">
        <f t="shared" si="285"/>
        <v>0</v>
      </c>
      <c r="AW832" s="108">
        <f t="shared" si="285"/>
        <v>0</v>
      </c>
      <c r="AX832" s="108">
        <f t="shared" si="285"/>
        <v>0</v>
      </c>
      <c r="AY832" s="108">
        <f t="shared" si="285"/>
        <v>0</v>
      </c>
      <c r="AZ832" s="108">
        <f t="shared" si="285"/>
        <v>0</v>
      </c>
      <c r="BA832" s="108">
        <f t="shared" si="285"/>
        <v>0</v>
      </c>
      <c r="BB832" s="108">
        <f t="shared" si="285"/>
        <v>0</v>
      </c>
      <c r="BC832" s="108">
        <f t="shared" si="285"/>
        <v>0</v>
      </c>
      <c r="BD832" s="108">
        <f t="shared" si="286"/>
        <v>0</v>
      </c>
      <c r="BE832" s="108">
        <f t="shared" si="286"/>
        <v>0</v>
      </c>
      <c r="BF832" s="108">
        <f t="shared" si="286"/>
        <v>0</v>
      </c>
      <c r="BG832" s="108">
        <f t="shared" si="286"/>
        <v>0</v>
      </c>
      <c r="BH832" s="108">
        <f t="shared" si="286"/>
        <v>0</v>
      </c>
      <c r="BI832" s="108">
        <f t="shared" si="286"/>
        <v>0</v>
      </c>
      <c r="BJ832" s="108">
        <f t="shared" si="286"/>
        <v>0</v>
      </c>
      <c r="BK832" s="108">
        <f t="shared" si="286"/>
        <v>0</v>
      </c>
      <c r="BL832" s="108">
        <f t="shared" si="286"/>
        <v>0</v>
      </c>
      <c r="BM832" s="108">
        <f t="shared" si="286"/>
        <v>0</v>
      </c>
      <c r="BN832" s="108">
        <f t="shared" si="286"/>
        <v>0</v>
      </c>
      <c r="BO832" s="108">
        <f t="shared" si="286"/>
        <v>0</v>
      </c>
      <c r="BP832" s="108">
        <f t="shared" si="286"/>
        <v>0</v>
      </c>
      <c r="BQ832" s="108">
        <f t="shared" si="286"/>
        <v>0</v>
      </c>
    </row>
    <row r="833" spans="11:69" hidden="1" x14ac:dyDescent="0.3">
      <c r="K833" s="118">
        <v>5212</v>
      </c>
      <c r="L833" s="118"/>
      <c r="M833" s="118"/>
      <c r="N833" s="108">
        <f t="shared" si="281"/>
        <v>0</v>
      </c>
      <c r="O833" s="108">
        <f>'Tablica I.-prihodi SŠ'!E435-'POSEBNI DIO-rashodi'!N833</f>
        <v>12100</v>
      </c>
      <c r="P833" s="108">
        <f t="shared" si="282"/>
        <v>0</v>
      </c>
      <c r="Q833" s="108">
        <f t="shared" si="282"/>
        <v>0</v>
      </c>
      <c r="R833" s="108">
        <f t="shared" si="282"/>
        <v>0</v>
      </c>
      <c r="S833" s="108">
        <f t="shared" si="282"/>
        <v>0</v>
      </c>
      <c r="T833" s="108">
        <f t="shared" si="282"/>
        <v>0</v>
      </c>
      <c r="U833" s="108">
        <f t="shared" si="282"/>
        <v>0</v>
      </c>
      <c r="V833" s="108">
        <f t="shared" si="282"/>
        <v>0</v>
      </c>
      <c r="W833" s="108">
        <f t="shared" si="282"/>
        <v>0</v>
      </c>
      <c r="X833" s="108">
        <f t="shared" si="282"/>
        <v>0</v>
      </c>
      <c r="Y833" s="108">
        <f t="shared" si="282"/>
        <v>0</v>
      </c>
      <c r="Z833" s="108">
        <f t="shared" si="283"/>
        <v>0</v>
      </c>
      <c r="AA833" s="108">
        <f t="shared" si="283"/>
        <v>0</v>
      </c>
      <c r="AB833" s="108">
        <f t="shared" si="283"/>
        <v>0</v>
      </c>
      <c r="AC833" s="108">
        <f t="shared" si="283"/>
        <v>0</v>
      </c>
      <c r="AD833" s="108">
        <f t="shared" si="283"/>
        <v>0</v>
      </c>
      <c r="AE833" s="108">
        <f t="shared" si="283"/>
        <v>0</v>
      </c>
      <c r="AF833" s="108">
        <f t="shared" si="283"/>
        <v>0</v>
      </c>
      <c r="AG833" s="108">
        <f t="shared" si="283"/>
        <v>0</v>
      </c>
      <c r="AH833" s="108">
        <f t="shared" si="283"/>
        <v>0</v>
      </c>
      <c r="AI833" s="108">
        <f t="shared" si="283"/>
        <v>0</v>
      </c>
      <c r="AJ833" s="108">
        <f t="shared" si="284"/>
        <v>0</v>
      </c>
      <c r="AK833" s="108">
        <f t="shared" si="284"/>
        <v>0</v>
      </c>
      <c r="AL833" s="108">
        <f t="shared" si="284"/>
        <v>0</v>
      </c>
      <c r="AM833" s="108">
        <f t="shared" si="284"/>
        <v>0</v>
      </c>
      <c r="AN833" s="108">
        <f t="shared" si="284"/>
        <v>0</v>
      </c>
      <c r="AO833" s="108">
        <f t="shared" si="284"/>
        <v>0</v>
      </c>
      <c r="AP833" s="108">
        <f t="shared" si="284"/>
        <v>0</v>
      </c>
      <c r="AQ833" s="108">
        <f t="shared" si="284"/>
        <v>0</v>
      </c>
      <c r="AR833" s="108">
        <f t="shared" si="284"/>
        <v>0</v>
      </c>
      <c r="AS833" s="108">
        <f t="shared" si="284"/>
        <v>0</v>
      </c>
      <c r="AT833" s="108">
        <f t="shared" si="285"/>
        <v>0</v>
      </c>
      <c r="AU833" s="108">
        <f t="shared" si="285"/>
        <v>0</v>
      </c>
      <c r="AV833" s="108">
        <f t="shared" si="285"/>
        <v>0</v>
      </c>
      <c r="AW833" s="108">
        <f t="shared" si="285"/>
        <v>0</v>
      </c>
      <c r="AX833" s="108">
        <f t="shared" si="285"/>
        <v>0</v>
      </c>
      <c r="AY833" s="108">
        <f t="shared" si="285"/>
        <v>0</v>
      </c>
      <c r="AZ833" s="108">
        <f t="shared" si="285"/>
        <v>0</v>
      </c>
      <c r="BA833" s="108">
        <f t="shared" si="285"/>
        <v>0</v>
      </c>
      <c r="BB833" s="108">
        <f t="shared" si="285"/>
        <v>0</v>
      </c>
      <c r="BC833" s="108">
        <f t="shared" si="285"/>
        <v>0</v>
      </c>
      <c r="BD833" s="108">
        <f t="shared" si="286"/>
        <v>0</v>
      </c>
      <c r="BE833" s="108">
        <f t="shared" si="286"/>
        <v>0</v>
      </c>
      <c r="BF833" s="108">
        <f t="shared" si="286"/>
        <v>0</v>
      </c>
      <c r="BG833" s="108">
        <f t="shared" si="286"/>
        <v>0</v>
      </c>
      <c r="BH833" s="108">
        <f t="shared" si="286"/>
        <v>0</v>
      </c>
      <c r="BI833" s="108">
        <f t="shared" si="286"/>
        <v>0</v>
      </c>
      <c r="BJ833" s="108">
        <f t="shared" si="286"/>
        <v>0</v>
      </c>
      <c r="BK833" s="108">
        <f t="shared" si="286"/>
        <v>0</v>
      </c>
      <c r="BL833" s="108">
        <f t="shared" si="286"/>
        <v>0</v>
      </c>
      <c r="BM833" s="108">
        <f t="shared" si="286"/>
        <v>0</v>
      </c>
      <c r="BN833" s="108">
        <f t="shared" si="286"/>
        <v>0</v>
      </c>
      <c r="BO833" s="108">
        <f t="shared" si="286"/>
        <v>0</v>
      </c>
      <c r="BP833" s="108">
        <f t="shared" si="286"/>
        <v>0</v>
      </c>
      <c r="BQ833" s="108">
        <f t="shared" si="286"/>
        <v>12100</v>
      </c>
    </row>
    <row r="834" spans="11:69" hidden="1" x14ac:dyDescent="0.3">
      <c r="K834" s="123">
        <v>3210</v>
      </c>
      <c r="L834" s="123"/>
      <c r="M834" s="123"/>
      <c r="N834" s="108">
        <f t="shared" si="281"/>
        <v>0</v>
      </c>
      <c r="O834" s="108">
        <f>'Tablica I.-prihodi SŠ'!E436-'POSEBNI DIO-rashodi'!N834</f>
        <v>0</v>
      </c>
      <c r="P834" s="108">
        <f t="shared" si="282"/>
        <v>0</v>
      </c>
      <c r="Q834" s="108">
        <f t="shared" si="282"/>
        <v>0</v>
      </c>
      <c r="R834" s="108">
        <f t="shared" si="282"/>
        <v>0</v>
      </c>
      <c r="S834" s="108">
        <f t="shared" si="282"/>
        <v>0</v>
      </c>
      <c r="T834" s="108">
        <f t="shared" si="282"/>
        <v>0</v>
      </c>
      <c r="U834" s="108">
        <f t="shared" si="282"/>
        <v>0</v>
      </c>
      <c r="V834" s="108">
        <f t="shared" si="282"/>
        <v>0</v>
      </c>
      <c r="W834" s="108">
        <f t="shared" si="282"/>
        <v>0</v>
      </c>
      <c r="X834" s="108">
        <f t="shared" si="282"/>
        <v>0</v>
      </c>
      <c r="Y834" s="108">
        <f t="shared" si="282"/>
        <v>0</v>
      </c>
      <c r="Z834" s="108">
        <f t="shared" si="283"/>
        <v>0</v>
      </c>
      <c r="AA834" s="108">
        <f t="shared" si="283"/>
        <v>0</v>
      </c>
      <c r="AB834" s="108">
        <f t="shared" si="283"/>
        <v>0</v>
      </c>
      <c r="AC834" s="108">
        <f t="shared" si="283"/>
        <v>0</v>
      </c>
      <c r="AD834" s="108">
        <f t="shared" si="283"/>
        <v>0</v>
      </c>
      <c r="AE834" s="108">
        <f t="shared" si="283"/>
        <v>0</v>
      </c>
      <c r="AF834" s="108">
        <f t="shared" si="283"/>
        <v>0</v>
      </c>
      <c r="AG834" s="108">
        <f t="shared" si="283"/>
        <v>0</v>
      </c>
      <c r="AH834" s="108">
        <f t="shared" si="283"/>
        <v>0</v>
      </c>
      <c r="AI834" s="108">
        <f t="shared" si="283"/>
        <v>0</v>
      </c>
      <c r="AJ834" s="108">
        <f t="shared" si="284"/>
        <v>0</v>
      </c>
      <c r="AK834" s="108">
        <f t="shared" si="284"/>
        <v>0</v>
      </c>
      <c r="AL834" s="108">
        <f t="shared" si="284"/>
        <v>0</v>
      </c>
      <c r="AM834" s="108">
        <f t="shared" si="284"/>
        <v>0</v>
      </c>
      <c r="AN834" s="108">
        <f t="shared" si="284"/>
        <v>0</v>
      </c>
      <c r="AO834" s="108">
        <f t="shared" si="284"/>
        <v>0</v>
      </c>
      <c r="AP834" s="108">
        <f t="shared" si="284"/>
        <v>0</v>
      </c>
      <c r="AQ834" s="108">
        <f t="shared" si="284"/>
        <v>0</v>
      </c>
      <c r="AR834" s="108">
        <f t="shared" si="284"/>
        <v>0</v>
      </c>
      <c r="AS834" s="108">
        <f t="shared" si="284"/>
        <v>0</v>
      </c>
      <c r="AT834" s="108">
        <f t="shared" si="285"/>
        <v>0</v>
      </c>
      <c r="AU834" s="108">
        <f t="shared" si="285"/>
        <v>0</v>
      </c>
      <c r="AV834" s="108">
        <f t="shared" si="285"/>
        <v>0</v>
      </c>
      <c r="AW834" s="108">
        <f t="shared" si="285"/>
        <v>0</v>
      </c>
      <c r="AX834" s="108">
        <f t="shared" si="285"/>
        <v>0</v>
      </c>
      <c r="AY834" s="108">
        <f t="shared" si="285"/>
        <v>0</v>
      </c>
      <c r="AZ834" s="108">
        <f t="shared" si="285"/>
        <v>0</v>
      </c>
      <c r="BA834" s="108">
        <f t="shared" si="285"/>
        <v>0</v>
      </c>
      <c r="BB834" s="108">
        <f t="shared" si="285"/>
        <v>0</v>
      </c>
      <c r="BC834" s="108">
        <f t="shared" si="285"/>
        <v>0</v>
      </c>
      <c r="BD834" s="108">
        <f t="shared" si="286"/>
        <v>0</v>
      </c>
      <c r="BE834" s="108">
        <f t="shared" si="286"/>
        <v>0</v>
      </c>
      <c r="BF834" s="108">
        <f t="shared" si="286"/>
        <v>0</v>
      </c>
      <c r="BG834" s="108">
        <f t="shared" si="286"/>
        <v>0</v>
      </c>
      <c r="BH834" s="108">
        <f t="shared" si="286"/>
        <v>0</v>
      </c>
      <c r="BI834" s="108">
        <f t="shared" si="286"/>
        <v>0</v>
      </c>
      <c r="BJ834" s="108">
        <f t="shared" si="286"/>
        <v>0</v>
      </c>
      <c r="BK834" s="108">
        <f t="shared" si="286"/>
        <v>0</v>
      </c>
      <c r="BL834" s="108">
        <f t="shared" si="286"/>
        <v>0</v>
      </c>
      <c r="BM834" s="108">
        <f t="shared" si="286"/>
        <v>0</v>
      </c>
      <c r="BN834" s="108">
        <f t="shared" si="286"/>
        <v>0</v>
      </c>
      <c r="BO834" s="108">
        <f t="shared" si="286"/>
        <v>0</v>
      </c>
      <c r="BP834" s="108">
        <f t="shared" si="286"/>
        <v>0</v>
      </c>
      <c r="BQ834" s="108">
        <f t="shared" si="286"/>
        <v>90996</v>
      </c>
    </row>
    <row r="835" spans="11:69" hidden="1" x14ac:dyDescent="0.3">
      <c r="K835" s="123">
        <v>4910</v>
      </c>
      <c r="L835" s="123"/>
      <c r="M835" s="123"/>
      <c r="N835" s="108">
        <f t="shared" si="281"/>
        <v>0</v>
      </c>
      <c r="O835" s="108">
        <f>'Tablica I.-prihodi SŠ'!E437-'POSEBNI DIO-rashodi'!N835</f>
        <v>0</v>
      </c>
      <c r="P835" s="108">
        <f t="shared" si="282"/>
        <v>0</v>
      </c>
      <c r="Q835" s="108">
        <f t="shared" si="282"/>
        <v>0</v>
      </c>
      <c r="R835" s="108">
        <f t="shared" si="282"/>
        <v>0</v>
      </c>
      <c r="S835" s="108">
        <f t="shared" si="282"/>
        <v>0</v>
      </c>
      <c r="T835" s="108">
        <f t="shared" si="282"/>
        <v>0</v>
      </c>
      <c r="U835" s="108">
        <f t="shared" si="282"/>
        <v>0</v>
      </c>
      <c r="V835" s="108">
        <f t="shared" si="282"/>
        <v>0</v>
      </c>
      <c r="W835" s="108">
        <f t="shared" si="282"/>
        <v>0</v>
      </c>
      <c r="X835" s="108">
        <f t="shared" si="282"/>
        <v>0</v>
      </c>
      <c r="Y835" s="108">
        <f t="shared" si="282"/>
        <v>0</v>
      </c>
      <c r="Z835" s="108">
        <f t="shared" si="283"/>
        <v>0</v>
      </c>
      <c r="AA835" s="108">
        <f t="shared" si="283"/>
        <v>0</v>
      </c>
      <c r="AB835" s="108">
        <f t="shared" si="283"/>
        <v>0</v>
      </c>
      <c r="AC835" s="108">
        <f t="shared" si="283"/>
        <v>0</v>
      </c>
      <c r="AD835" s="108">
        <f t="shared" si="283"/>
        <v>0</v>
      </c>
      <c r="AE835" s="108">
        <f t="shared" si="283"/>
        <v>0</v>
      </c>
      <c r="AF835" s="108">
        <f t="shared" si="283"/>
        <v>0</v>
      </c>
      <c r="AG835" s="108">
        <f t="shared" si="283"/>
        <v>0</v>
      </c>
      <c r="AH835" s="108">
        <f t="shared" si="283"/>
        <v>0</v>
      </c>
      <c r="AI835" s="108">
        <f t="shared" si="283"/>
        <v>0</v>
      </c>
      <c r="AJ835" s="108">
        <f t="shared" si="284"/>
        <v>0</v>
      </c>
      <c r="AK835" s="108">
        <f t="shared" si="284"/>
        <v>0</v>
      </c>
      <c r="AL835" s="108">
        <f t="shared" si="284"/>
        <v>0</v>
      </c>
      <c r="AM835" s="108">
        <f t="shared" si="284"/>
        <v>0</v>
      </c>
      <c r="AN835" s="108">
        <f t="shared" si="284"/>
        <v>0</v>
      </c>
      <c r="AO835" s="108">
        <f t="shared" si="284"/>
        <v>0</v>
      </c>
      <c r="AP835" s="108">
        <f t="shared" si="284"/>
        <v>0</v>
      </c>
      <c r="AQ835" s="108">
        <f t="shared" si="284"/>
        <v>0</v>
      </c>
      <c r="AR835" s="108">
        <f t="shared" si="284"/>
        <v>0</v>
      </c>
      <c r="AS835" s="108">
        <f t="shared" si="284"/>
        <v>0</v>
      </c>
      <c r="AT835" s="108">
        <f t="shared" si="285"/>
        <v>0</v>
      </c>
      <c r="AU835" s="108">
        <f t="shared" si="285"/>
        <v>0</v>
      </c>
      <c r="AV835" s="108">
        <f t="shared" si="285"/>
        <v>0</v>
      </c>
      <c r="AW835" s="108">
        <f t="shared" si="285"/>
        <v>0</v>
      </c>
      <c r="AX835" s="108">
        <f t="shared" si="285"/>
        <v>0</v>
      </c>
      <c r="AY835" s="108">
        <f t="shared" si="285"/>
        <v>0</v>
      </c>
      <c r="AZ835" s="108">
        <f t="shared" si="285"/>
        <v>0</v>
      </c>
      <c r="BA835" s="108">
        <f t="shared" si="285"/>
        <v>0</v>
      </c>
      <c r="BB835" s="108">
        <f t="shared" si="285"/>
        <v>0</v>
      </c>
      <c r="BC835" s="108">
        <f t="shared" si="285"/>
        <v>0</v>
      </c>
      <c r="BD835" s="108">
        <f t="shared" si="286"/>
        <v>0</v>
      </c>
      <c r="BE835" s="108">
        <f t="shared" si="286"/>
        <v>0</v>
      </c>
      <c r="BF835" s="108">
        <f t="shared" si="286"/>
        <v>0</v>
      </c>
      <c r="BG835" s="108">
        <f t="shared" si="286"/>
        <v>0</v>
      </c>
      <c r="BH835" s="108">
        <f t="shared" si="286"/>
        <v>0</v>
      </c>
      <c r="BI835" s="108">
        <f t="shared" si="286"/>
        <v>0</v>
      </c>
      <c r="BJ835" s="108">
        <f t="shared" si="286"/>
        <v>0</v>
      </c>
      <c r="BK835" s="108">
        <f t="shared" si="286"/>
        <v>0</v>
      </c>
      <c r="BL835" s="108">
        <f t="shared" si="286"/>
        <v>0</v>
      </c>
      <c r="BM835" s="108">
        <f t="shared" si="286"/>
        <v>0</v>
      </c>
      <c r="BN835" s="108">
        <f t="shared" si="286"/>
        <v>0</v>
      </c>
      <c r="BO835" s="108">
        <f t="shared" si="286"/>
        <v>0</v>
      </c>
      <c r="BP835" s="108">
        <f t="shared" si="286"/>
        <v>0</v>
      </c>
      <c r="BQ835" s="108">
        <f t="shared" si="286"/>
        <v>44700</v>
      </c>
    </row>
    <row r="836" spans="11:69" hidden="1" x14ac:dyDescent="0.3">
      <c r="K836" s="123">
        <v>5410</v>
      </c>
      <c r="L836" s="123"/>
      <c r="M836" s="123"/>
      <c r="N836" s="108">
        <f t="shared" si="281"/>
        <v>0</v>
      </c>
      <c r="O836" s="108">
        <f>'Tablica I.-prihodi SŠ'!E438-'POSEBNI DIO-rashodi'!N836</f>
        <v>0</v>
      </c>
      <c r="P836" s="108">
        <f t="shared" si="282"/>
        <v>0</v>
      </c>
      <c r="Q836" s="108">
        <f t="shared" si="282"/>
        <v>0</v>
      </c>
      <c r="R836" s="108">
        <f t="shared" si="282"/>
        <v>0</v>
      </c>
      <c r="S836" s="108">
        <f t="shared" si="282"/>
        <v>0</v>
      </c>
      <c r="T836" s="108">
        <f t="shared" si="282"/>
        <v>0</v>
      </c>
      <c r="U836" s="108">
        <f t="shared" si="282"/>
        <v>0</v>
      </c>
      <c r="V836" s="108">
        <f t="shared" si="282"/>
        <v>0</v>
      </c>
      <c r="W836" s="108">
        <f t="shared" si="282"/>
        <v>0</v>
      </c>
      <c r="X836" s="108">
        <f t="shared" si="282"/>
        <v>0</v>
      </c>
      <c r="Y836" s="108">
        <f t="shared" si="282"/>
        <v>0</v>
      </c>
      <c r="Z836" s="108">
        <f t="shared" si="283"/>
        <v>0</v>
      </c>
      <c r="AA836" s="108">
        <f t="shared" si="283"/>
        <v>0</v>
      </c>
      <c r="AB836" s="108">
        <f t="shared" si="283"/>
        <v>0</v>
      </c>
      <c r="AC836" s="108">
        <f t="shared" si="283"/>
        <v>0</v>
      </c>
      <c r="AD836" s="108">
        <f t="shared" si="283"/>
        <v>0</v>
      </c>
      <c r="AE836" s="108">
        <f t="shared" si="283"/>
        <v>0</v>
      </c>
      <c r="AF836" s="108">
        <f t="shared" si="283"/>
        <v>0</v>
      </c>
      <c r="AG836" s="108">
        <f t="shared" si="283"/>
        <v>0</v>
      </c>
      <c r="AH836" s="108">
        <f t="shared" si="283"/>
        <v>0</v>
      </c>
      <c r="AI836" s="108">
        <f t="shared" si="283"/>
        <v>0</v>
      </c>
      <c r="AJ836" s="108">
        <f t="shared" si="284"/>
        <v>0</v>
      </c>
      <c r="AK836" s="108">
        <f t="shared" si="284"/>
        <v>0</v>
      </c>
      <c r="AL836" s="108">
        <f t="shared" si="284"/>
        <v>0</v>
      </c>
      <c r="AM836" s="108">
        <f t="shared" si="284"/>
        <v>0</v>
      </c>
      <c r="AN836" s="108">
        <f t="shared" si="284"/>
        <v>0</v>
      </c>
      <c r="AO836" s="108">
        <f t="shared" si="284"/>
        <v>0</v>
      </c>
      <c r="AP836" s="108">
        <f t="shared" si="284"/>
        <v>0</v>
      </c>
      <c r="AQ836" s="108">
        <f t="shared" si="284"/>
        <v>0</v>
      </c>
      <c r="AR836" s="108">
        <f t="shared" si="284"/>
        <v>0</v>
      </c>
      <c r="AS836" s="108">
        <f t="shared" si="284"/>
        <v>0</v>
      </c>
      <c r="AT836" s="108">
        <f t="shared" si="285"/>
        <v>0</v>
      </c>
      <c r="AU836" s="108">
        <f t="shared" si="285"/>
        <v>0</v>
      </c>
      <c r="AV836" s="108">
        <f t="shared" si="285"/>
        <v>0</v>
      </c>
      <c r="AW836" s="108">
        <f t="shared" si="285"/>
        <v>0</v>
      </c>
      <c r="AX836" s="108">
        <f t="shared" si="285"/>
        <v>0</v>
      </c>
      <c r="AY836" s="108">
        <f t="shared" si="285"/>
        <v>0</v>
      </c>
      <c r="AZ836" s="108">
        <f t="shared" si="285"/>
        <v>0</v>
      </c>
      <c r="BA836" s="108">
        <f t="shared" si="285"/>
        <v>0</v>
      </c>
      <c r="BB836" s="108">
        <f t="shared" si="285"/>
        <v>0</v>
      </c>
      <c r="BC836" s="108">
        <f t="shared" si="285"/>
        <v>0</v>
      </c>
      <c r="BD836" s="108">
        <f t="shared" si="286"/>
        <v>0</v>
      </c>
      <c r="BE836" s="108">
        <f t="shared" si="286"/>
        <v>0</v>
      </c>
      <c r="BF836" s="108">
        <f t="shared" si="286"/>
        <v>0</v>
      </c>
      <c r="BG836" s="108">
        <f t="shared" si="286"/>
        <v>0</v>
      </c>
      <c r="BH836" s="108">
        <f t="shared" si="286"/>
        <v>0</v>
      </c>
      <c r="BI836" s="108">
        <f t="shared" si="286"/>
        <v>0</v>
      </c>
      <c r="BJ836" s="108">
        <f t="shared" si="286"/>
        <v>0</v>
      </c>
      <c r="BK836" s="108">
        <f t="shared" si="286"/>
        <v>0</v>
      </c>
      <c r="BL836" s="108">
        <f t="shared" si="286"/>
        <v>0</v>
      </c>
      <c r="BM836" s="108">
        <f t="shared" si="286"/>
        <v>0</v>
      </c>
      <c r="BN836" s="108">
        <f t="shared" si="286"/>
        <v>0</v>
      </c>
      <c r="BO836" s="108">
        <f t="shared" si="286"/>
        <v>0</v>
      </c>
      <c r="BP836" s="108">
        <f t="shared" si="286"/>
        <v>0</v>
      </c>
      <c r="BQ836" s="108">
        <f t="shared" si="286"/>
        <v>7872342</v>
      </c>
    </row>
    <row r="837" spans="11:69" hidden="1" x14ac:dyDescent="0.3">
      <c r="K837" s="123">
        <v>6210</v>
      </c>
      <c r="L837" s="123"/>
      <c r="M837" s="123"/>
      <c r="N837" s="108">
        <f t="shared" si="281"/>
        <v>0</v>
      </c>
      <c r="O837" s="108">
        <f>'Tablica I.-prihodi SŠ'!E439-'POSEBNI DIO-rashodi'!N837</f>
        <v>0</v>
      </c>
      <c r="P837" s="108">
        <f t="shared" si="282"/>
        <v>0</v>
      </c>
      <c r="Q837" s="108">
        <f t="shared" si="282"/>
        <v>0</v>
      </c>
      <c r="R837" s="108">
        <f t="shared" si="282"/>
        <v>0</v>
      </c>
      <c r="S837" s="108">
        <f t="shared" si="282"/>
        <v>0</v>
      </c>
      <c r="T837" s="108">
        <f t="shared" si="282"/>
        <v>0</v>
      </c>
      <c r="U837" s="108">
        <f t="shared" si="282"/>
        <v>0</v>
      </c>
      <c r="V837" s="108">
        <f t="shared" si="282"/>
        <v>0</v>
      </c>
      <c r="W837" s="108">
        <f t="shared" si="282"/>
        <v>0</v>
      </c>
      <c r="X837" s="108">
        <f t="shared" si="282"/>
        <v>0</v>
      </c>
      <c r="Y837" s="108">
        <f t="shared" si="282"/>
        <v>0</v>
      </c>
      <c r="Z837" s="108">
        <f t="shared" si="283"/>
        <v>0</v>
      </c>
      <c r="AA837" s="108">
        <f t="shared" si="283"/>
        <v>0</v>
      </c>
      <c r="AB837" s="108">
        <f t="shared" si="283"/>
        <v>0</v>
      </c>
      <c r="AC837" s="108">
        <f t="shared" si="283"/>
        <v>0</v>
      </c>
      <c r="AD837" s="108">
        <f t="shared" si="283"/>
        <v>0</v>
      </c>
      <c r="AE837" s="108">
        <f t="shared" si="283"/>
        <v>0</v>
      </c>
      <c r="AF837" s="108">
        <f t="shared" si="283"/>
        <v>0</v>
      </c>
      <c r="AG837" s="108">
        <f t="shared" si="283"/>
        <v>0</v>
      </c>
      <c r="AH837" s="108">
        <f t="shared" si="283"/>
        <v>0</v>
      </c>
      <c r="AI837" s="108">
        <f t="shared" si="283"/>
        <v>0</v>
      </c>
      <c r="AJ837" s="108">
        <f t="shared" si="284"/>
        <v>0</v>
      </c>
      <c r="AK837" s="108">
        <f t="shared" si="284"/>
        <v>0</v>
      </c>
      <c r="AL837" s="108">
        <f t="shared" si="284"/>
        <v>0</v>
      </c>
      <c r="AM837" s="108">
        <f t="shared" si="284"/>
        <v>0</v>
      </c>
      <c r="AN837" s="108">
        <f t="shared" si="284"/>
        <v>0</v>
      </c>
      <c r="AO837" s="108">
        <f t="shared" si="284"/>
        <v>0</v>
      </c>
      <c r="AP837" s="108">
        <f t="shared" si="284"/>
        <v>0</v>
      </c>
      <c r="AQ837" s="108">
        <f t="shared" si="284"/>
        <v>0</v>
      </c>
      <c r="AR837" s="108">
        <f t="shared" si="284"/>
        <v>0</v>
      </c>
      <c r="AS837" s="108">
        <f t="shared" si="284"/>
        <v>0</v>
      </c>
      <c r="AT837" s="108">
        <f t="shared" si="285"/>
        <v>0</v>
      </c>
      <c r="AU837" s="108">
        <f t="shared" si="285"/>
        <v>0</v>
      </c>
      <c r="AV837" s="108">
        <f t="shared" si="285"/>
        <v>0</v>
      </c>
      <c r="AW837" s="108">
        <f t="shared" si="285"/>
        <v>0</v>
      </c>
      <c r="AX837" s="108">
        <f t="shared" si="285"/>
        <v>0</v>
      </c>
      <c r="AY837" s="108">
        <f t="shared" si="285"/>
        <v>0</v>
      </c>
      <c r="AZ837" s="108">
        <f t="shared" si="285"/>
        <v>0</v>
      </c>
      <c r="BA837" s="108">
        <f t="shared" si="285"/>
        <v>0</v>
      </c>
      <c r="BB837" s="108">
        <f t="shared" si="285"/>
        <v>0</v>
      </c>
      <c r="BC837" s="108">
        <f t="shared" si="285"/>
        <v>0</v>
      </c>
      <c r="BD837" s="108">
        <f t="shared" si="286"/>
        <v>0</v>
      </c>
      <c r="BE837" s="108">
        <f t="shared" si="286"/>
        <v>0</v>
      </c>
      <c r="BF837" s="108">
        <f t="shared" si="286"/>
        <v>0</v>
      </c>
      <c r="BG837" s="108">
        <f t="shared" si="286"/>
        <v>0</v>
      </c>
      <c r="BH837" s="108">
        <f t="shared" si="286"/>
        <v>0</v>
      </c>
      <c r="BI837" s="108">
        <f t="shared" si="286"/>
        <v>0</v>
      </c>
      <c r="BJ837" s="108">
        <f t="shared" si="286"/>
        <v>0</v>
      </c>
      <c r="BK837" s="108">
        <f t="shared" si="286"/>
        <v>0</v>
      </c>
      <c r="BL837" s="108">
        <f t="shared" si="286"/>
        <v>0</v>
      </c>
      <c r="BM837" s="108">
        <f t="shared" si="286"/>
        <v>0</v>
      </c>
      <c r="BN837" s="108">
        <f t="shared" si="286"/>
        <v>0</v>
      </c>
      <c r="BO837" s="108">
        <f t="shared" si="286"/>
        <v>0</v>
      </c>
      <c r="BP837" s="108">
        <f t="shared" si="286"/>
        <v>0</v>
      </c>
      <c r="BQ837" s="108">
        <f t="shared" si="286"/>
        <v>0</v>
      </c>
    </row>
    <row r="838" spans="11:69" hidden="1" x14ac:dyDescent="0.3">
      <c r="K838" s="123">
        <v>7210</v>
      </c>
      <c r="L838" s="123"/>
      <c r="M838" s="123"/>
      <c r="N838" s="108">
        <f t="shared" si="281"/>
        <v>0</v>
      </c>
      <c r="O838" s="108">
        <f>'Tablica I.-prihodi SŠ'!E440-'POSEBNI DIO-rashodi'!N838</f>
        <v>200</v>
      </c>
      <c r="P838" s="108">
        <f t="shared" si="282"/>
        <v>0</v>
      </c>
      <c r="Q838" s="108">
        <f t="shared" si="282"/>
        <v>0</v>
      </c>
      <c r="R838" s="108">
        <f t="shared" si="282"/>
        <v>0</v>
      </c>
      <c r="S838" s="108">
        <f t="shared" si="282"/>
        <v>0</v>
      </c>
      <c r="T838" s="108">
        <f t="shared" si="282"/>
        <v>0</v>
      </c>
      <c r="U838" s="108">
        <f t="shared" si="282"/>
        <v>0</v>
      </c>
      <c r="V838" s="108">
        <f t="shared" si="282"/>
        <v>0</v>
      </c>
      <c r="W838" s="108">
        <f t="shared" si="282"/>
        <v>0</v>
      </c>
      <c r="X838" s="108">
        <f t="shared" si="282"/>
        <v>0</v>
      </c>
      <c r="Y838" s="108">
        <f t="shared" si="282"/>
        <v>0</v>
      </c>
      <c r="Z838" s="108">
        <f t="shared" si="283"/>
        <v>0</v>
      </c>
      <c r="AA838" s="108">
        <f t="shared" si="283"/>
        <v>0</v>
      </c>
      <c r="AB838" s="108">
        <f t="shared" si="283"/>
        <v>0</v>
      </c>
      <c r="AC838" s="108">
        <f t="shared" si="283"/>
        <v>0</v>
      </c>
      <c r="AD838" s="108">
        <f t="shared" si="283"/>
        <v>0</v>
      </c>
      <c r="AE838" s="108">
        <f t="shared" si="283"/>
        <v>0</v>
      </c>
      <c r="AF838" s="108">
        <f t="shared" si="283"/>
        <v>0</v>
      </c>
      <c r="AG838" s="108">
        <f t="shared" si="283"/>
        <v>0</v>
      </c>
      <c r="AH838" s="108">
        <f t="shared" si="283"/>
        <v>0</v>
      </c>
      <c r="AI838" s="108">
        <f t="shared" si="283"/>
        <v>0</v>
      </c>
      <c r="AJ838" s="108">
        <f t="shared" si="284"/>
        <v>0</v>
      </c>
      <c r="AK838" s="108">
        <f t="shared" si="284"/>
        <v>0</v>
      </c>
      <c r="AL838" s="108">
        <f t="shared" si="284"/>
        <v>0</v>
      </c>
      <c r="AM838" s="108">
        <f t="shared" si="284"/>
        <v>0</v>
      </c>
      <c r="AN838" s="108">
        <f t="shared" si="284"/>
        <v>0</v>
      </c>
      <c r="AO838" s="108">
        <f t="shared" si="284"/>
        <v>0</v>
      </c>
      <c r="AP838" s="108">
        <f t="shared" si="284"/>
        <v>0</v>
      </c>
      <c r="AQ838" s="108">
        <f t="shared" si="284"/>
        <v>0</v>
      </c>
      <c r="AR838" s="108">
        <f t="shared" si="284"/>
        <v>0</v>
      </c>
      <c r="AS838" s="108">
        <f t="shared" si="284"/>
        <v>0</v>
      </c>
      <c r="AT838" s="108">
        <f t="shared" si="285"/>
        <v>0</v>
      </c>
      <c r="AU838" s="108">
        <f t="shared" si="285"/>
        <v>0</v>
      </c>
      <c r="AV838" s="108">
        <f t="shared" si="285"/>
        <v>0</v>
      </c>
      <c r="AW838" s="108">
        <f t="shared" si="285"/>
        <v>0</v>
      </c>
      <c r="AX838" s="108">
        <f t="shared" si="285"/>
        <v>0</v>
      </c>
      <c r="AY838" s="108">
        <f t="shared" si="285"/>
        <v>0</v>
      </c>
      <c r="AZ838" s="108">
        <f t="shared" si="285"/>
        <v>0</v>
      </c>
      <c r="BA838" s="108">
        <f t="shared" si="285"/>
        <v>0</v>
      </c>
      <c r="BB838" s="108">
        <f t="shared" si="285"/>
        <v>0</v>
      </c>
      <c r="BC838" s="108">
        <f t="shared" si="285"/>
        <v>0</v>
      </c>
      <c r="BD838" s="108">
        <f t="shared" si="286"/>
        <v>0</v>
      </c>
      <c r="BE838" s="108">
        <f t="shared" si="286"/>
        <v>0</v>
      </c>
      <c r="BF838" s="108">
        <f t="shared" si="286"/>
        <v>0</v>
      </c>
      <c r="BG838" s="108">
        <f t="shared" si="286"/>
        <v>0</v>
      </c>
      <c r="BH838" s="108">
        <f t="shared" si="286"/>
        <v>0</v>
      </c>
      <c r="BI838" s="108">
        <f t="shared" si="286"/>
        <v>0</v>
      </c>
      <c r="BJ838" s="108">
        <f t="shared" si="286"/>
        <v>0</v>
      </c>
      <c r="BK838" s="108">
        <f t="shared" si="286"/>
        <v>0</v>
      </c>
      <c r="BL838" s="108">
        <f t="shared" si="286"/>
        <v>0</v>
      </c>
      <c r="BM838" s="108">
        <f t="shared" si="286"/>
        <v>0</v>
      </c>
      <c r="BN838" s="108">
        <f t="shared" si="286"/>
        <v>0</v>
      </c>
      <c r="BO838" s="108">
        <f t="shared" si="286"/>
        <v>0</v>
      </c>
      <c r="BP838" s="108">
        <f t="shared" si="286"/>
        <v>0</v>
      </c>
      <c r="BQ838" s="108">
        <f t="shared" si="286"/>
        <v>200</v>
      </c>
    </row>
    <row r="839" spans="11:69" hidden="1" x14ac:dyDescent="0.3">
      <c r="K839" s="123">
        <v>8210</v>
      </c>
      <c r="L839" s="123"/>
      <c r="M839" s="123"/>
      <c r="N839" s="108">
        <f t="shared" si="281"/>
        <v>0</v>
      </c>
      <c r="O839" s="108">
        <f>'Tablica I.-prihodi SŠ'!E441-'POSEBNI DIO-rashodi'!N839</f>
        <v>0</v>
      </c>
      <c r="P839" s="108">
        <f t="shared" si="282"/>
        <v>0</v>
      </c>
      <c r="Q839" s="108">
        <f t="shared" si="282"/>
        <v>0</v>
      </c>
      <c r="R839" s="108">
        <f t="shared" si="282"/>
        <v>0</v>
      </c>
      <c r="S839" s="108">
        <f t="shared" si="282"/>
        <v>0</v>
      </c>
      <c r="T839" s="108">
        <f t="shared" si="282"/>
        <v>0</v>
      </c>
      <c r="U839" s="108">
        <f t="shared" si="282"/>
        <v>0</v>
      </c>
      <c r="V839" s="108">
        <f t="shared" si="282"/>
        <v>0</v>
      </c>
      <c r="W839" s="108">
        <f t="shared" si="282"/>
        <v>0</v>
      </c>
      <c r="X839" s="108">
        <f t="shared" si="282"/>
        <v>0</v>
      </c>
      <c r="Y839" s="108">
        <f t="shared" si="282"/>
        <v>0</v>
      </c>
      <c r="Z839" s="108">
        <f t="shared" si="283"/>
        <v>0</v>
      </c>
      <c r="AA839" s="108">
        <f t="shared" si="283"/>
        <v>0</v>
      </c>
      <c r="AB839" s="108">
        <f t="shared" si="283"/>
        <v>0</v>
      </c>
      <c r="AC839" s="108">
        <f t="shared" si="283"/>
        <v>0</v>
      </c>
      <c r="AD839" s="108">
        <f t="shared" si="283"/>
        <v>0</v>
      </c>
      <c r="AE839" s="108">
        <f t="shared" si="283"/>
        <v>0</v>
      </c>
      <c r="AF839" s="108">
        <f t="shared" si="283"/>
        <v>0</v>
      </c>
      <c r="AG839" s="108">
        <f t="shared" si="283"/>
        <v>0</v>
      </c>
      <c r="AH839" s="108">
        <f t="shared" si="283"/>
        <v>0</v>
      </c>
      <c r="AI839" s="108">
        <f t="shared" si="283"/>
        <v>0</v>
      </c>
      <c r="AJ839" s="108">
        <f t="shared" si="284"/>
        <v>0</v>
      </c>
      <c r="AK839" s="108">
        <f t="shared" si="284"/>
        <v>0</v>
      </c>
      <c r="AL839" s="108">
        <f t="shared" si="284"/>
        <v>0</v>
      </c>
      <c r="AM839" s="108">
        <f t="shared" si="284"/>
        <v>0</v>
      </c>
      <c r="AN839" s="108">
        <f t="shared" si="284"/>
        <v>0</v>
      </c>
      <c r="AO839" s="108">
        <f t="shared" si="284"/>
        <v>0</v>
      </c>
      <c r="AP839" s="108">
        <f t="shared" si="284"/>
        <v>0</v>
      </c>
      <c r="AQ839" s="108">
        <f t="shared" si="284"/>
        <v>0</v>
      </c>
      <c r="AR839" s="108">
        <f t="shared" si="284"/>
        <v>0</v>
      </c>
      <c r="AS839" s="108">
        <f t="shared" si="284"/>
        <v>0</v>
      </c>
      <c r="AT839" s="108">
        <f t="shared" si="285"/>
        <v>0</v>
      </c>
      <c r="AU839" s="108">
        <f t="shared" si="285"/>
        <v>0</v>
      </c>
      <c r="AV839" s="108">
        <f t="shared" si="285"/>
        <v>0</v>
      </c>
      <c r="AW839" s="108">
        <f t="shared" si="285"/>
        <v>0</v>
      </c>
      <c r="AX839" s="108">
        <f t="shared" si="285"/>
        <v>0</v>
      </c>
      <c r="AY839" s="108">
        <f t="shared" si="285"/>
        <v>0</v>
      </c>
      <c r="AZ839" s="108">
        <f t="shared" si="285"/>
        <v>0</v>
      </c>
      <c r="BA839" s="108">
        <f t="shared" si="285"/>
        <v>0</v>
      </c>
      <c r="BB839" s="108">
        <f t="shared" si="285"/>
        <v>0</v>
      </c>
      <c r="BC839" s="108">
        <f t="shared" si="285"/>
        <v>0</v>
      </c>
      <c r="BD839" s="108">
        <f t="shared" si="286"/>
        <v>0</v>
      </c>
      <c r="BE839" s="108">
        <f t="shared" si="286"/>
        <v>0</v>
      </c>
      <c r="BF839" s="108">
        <f t="shared" si="286"/>
        <v>0</v>
      </c>
      <c r="BG839" s="108">
        <f t="shared" si="286"/>
        <v>0</v>
      </c>
      <c r="BH839" s="108">
        <f t="shared" si="286"/>
        <v>0</v>
      </c>
      <c r="BI839" s="108">
        <f t="shared" si="286"/>
        <v>0</v>
      </c>
      <c r="BJ839" s="108">
        <f t="shared" si="286"/>
        <v>0</v>
      </c>
      <c r="BK839" s="108">
        <f t="shared" si="286"/>
        <v>0</v>
      </c>
      <c r="BL839" s="108">
        <f t="shared" si="286"/>
        <v>0</v>
      </c>
      <c r="BM839" s="108">
        <f t="shared" si="286"/>
        <v>0</v>
      </c>
      <c r="BN839" s="108">
        <f t="shared" si="286"/>
        <v>0</v>
      </c>
      <c r="BO839" s="108">
        <f t="shared" si="286"/>
        <v>0</v>
      </c>
      <c r="BP839" s="108">
        <f t="shared" si="286"/>
        <v>0</v>
      </c>
      <c r="BQ839" s="108">
        <f t="shared" si="286"/>
        <v>0</v>
      </c>
    </row>
    <row r="840" spans="11:69" hidden="1" x14ac:dyDescent="0.3"/>
    <row r="841" spans="11:69" ht="20.399999999999999" hidden="1" x14ac:dyDescent="0.3">
      <c r="K841" s="137" t="s">
        <v>269</v>
      </c>
      <c r="L841" s="137"/>
      <c r="M841" s="137"/>
      <c r="N841" s="128" t="s">
        <v>270</v>
      </c>
      <c r="P841" s="128" t="s">
        <v>270</v>
      </c>
      <c r="Q841" s="128" t="s">
        <v>270</v>
      </c>
      <c r="R841" s="128" t="s">
        <v>270</v>
      </c>
      <c r="S841" s="128" t="s">
        <v>270</v>
      </c>
      <c r="T841" s="128" t="s">
        <v>270</v>
      </c>
      <c r="U841" s="128" t="s">
        <v>270</v>
      </c>
      <c r="V841" s="128" t="s">
        <v>270</v>
      </c>
      <c r="W841" s="128" t="s">
        <v>270</v>
      </c>
      <c r="X841" s="128" t="s">
        <v>270</v>
      </c>
      <c r="Y841" s="128" t="s">
        <v>270</v>
      </c>
      <c r="Z841" s="128" t="s">
        <v>270</v>
      </c>
      <c r="AA841" s="128" t="s">
        <v>270</v>
      </c>
      <c r="AB841" s="128" t="s">
        <v>270</v>
      </c>
      <c r="AC841" s="128" t="s">
        <v>270</v>
      </c>
      <c r="AD841" s="128" t="s">
        <v>270</v>
      </c>
      <c r="AE841" s="128" t="s">
        <v>270</v>
      </c>
      <c r="AF841" s="128" t="s">
        <v>270</v>
      </c>
      <c r="AG841" s="128" t="s">
        <v>270</v>
      </c>
      <c r="AH841" s="128" t="s">
        <v>270</v>
      </c>
      <c r="AI841" s="128" t="s">
        <v>270</v>
      </c>
      <c r="AJ841" s="128" t="s">
        <v>270</v>
      </c>
      <c r="AK841" s="128" t="s">
        <v>270</v>
      </c>
      <c r="AL841" s="128" t="s">
        <v>270</v>
      </c>
      <c r="AM841" s="128" t="s">
        <v>270</v>
      </c>
      <c r="AN841" s="128" t="s">
        <v>270</v>
      </c>
      <c r="AO841" s="128" t="s">
        <v>270</v>
      </c>
      <c r="AP841" s="128" t="s">
        <v>270</v>
      </c>
      <c r="AQ841" s="128" t="s">
        <v>270</v>
      </c>
      <c r="AR841" s="128" t="s">
        <v>270</v>
      </c>
      <c r="AS841" s="128" t="s">
        <v>270</v>
      </c>
      <c r="AT841" s="128" t="s">
        <v>270</v>
      </c>
      <c r="AU841" s="128" t="s">
        <v>270</v>
      </c>
      <c r="AV841" s="128" t="s">
        <v>270</v>
      </c>
      <c r="AW841" s="128" t="s">
        <v>270</v>
      </c>
      <c r="AX841" s="128" t="s">
        <v>270</v>
      </c>
      <c r="AY841" s="128" t="s">
        <v>270</v>
      </c>
      <c r="AZ841" s="128" t="s">
        <v>270</v>
      </c>
      <c r="BA841" s="128" t="s">
        <v>270</v>
      </c>
      <c r="BB841" s="128" t="s">
        <v>270</v>
      </c>
      <c r="BC841" s="128" t="s">
        <v>270</v>
      </c>
      <c r="BD841" s="128" t="s">
        <v>270</v>
      </c>
      <c r="BE841" s="128" t="s">
        <v>270</v>
      </c>
      <c r="BF841" s="128" t="s">
        <v>270</v>
      </c>
      <c r="BG841" s="128" t="s">
        <v>270</v>
      </c>
      <c r="BH841" s="128" t="s">
        <v>270</v>
      </c>
      <c r="BI841" s="128" t="s">
        <v>270</v>
      </c>
      <c r="BJ841" s="128" t="s">
        <v>270</v>
      </c>
      <c r="BK841" s="128" t="s">
        <v>270</v>
      </c>
      <c r="BL841" s="128" t="s">
        <v>270</v>
      </c>
      <c r="BM841" s="128" t="s">
        <v>270</v>
      </c>
      <c r="BN841" s="128" t="s">
        <v>270</v>
      </c>
      <c r="BO841" s="128" t="s">
        <v>270</v>
      </c>
      <c r="BP841" s="128" t="s">
        <v>270</v>
      </c>
      <c r="BQ841" s="128" t="s">
        <v>270</v>
      </c>
    </row>
    <row r="842" spans="11:69" hidden="1" x14ac:dyDescent="0.3">
      <c r="K842" s="120">
        <v>11</v>
      </c>
      <c r="L842" s="120"/>
      <c r="M842" s="120"/>
      <c r="N842" s="119">
        <f ca="1">'Tablica I.-prihodi SŠ'!E430-'POSEBNI DIO-rashodi'!N828</f>
        <v>456500</v>
      </c>
      <c r="P842" s="119" t="e">
        <f>#REF!-'POSEBNI DIO-rashodi'!P828</f>
        <v>#REF!</v>
      </c>
      <c r="Q842" s="119" t="e">
        <f>#REF!-'POSEBNI DIO-rashodi'!Q828</f>
        <v>#REF!</v>
      </c>
      <c r="R842" s="119" t="e">
        <f>#REF!-'POSEBNI DIO-rashodi'!R828</f>
        <v>#REF!</v>
      </c>
      <c r="S842" s="119" t="e">
        <f>#REF!-'POSEBNI DIO-rashodi'!S828</f>
        <v>#REF!</v>
      </c>
      <c r="T842" s="119" t="e">
        <f>#REF!-'POSEBNI DIO-rashodi'!T828</f>
        <v>#REF!</v>
      </c>
      <c r="U842" s="119" t="e">
        <f>#REF!-'POSEBNI DIO-rashodi'!U828</f>
        <v>#REF!</v>
      </c>
      <c r="V842" s="119" t="e">
        <f>#REF!-'POSEBNI DIO-rashodi'!V828</f>
        <v>#REF!</v>
      </c>
      <c r="W842" s="119" t="e">
        <f>#REF!-'POSEBNI DIO-rashodi'!W828</f>
        <v>#REF!</v>
      </c>
      <c r="X842" s="119" t="e">
        <f>#REF!-'POSEBNI DIO-rashodi'!X828</f>
        <v>#REF!</v>
      </c>
      <c r="Y842" s="119" t="e">
        <f>#REF!-'POSEBNI DIO-rashodi'!Y828</f>
        <v>#REF!</v>
      </c>
      <c r="Z842" s="119" t="e">
        <f>#REF!-'POSEBNI DIO-rashodi'!Z828</f>
        <v>#REF!</v>
      </c>
      <c r="AA842" s="119" t="e">
        <f>#REF!-'POSEBNI DIO-rashodi'!AA828</f>
        <v>#REF!</v>
      </c>
      <c r="AB842" s="119" t="e">
        <f>#REF!-'POSEBNI DIO-rashodi'!AB828</f>
        <v>#REF!</v>
      </c>
      <c r="AC842" s="119" t="e">
        <f>#REF!-'POSEBNI DIO-rashodi'!AC828</f>
        <v>#REF!</v>
      </c>
      <c r="AD842" s="119" t="e">
        <f>#REF!-'POSEBNI DIO-rashodi'!AD828</f>
        <v>#REF!</v>
      </c>
      <c r="AE842" s="119" t="e">
        <f>#REF!-'POSEBNI DIO-rashodi'!AE828</f>
        <v>#REF!</v>
      </c>
      <c r="AF842" s="119" t="e">
        <f>#REF!-'POSEBNI DIO-rashodi'!AF828</f>
        <v>#REF!</v>
      </c>
      <c r="AG842" s="119" t="e">
        <f>#REF!-'POSEBNI DIO-rashodi'!AG828</f>
        <v>#REF!</v>
      </c>
      <c r="AH842" s="119" t="e">
        <f>#REF!-'POSEBNI DIO-rashodi'!AH828</f>
        <v>#REF!</v>
      </c>
      <c r="AI842" s="119" t="e">
        <f>#REF!-'POSEBNI DIO-rashodi'!AI828</f>
        <v>#REF!</v>
      </c>
      <c r="AJ842" s="119" t="e">
        <f>#REF!-'POSEBNI DIO-rashodi'!AJ828</f>
        <v>#REF!</v>
      </c>
      <c r="AK842" s="119" t="e">
        <f>#REF!-'POSEBNI DIO-rashodi'!AK828</f>
        <v>#REF!</v>
      </c>
      <c r="AL842" s="119" t="e">
        <f>#REF!-'POSEBNI DIO-rashodi'!AL828</f>
        <v>#REF!</v>
      </c>
      <c r="AM842" s="119" t="e">
        <f>#REF!-'POSEBNI DIO-rashodi'!AM828</f>
        <v>#REF!</v>
      </c>
      <c r="AN842" s="119" t="e">
        <f>#REF!-'POSEBNI DIO-rashodi'!AN828</f>
        <v>#REF!</v>
      </c>
      <c r="AO842" s="119" t="e">
        <f>#REF!-'POSEBNI DIO-rashodi'!AO828</f>
        <v>#REF!</v>
      </c>
      <c r="AP842" s="119" t="e">
        <f>#REF!-'POSEBNI DIO-rashodi'!AP828</f>
        <v>#REF!</v>
      </c>
      <c r="AQ842" s="119" t="e">
        <f>#REF!-'POSEBNI DIO-rashodi'!AQ828</f>
        <v>#REF!</v>
      </c>
      <c r="AR842" s="119" t="e">
        <f>#REF!-'POSEBNI DIO-rashodi'!AR828</f>
        <v>#REF!</v>
      </c>
      <c r="AS842" s="119" t="e">
        <f>#REF!-'POSEBNI DIO-rashodi'!AS828</f>
        <v>#REF!</v>
      </c>
      <c r="AT842" s="119" t="e">
        <f>#REF!-'POSEBNI DIO-rashodi'!AT828</f>
        <v>#REF!</v>
      </c>
      <c r="AU842" s="119" t="e">
        <f>#REF!-'POSEBNI DIO-rashodi'!AU828</f>
        <v>#REF!</v>
      </c>
      <c r="AV842" s="119" t="e">
        <f>#REF!-'POSEBNI DIO-rashodi'!AV828</f>
        <v>#REF!</v>
      </c>
      <c r="AW842" s="119" t="e">
        <f>#REF!-'POSEBNI DIO-rashodi'!AW828</f>
        <v>#REF!</v>
      </c>
      <c r="AX842" s="119" t="e">
        <f>#REF!-'POSEBNI DIO-rashodi'!AX828</f>
        <v>#REF!</v>
      </c>
      <c r="AY842" s="119" t="e">
        <f>#REF!-'POSEBNI DIO-rashodi'!AY828</f>
        <v>#REF!</v>
      </c>
      <c r="AZ842" s="119" t="e">
        <f>#REF!-'POSEBNI DIO-rashodi'!AZ828</f>
        <v>#REF!</v>
      </c>
      <c r="BA842" s="119" t="e">
        <f>#REF!-'POSEBNI DIO-rashodi'!BA828</f>
        <v>#REF!</v>
      </c>
      <c r="BB842" s="119" t="e">
        <f>#REF!-'POSEBNI DIO-rashodi'!BB828</f>
        <v>#REF!</v>
      </c>
      <c r="BC842" s="119" t="e">
        <f>#REF!-'POSEBNI DIO-rashodi'!BC828</f>
        <v>#REF!</v>
      </c>
      <c r="BD842" s="119" t="e">
        <f>#REF!-'POSEBNI DIO-rashodi'!BD828</f>
        <v>#REF!</v>
      </c>
      <c r="BE842" s="119" t="e">
        <f>#REF!-'POSEBNI DIO-rashodi'!BE828</f>
        <v>#REF!</v>
      </c>
      <c r="BF842" s="119" t="e">
        <f>#REF!-'POSEBNI DIO-rashodi'!BF828</f>
        <v>#REF!</v>
      </c>
      <c r="BG842" s="119" t="e">
        <f>#REF!-'POSEBNI DIO-rashodi'!BG828</f>
        <v>#REF!</v>
      </c>
      <c r="BH842" s="119" t="e">
        <f>#REF!-'POSEBNI DIO-rashodi'!BH828</f>
        <v>#REF!</v>
      </c>
      <c r="BI842" s="119" t="e">
        <f>#REF!-'POSEBNI DIO-rashodi'!BI828</f>
        <v>#REF!</v>
      </c>
      <c r="BJ842" s="119" t="e">
        <f>#REF!-'POSEBNI DIO-rashodi'!BJ828</f>
        <v>#REF!</v>
      </c>
      <c r="BK842" s="119" t="e">
        <f>#REF!-'POSEBNI DIO-rashodi'!BK828</f>
        <v>#REF!</v>
      </c>
      <c r="BL842" s="119" t="e">
        <f>#REF!-'POSEBNI DIO-rashodi'!BL828</f>
        <v>#REF!</v>
      </c>
      <c r="BM842" s="119" t="e">
        <f>#REF!-'POSEBNI DIO-rashodi'!BM828</f>
        <v>#REF!</v>
      </c>
      <c r="BN842" s="119" t="e">
        <f>#REF!-'POSEBNI DIO-rashodi'!BN828</f>
        <v>#REF!</v>
      </c>
      <c r="BO842" s="119" t="e">
        <f>#REF!-'POSEBNI DIO-rashodi'!BO828</f>
        <v>#REF!</v>
      </c>
      <c r="BP842" s="119" t="e">
        <f>#REF!-'POSEBNI DIO-rashodi'!BP828</f>
        <v>#REF!</v>
      </c>
      <c r="BQ842" s="119">
        <f>'Tablica I.-prihodi SŠ'!F430-'POSEBNI DIO-rashodi'!BQ828</f>
        <v>0</v>
      </c>
    </row>
    <row r="843" spans="11:69" hidden="1" x14ac:dyDescent="0.3">
      <c r="K843" s="118">
        <v>12</v>
      </c>
      <c r="L843" s="118"/>
      <c r="M843" s="118"/>
      <c r="N843" s="119">
        <f>'Tablica I.-prihodi SŠ'!E431-'POSEBNI DIO-rashodi'!N829</f>
        <v>1353784</v>
      </c>
      <c r="P843" s="119" t="e">
        <f>#REF!-'POSEBNI DIO-rashodi'!P829</f>
        <v>#REF!</v>
      </c>
      <c r="Q843" s="119" t="e">
        <f>#REF!-'POSEBNI DIO-rashodi'!Q829</f>
        <v>#REF!</v>
      </c>
      <c r="R843" s="119" t="e">
        <f>#REF!-'POSEBNI DIO-rashodi'!R829</f>
        <v>#REF!</v>
      </c>
      <c r="S843" s="119" t="e">
        <f>#REF!-'POSEBNI DIO-rashodi'!S829</f>
        <v>#REF!</v>
      </c>
      <c r="T843" s="119" t="e">
        <f>#REF!-'POSEBNI DIO-rashodi'!T829</f>
        <v>#REF!</v>
      </c>
      <c r="U843" s="119" t="e">
        <f>#REF!-'POSEBNI DIO-rashodi'!U829</f>
        <v>#REF!</v>
      </c>
      <c r="V843" s="119" t="e">
        <f>#REF!-'POSEBNI DIO-rashodi'!V829</f>
        <v>#REF!</v>
      </c>
      <c r="W843" s="119" t="e">
        <f>#REF!-'POSEBNI DIO-rashodi'!W829</f>
        <v>#REF!</v>
      </c>
      <c r="X843" s="119" t="e">
        <f>#REF!-'POSEBNI DIO-rashodi'!X829</f>
        <v>#REF!</v>
      </c>
      <c r="Y843" s="119" t="e">
        <f>#REF!-'POSEBNI DIO-rashodi'!Y829</f>
        <v>#REF!</v>
      </c>
      <c r="Z843" s="119" t="e">
        <f>#REF!-'POSEBNI DIO-rashodi'!Z829</f>
        <v>#REF!</v>
      </c>
      <c r="AA843" s="119" t="e">
        <f>#REF!-'POSEBNI DIO-rashodi'!AA829</f>
        <v>#REF!</v>
      </c>
      <c r="AB843" s="119" t="e">
        <f>#REF!-'POSEBNI DIO-rashodi'!AB829</f>
        <v>#REF!</v>
      </c>
      <c r="AC843" s="119" t="e">
        <f>#REF!-'POSEBNI DIO-rashodi'!AC829</f>
        <v>#REF!</v>
      </c>
      <c r="AD843" s="119" t="e">
        <f>#REF!-'POSEBNI DIO-rashodi'!AD829</f>
        <v>#REF!</v>
      </c>
      <c r="AE843" s="119" t="e">
        <f>#REF!-'POSEBNI DIO-rashodi'!AE829</f>
        <v>#REF!</v>
      </c>
      <c r="AF843" s="119" t="e">
        <f>#REF!-'POSEBNI DIO-rashodi'!AF829</f>
        <v>#REF!</v>
      </c>
      <c r="AG843" s="119" t="e">
        <f>#REF!-'POSEBNI DIO-rashodi'!AG829</f>
        <v>#REF!</v>
      </c>
      <c r="AH843" s="119" t="e">
        <f>#REF!-'POSEBNI DIO-rashodi'!AH829</f>
        <v>#REF!</v>
      </c>
      <c r="AI843" s="119" t="e">
        <f>#REF!-'POSEBNI DIO-rashodi'!AI829</f>
        <v>#REF!</v>
      </c>
      <c r="AJ843" s="119" t="e">
        <f>#REF!-'POSEBNI DIO-rashodi'!AJ829</f>
        <v>#REF!</v>
      </c>
      <c r="AK843" s="119" t="e">
        <f>#REF!-'POSEBNI DIO-rashodi'!AK829</f>
        <v>#REF!</v>
      </c>
      <c r="AL843" s="119" t="e">
        <f>#REF!-'POSEBNI DIO-rashodi'!AL829</f>
        <v>#REF!</v>
      </c>
      <c r="AM843" s="119" t="e">
        <f>#REF!-'POSEBNI DIO-rashodi'!AM829</f>
        <v>#REF!</v>
      </c>
      <c r="AN843" s="119" t="e">
        <f>#REF!-'POSEBNI DIO-rashodi'!AN829</f>
        <v>#REF!</v>
      </c>
      <c r="AO843" s="119" t="e">
        <f>#REF!-'POSEBNI DIO-rashodi'!AO829</f>
        <v>#REF!</v>
      </c>
      <c r="AP843" s="119" t="e">
        <f>#REF!-'POSEBNI DIO-rashodi'!AP829</f>
        <v>#REF!</v>
      </c>
      <c r="AQ843" s="119" t="e">
        <f>#REF!-'POSEBNI DIO-rashodi'!AQ829</f>
        <v>#REF!</v>
      </c>
      <c r="AR843" s="119" t="e">
        <f>#REF!-'POSEBNI DIO-rashodi'!AR829</f>
        <v>#REF!</v>
      </c>
      <c r="AS843" s="119" t="e">
        <f>#REF!-'POSEBNI DIO-rashodi'!AS829</f>
        <v>#REF!</v>
      </c>
      <c r="AT843" s="119" t="e">
        <f>#REF!-'POSEBNI DIO-rashodi'!AT829</f>
        <v>#REF!</v>
      </c>
      <c r="AU843" s="119" t="e">
        <f>#REF!-'POSEBNI DIO-rashodi'!AU829</f>
        <v>#REF!</v>
      </c>
      <c r="AV843" s="119" t="e">
        <f>#REF!-'POSEBNI DIO-rashodi'!AV829</f>
        <v>#REF!</v>
      </c>
      <c r="AW843" s="119" t="e">
        <f>#REF!-'POSEBNI DIO-rashodi'!AW829</f>
        <v>#REF!</v>
      </c>
      <c r="AX843" s="119" t="e">
        <f>#REF!-'POSEBNI DIO-rashodi'!AX829</f>
        <v>#REF!</v>
      </c>
      <c r="AY843" s="119" t="e">
        <f>#REF!-'POSEBNI DIO-rashodi'!AY829</f>
        <v>#REF!</v>
      </c>
      <c r="AZ843" s="119" t="e">
        <f>#REF!-'POSEBNI DIO-rashodi'!AZ829</f>
        <v>#REF!</v>
      </c>
      <c r="BA843" s="119" t="e">
        <f>#REF!-'POSEBNI DIO-rashodi'!BA829</f>
        <v>#REF!</v>
      </c>
      <c r="BB843" s="119" t="e">
        <f>#REF!-'POSEBNI DIO-rashodi'!BB829</f>
        <v>#REF!</v>
      </c>
      <c r="BC843" s="119" t="e">
        <f>#REF!-'POSEBNI DIO-rashodi'!BC829</f>
        <v>#REF!</v>
      </c>
      <c r="BD843" s="119" t="e">
        <f>#REF!-'POSEBNI DIO-rashodi'!BD829</f>
        <v>#REF!</v>
      </c>
      <c r="BE843" s="119" t="e">
        <f>#REF!-'POSEBNI DIO-rashodi'!BE829</f>
        <v>#REF!</v>
      </c>
      <c r="BF843" s="119" t="e">
        <f>#REF!-'POSEBNI DIO-rashodi'!BF829</f>
        <v>#REF!</v>
      </c>
      <c r="BG843" s="119" t="e">
        <f>#REF!-'POSEBNI DIO-rashodi'!BG829</f>
        <v>#REF!</v>
      </c>
      <c r="BH843" s="119" t="e">
        <f>#REF!-'POSEBNI DIO-rashodi'!BH829</f>
        <v>#REF!</v>
      </c>
      <c r="BI843" s="119" t="e">
        <f>#REF!-'POSEBNI DIO-rashodi'!BI829</f>
        <v>#REF!</v>
      </c>
      <c r="BJ843" s="119" t="e">
        <f>#REF!-'POSEBNI DIO-rashodi'!BJ829</f>
        <v>#REF!</v>
      </c>
      <c r="BK843" s="119" t="e">
        <f>#REF!-'POSEBNI DIO-rashodi'!BK829</f>
        <v>#REF!</v>
      </c>
      <c r="BL843" s="119" t="e">
        <f>#REF!-'POSEBNI DIO-rashodi'!BL829</f>
        <v>#REF!</v>
      </c>
      <c r="BM843" s="119" t="e">
        <f>#REF!-'POSEBNI DIO-rashodi'!BM829</f>
        <v>#REF!</v>
      </c>
      <c r="BN843" s="119" t="e">
        <f>#REF!-'POSEBNI DIO-rashodi'!BN829</f>
        <v>#REF!</v>
      </c>
      <c r="BO843" s="119" t="e">
        <f>#REF!-'POSEBNI DIO-rashodi'!BO829</f>
        <v>#REF!</v>
      </c>
      <c r="BP843" s="119" t="e">
        <f>#REF!-'POSEBNI DIO-rashodi'!BP829</f>
        <v>#REF!</v>
      </c>
      <c r="BQ843" s="119">
        <f>'Tablica I.-prihodi SŠ'!F431-'POSEBNI DIO-rashodi'!BQ829</f>
        <v>0</v>
      </c>
    </row>
    <row r="844" spans="11:69" hidden="1" x14ac:dyDescent="0.3">
      <c r="K844" s="118">
        <v>5103</v>
      </c>
      <c r="L844" s="118"/>
      <c r="M844" s="118"/>
      <c r="N844" s="119">
        <f>'Tablica I.-prihodi SŠ'!E432-'POSEBNI DIO-rashodi'!N830</f>
        <v>0</v>
      </c>
      <c r="P844" s="119" t="e">
        <f>#REF!-'POSEBNI DIO-rashodi'!P830</f>
        <v>#REF!</v>
      </c>
      <c r="Q844" s="119" t="e">
        <f>#REF!-'POSEBNI DIO-rashodi'!Q830</f>
        <v>#REF!</v>
      </c>
      <c r="R844" s="119" t="e">
        <f>#REF!-'POSEBNI DIO-rashodi'!R830</f>
        <v>#REF!</v>
      </c>
      <c r="S844" s="119" t="e">
        <f>#REF!-'POSEBNI DIO-rashodi'!S830</f>
        <v>#REF!</v>
      </c>
      <c r="T844" s="119" t="e">
        <f>#REF!-'POSEBNI DIO-rashodi'!T830</f>
        <v>#REF!</v>
      </c>
      <c r="U844" s="119" t="e">
        <f>#REF!-'POSEBNI DIO-rashodi'!U830</f>
        <v>#REF!</v>
      </c>
      <c r="V844" s="119" t="e">
        <f>#REF!-'POSEBNI DIO-rashodi'!V830</f>
        <v>#REF!</v>
      </c>
      <c r="W844" s="119" t="e">
        <f>#REF!-'POSEBNI DIO-rashodi'!W830</f>
        <v>#REF!</v>
      </c>
      <c r="X844" s="119" t="e">
        <f>#REF!-'POSEBNI DIO-rashodi'!X830</f>
        <v>#REF!</v>
      </c>
      <c r="Y844" s="119" t="e">
        <f>#REF!-'POSEBNI DIO-rashodi'!Y830</f>
        <v>#REF!</v>
      </c>
      <c r="Z844" s="119" t="e">
        <f>#REF!-'POSEBNI DIO-rashodi'!Z830</f>
        <v>#REF!</v>
      </c>
      <c r="AA844" s="119" t="e">
        <f>#REF!-'POSEBNI DIO-rashodi'!AA830</f>
        <v>#REF!</v>
      </c>
      <c r="AB844" s="119" t="e">
        <f>#REF!-'POSEBNI DIO-rashodi'!AB830</f>
        <v>#REF!</v>
      </c>
      <c r="AC844" s="119" t="e">
        <f>#REF!-'POSEBNI DIO-rashodi'!AC830</f>
        <v>#REF!</v>
      </c>
      <c r="AD844" s="119" t="e">
        <f>#REF!-'POSEBNI DIO-rashodi'!AD830</f>
        <v>#REF!</v>
      </c>
      <c r="AE844" s="119" t="e">
        <f>#REF!-'POSEBNI DIO-rashodi'!AE830</f>
        <v>#REF!</v>
      </c>
      <c r="AF844" s="119" t="e">
        <f>#REF!-'POSEBNI DIO-rashodi'!AF830</f>
        <v>#REF!</v>
      </c>
      <c r="AG844" s="119" t="e">
        <f>#REF!-'POSEBNI DIO-rashodi'!AG830</f>
        <v>#REF!</v>
      </c>
      <c r="AH844" s="119" t="e">
        <f>#REF!-'POSEBNI DIO-rashodi'!AH830</f>
        <v>#REF!</v>
      </c>
      <c r="AI844" s="119" t="e">
        <f>#REF!-'POSEBNI DIO-rashodi'!AI830</f>
        <v>#REF!</v>
      </c>
      <c r="AJ844" s="119" t="e">
        <f>#REF!-'POSEBNI DIO-rashodi'!AJ830</f>
        <v>#REF!</v>
      </c>
      <c r="AK844" s="119" t="e">
        <f>#REF!-'POSEBNI DIO-rashodi'!AK830</f>
        <v>#REF!</v>
      </c>
      <c r="AL844" s="119" t="e">
        <f>#REF!-'POSEBNI DIO-rashodi'!AL830</f>
        <v>#REF!</v>
      </c>
      <c r="AM844" s="119" t="e">
        <f>#REF!-'POSEBNI DIO-rashodi'!AM830</f>
        <v>#REF!</v>
      </c>
      <c r="AN844" s="119" t="e">
        <f>#REF!-'POSEBNI DIO-rashodi'!AN830</f>
        <v>#REF!</v>
      </c>
      <c r="AO844" s="119" t="e">
        <f>#REF!-'POSEBNI DIO-rashodi'!AO830</f>
        <v>#REF!</v>
      </c>
      <c r="AP844" s="119" t="e">
        <f>#REF!-'POSEBNI DIO-rashodi'!AP830</f>
        <v>#REF!</v>
      </c>
      <c r="AQ844" s="119" t="e">
        <f>#REF!-'POSEBNI DIO-rashodi'!AQ830</f>
        <v>#REF!</v>
      </c>
      <c r="AR844" s="119" t="e">
        <f>#REF!-'POSEBNI DIO-rashodi'!AR830</f>
        <v>#REF!</v>
      </c>
      <c r="AS844" s="119" t="e">
        <f>#REF!-'POSEBNI DIO-rashodi'!AS830</f>
        <v>#REF!</v>
      </c>
      <c r="AT844" s="119" t="e">
        <f>#REF!-'POSEBNI DIO-rashodi'!AT830</f>
        <v>#REF!</v>
      </c>
      <c r="AU844" s="119" t="e">
        <f>#REF!-'POSEBNI DIO-rashodi'!AU830</f>
        <v>#REF!</v>
      </c>
      <c r="AV844" s="119" t="e">
        <f>#REF!-'POSEBNI DIO-rashodi'!AV830</f>
        <v>#REF!</v>
      </c>
      <c r="AW844" s="119" t="e">
        <f>#REF!-'POSEBNI DIO-rashodi'!AW830</f>
        <v>#REF!</v>
      </c>
      <c r="AX844" s="119" t="e">
        <f>#REF!-'POSEBNI DIO-rashodi'!AX830</f>
        <v>#REF!</v>
      </c>
      <c r="AY844" s="119" t="e">
        <f>#REF!-'POSEBNI DIO-rashodi'!AY830</f>
        <v>#REF!</v>
      </c>
      <c r="AZ844" s="119" t="e">
        <f>#REF!-'POSEBNI DIO-rashodi'!AZ830</f>
        <v>#REF!</v>
      </c>
      <c r="BA844" s="119" t="e">
        <f>#REF!-'POSEBNI DIO-rashodi'!BA830</f>
        <v>#REF!</v>
      </c>
      <c r="BB844" s="119" t="e">
        <f>#REF!-'POSEBNI DIO-rashodi'!BB830</f>
        <v>#REF!</v>
      </c>
      <c r="BC844" s="119" t="e">
        <f>#REF!-'POSEBNI DIO-rashodi'!BC830</f>
        <v>#REF!</v>
      </c>
      <c r="BD844" s="119" t="e">
        <f>#REF!-'POSEBNI DIO-rashodi'!BD830</f>
        <v>#REF!</v>
      </c>
      <c r="BE844" s="119" t="e">
        <f>#REF!-'POSEBNI DIO-rashodi'!BE830</f>
        <v>#REF!</v>
      </c>
      <c r="BF844" s="119" t="e">
        <f>#REF!-'POSEBNI DIO-rashodi'!BF830</f>
        <v>#REF!</v>
      </c>
      <c r="BG844" s="119" t="e">
        <f>#REF!-'POSEBNI DIO-rashodi'!BG830</f>
        <v>#REF!</v>
      </c>
      <c r="BH844" s="119" t="e">
        <f>#REF!-'POSEBNI DIO-rashodi'!BH830</f>
        <v>#REF!</v>
      </c>
      <c r="BI844" s="119" t="e">
        <f>#REF!-'POSEBNI DIO-rashodi'!BI830</f>
        <v>#REF!</v>
      </c>
      <c r="BJ844" s="119" t="e">
        <f>#REF!-'POSEBNI DIO-rashodi'!BJ830</f>
        <v>#REF!</v>
      </c>
      <c r="BK844" s="119" t="e">
        <f>#REF!-'POSEBNI DIO-rashodi'!BK830</f>
        <v>#REF!</v>
      </c>
      <c r="BL844" s="119" t="e">
        <f>#REF!-'POSEBNI DIO-rashodi'!BL830</f>
        <v>#REF!</v>
      </c>
      <c r="BM844" s="119" t="e">
        <f>#REF!-'POSEBNI DIO-rashodi'!BM830</f>
        <v>#REF!</v>
      </c>
      <c r="BN844" s="119" t="e">
        <f>#REF!-'POSEBNI DIO-rashodi'!BN830</f>
        <v>#REF!</v>
      </c>
      <c r="BO844" s="119" t="e">
        <f>#REF!-'POSEBNI DIO-rashodi'!BO830</f>
        <v>#REF!</v>
      </c>
      <c r="BP844" s="119" t="e">
        <f>#REF!-'POSEBNI DIO-rashodi'!BP830</f>
        <v>#REF!</v>
      </c>
      <c r="BQ844" s="119">
        <f>'Tablica I.-prihodi SŠ'!F432-'POSEBNI DIO-rashodi'!BQ830</f>
        <v>0</v>
      </c>
    </row>
    <row r="845" spans="11:69" hidden="1" x14ac:dyDescent="0.3">
      <c r="K845" s="118">
        <v>526</v>
      </c>
      <c r="L845" s="118"/>
      <c r="M845" s="118"/>
      <c r="N845" s="119">
        <f>'Tablica I.-prihodi SŠ'!E433-'POSEBNI DIO-rashodi'!N831</f>
        <v>0</v>
      </c>
      <c r="P845" s="119" t="e">
        <f>#REF!-'POSEBNI DIO-rashodi'!P831</f>
        <v>#REF!</v>
      </c>
      <c r="Q845" s="119" t="e">
        <f>#REF!-'POSEBNI DIO-rashodi'!Q831</f>
        <v>#REF!</v>
      </c>
      <c r="R845" s="119" t="e">
        <f>#REF!-'POSEBNI DIO-rashodi'!R831</f>
        <v>#REF!</v>
      </c>
      <c r="S845" s="119" t="e">
        <f>#REF!-'POSEBNI DIO-rashodi'!S831</f>
        <v>#REF!</v>
      </c>
      <c r="T845" s="119" t="e">
        <f>#REF!-'POSEBNI DIO-rashodi'!T831</f>
        <v>#REF!</v>
      </c>
      <c r="U845" s="119" t="e">
        <f>#REF!-'POSEBNI DIO-rashodi'!U831</f>
        <v>#REF!</v>
      </c>
      <c r="V845" s="119" t="e">
        <f>#REF!-'POSEBNI DIO-rashodi'!V831</f>
        <v>#REF!</v>
      </c>
      <c r="W845" s="119" t="e">
        <f>#REF!-'POSEBNI DIO-rashodi'!W831</f>
        <v>#REF!</v>
      </c>
      <c r="X845" s="119" t="e">
        <f>#REF!-'POSEBNI DIO-rashodi'!X831</f>
        <v>#REF!</v>
      </c>
      <c r="Y845" s="119" t="e">
        <f>#REF!-'POSEBNI DIO-rashodi'!Y831</f>
        <v>#REF!</v>
      </c>
      <c r="Z845" s="119" t="e">
        <f>#REF!-'POSEBNI DIO-rashodi'!Z831</f>
        <v>#REF!</v>
      </c>
      <c r="AA845" s="119" t="e">
        <f>#REF!-'POSEBNI DIO-rashodi'!AA831</f>
        <v>#REF!</v>
      </c>
      <c r="AB845" s="119" t="e">
        <f>#REF!-'POSEBNI DIO-rashodi'!AB831</f>
        <v>#REF!</v>
      </c>
      <c r="AC845" s="119" t="e">
        <f>#REF!-'POSEBNI DIO-rashodi'!AC831</f>
        <v>#REF!</v>
      </c>
      <c r="AD845" s="119" t="e">
        <f>#REF!-'POSEBNI DIO-rashodi'!AD831</f>
        <v>#REF!</v>
      </c>
      <c r="AE845" s="119" t="e">
        <f>#REF!-'POSEBNI DIO-rashodi'!AE831</f>
        <v>#REF!</v>
      </c>
      <c r="AF845" s="119" t="e">
        <f>#REF!-'POSEBNI DIO-rashodi'!AF831</f>
        <v>#REF!</v>
      </c>
      <c r="AG845" s="119" t="e">
        <f>#REF!-'POSEBNI DIO-rashodi'!AG831</f>
        <v>#REF!</v>
      </c>
      <c r="AH845" s="119" t="e">
        <f>#REF!-'POSEBNI DIO-rashodi'!AH831</f>
        <v>#REF!</v>
      </c>
      <c r="AI845" s="119" t="e">
        <f>#REF!-'POSEBNI DIO-rashodi'!AI831</f>
        <v>#REF!</v>
      </c>
      <c r="AJ845" s="119" t="e">
        <f>#REF!-'POSEBNI DIO-rashodi'!AJ831</f>
        <v>#REF!</v>
      </c>
      <c r="AK845" s="119" t="e">
        <f>#REF!-'POSEBNI DIO-rashodi'!AK831</f>
        <v>#REF!</v>
      </c>
      <c r="AL845" s="119" t="e">
        <f>#REF!-'POSEBNI DIO-rashodi'!AL831</f>
        <v>#REF!</v>
      </c>
      <c r="AM845" s="119" t="e">
        <f>#REF!-'POSEBNI DIO-rashodi'!AM831</f>
        <v>#REF!</v>
      </c>
      <c r="AN845" s="119" t="e">
        <f>#REF!-'POSEBNI DIO-rashodi'!AN831</f>
        <v>#REF!</v>
      </c>
      <c r="AO845" s="119" t="e">
        <f>#REF!-'POSEBNI DIO-rashodi'!AO831</f>
        <v>#REF!</v>
      </c>
      <c r="AP845" s="119" t="e">
        <f>#REF!-'POSEBNI DIO-rashodi'!AP831</f>
        <v>#REF!</v>
      </c>
      <c r="AQ845" s="119" t="e">
        <f>#REF!-'POSEBNI DIO-rashodi'!AQ831</f>
        <v>#REF!</v>
      </c>
      <c r="AR845" s="119" t="e">
        <f>#REF!-'POSEBNI DIO-rashodi'!AR831</f>
        <v>#REF!</v>
      </c>
      <c r="AS845" s="119" t="e">
        <f>#REF!-'POSEBNI DIO-rashodi'!AS831</f>
        <v>#REF!</v>
      </c>
      <c r="AT845" s="119" t="e">
        <f>#REF!-'POSEBNI DIO-rashodi'!AT831</f>
        <v>#REF!</v>
      </c>
      <c r="AU845" s="119" t="e">
        <f>#REF!-'POSEBNI DIO-rashodi'!AU831</f>
        <v>#REF!</v>
      </c>
      <c r="AV845" s="119" t="e">
        <f>#REF!-'POSEBNI DIO-rashodi'!AV831</f>
        <v>#REF!</v>
      </c>
      <c r="AW845" s="119" t="e">
        <f>#REF!-'POSEBNI DIO-rashodi'!AW831</f>
        <v>#REF!</v>
      </c>
      <c r="AX845" s="119" t="e">
        <f>#REF!-'POSEBNI DIO-rashodi'!AX831</f>
        <v>#REF!</v>
      </c>
      <c r="AY845" s="119" t="e">
        <f>#REF!-'POSEBNI DIO-rashodi'!AY831</f>
        <v>#REF!</v>
      </c>
      <c r="AZ845" s="119" t="e">
        <f>#REF!-'POSEBNI DIO-rashodi'!AZ831</f>
        <v>#REF!</v>
      </c>
      <c r="BA845" s="119" t="e">
        <f>#REF!-'POSEBNI DIO-rashodi'!BA831</f>
        <v>#REF!</v>
      </c>
      <c r="BB845" s="119" t="e">
        <f>#REF!-'POSEBNI DIO-rashodi'!BB831</f>
        <v>#REF!</v>
      </c>
      <c r="BC845" s="119" t="e">
        <f>#REF!-'POSEBNI DIO-rashodi'!BC831</f>
        <v>#REF!</v>
      </c>
      <c r="BD845" s="119" t="e">
        <f>#REF!-'POSEBNI DIO-rashodi'!BD831</f>
        <v>#REF!</v>
      </c>
      <c r="BE845" s="119" t="e">
        <f>#REF!-'POSEBNI DIO-rashodi'!BE831</f>
        <v>#REF!</v>
      </c>
      <c r="BF845" s="119" t="e">
        <f>#REF!-'POSEBNI DIO-rashodi'!BF831</f>
        <v>#REF!</v>
      </c>
      <c r="BG845" s="119" t="e">
        <f>#REF!-'POSEBNI DIO-rashodi'!BG831</f>
        <v>#REF!</v>
      </c>
      <c r="BH845" s="119" t="e">
        <f>#REF!-'POSEBNI DIO-rashodi'!BH831</f>
        <v>#REF!</v>
      </c>
      <c r="BI845" s="119" t="e">
        <f>#REF!-'POSEBNI DIO-rashodi'!BI831</f>
        <v>#REF!</v>
      </c>
      <c r="BJ845" s="119" t="e">
        <f>#REF!-'POSEBNI DIO-rashodi'!BJ831</f>
        <v>#REF!</v>
      </c>
      <c r="BK845" s="119" t="e">
        <f>#REF!-'POSEBNI DIO-rashodi'!BK831</f>
        <v>#REF!</v>
      </c>
      <c r="BL845" s="119" t="e">
        <f>#REF!-'POSEBNI DIO-rashodi'!BL831</f>
        <v>#REF!</v>
      </c>
      <c r="BM845" s="119" t="e">
        <f>#REF!-'POSEBNI DIO-rashodi'!BM831</f>
        <v>#REF!</v>
      </c>
      <c r="BN845" s="119" t="e">
        <f>#REF!-'POSEBNI DIO-rashodi'!BN831</f>
        <v>#REF!</v>
      </c>
      <c r="BO845" s="119" t="e">
        <f>#REF!-'POSEBNI DIO-rashodi'!BO831</f>
        <v>#REF!</v>
      </c>
      <c r="BP845" s="119" t="e">
        <f>#REF!-'POSEBNI DIO-rashodi'!BP831</f>
        <v>#REF!</v>
      </c>
      <c r="BQ845" s="119">
        <f>'Tablica I.-prihodi SŠ'!F433-'POSEBNI DIO-rashodi'!BQ831</f>
        <v>0</v>
      </c>
    </row>
    <row r="846" spans="11:69" hidden="1" x14ac:dyDescent="0.3">
      <c r="K846" s="118">
        <v>527</v>
      </c>
      <c r="L846" s="118"/>
      <c r="M846" s="118"/>
      <c r="N846" s="119">
        <f>'Tablica I.-prihodi SŠ'!E434-'POSEBNI DIO-rashodi'!N832</f>
        <v>0</v>
      </c>
      <c r="P846" s="119" t="e">
        <f>#REF!-'POSEBNI DIO-rashodi'!P832</f>
        <v>#REF!</v>
      </c>
      <c r="Q846" s="119" t="e">
        <f>#REF!-'POSEBNI DIO-rashodi'!Q832</f>
        <v>#REF!</v>
      </c>
      <c r="R846" s="119" t="e">
        <f>#REF!-'POSEBNI DIO-rashodi'!R832</f>
        <v>#REF!</v>
      </c>
      <c r="S846" s="119" t="e">
        <f>#REF!-'POSEBNI DIO-rashodi'!S832</f>
        <v>#REF!</v>
      </c>
      <c r="T846" s="119" t="e">
        <f>#REF!-'POSEBNI DIO-rashodi'!T832</f>
        <v>#REF!</v>
      </c>
      <c r="U846" s="119" t="e">
        <f>#REF!-'POSEBNI DIO-rashodi'!U832</f>
        <v>#REF!</v>
      </c>
      <c r="V846" s="119" t="e">
        <f>#REF!-'POSEBNI DIO-rashodi'!V832</f>
        <v>#REF!</v>
      </c>
      <c r="W846" s="119" t="e">
        <f>#REF!-'POSEBNI DIO-rashodi'!W832</f>
        <v>#REF!</v>
      </c>
      <c r="X846" s="119" t="e">
        <f>#REF!-'POSEBNI DIO-rashodi'!X832</f>
        <v>#REF!</v>
      </c>
      <c r="Y846" s="119" t="e">
        <f>#REF!-'POSEBNI DIO-rashodi'!Y832</f>
        <v>#REF!</v>
      </c>
      <c r="Z846" s="119" t="e">
        <f>#REF!-'POSEBNI DIO-rashodi'!Z832</f>
        <v>#REF!</v>
      </c>
      <c r="AA846" s="119" t="e">
        <f>#REF!-'POSEBNI DIO-rashodi'!AA832</f>
        <v>#REF!</v>
      </c>
      <c r="AB846" s="119" t="e">
        <f>#REF!-'POSEBNI DIO-rashodi'!AB832</f>
        <v>#REF!</v>
      </c>
      <c r="AC846" s="119" t="e">
        <f>#REF!-'POSEBNI DIO-rashodi'!AC832</f>
        <v>#REF!</v>
      </c>
      <c r="AD846" s="119" t="e">
        <f>#REF!-'POSEBNI DIO-rashodi'!AD832</f>
        <v>#REF!</v>
      </c>
      <c r="AE846" s="119" t="e">
        <f>#REF!-'POSEBNI DIO-rashodi'!AE832</f>
        <v>#REF!</v>
      </c>
      <c r="AF846" s="119" t="e">
        <f>#REF!-'POSEBNI DIO-rashodi'!AF832</f>
        <v>#REF!</v>
      </c>
      <c r="AG846" s="119" t="e">
        <f>#REF!-'POSEBNI DIO-rashodi'!AG832</f>
        <v>#REF!</v>
      </c>
      <c r="AH846" s="119" t="e">
        <f>#REF!-'POSEBNI DIO-rashodi'!AH832</f>
        <v>#REF!</v>
      </c>
      <c r="AI846" s="119" t="e">
        <f>#REF!-'POSEBNI DIO-rashodi'!AI832</f>
        <v>#REF!</v>
      </c>
      <c r="AJ846" s="119" t="e">
        <f>#REF!-'POSEBNI DIO-rashodi'!AJ832</f>
        <v>#REF!</v>
      </c>
      <c r="AK846" s="119" t="e">
        <f>#REF!-'POSEBNI DIO-rashodi'!AK832</f>
        <v>#REF!</v>
      </c>
      <c r="AL846" s="119" t="e">
        <f>#REF!-'POSEBNI DIO-rashodi'!AL832</f>
        <v>#REF!</v>
      </c>
      <c r="AM846" s="119" t="e">
        <f>#REF!-'POSEBNI DIO-rashodi'!AM832</f>
        <v>#REF!</v>
      </c>
      <c r="AN846" s="119" t="e">
        <f>#REF!-'POSEBNI DIO-rashodi'!AN832</f>
        <v>#REF!</v>
      </c>
      <c r="AO846" s="119" t="e">
        <f>#REF!-'POSEBNI DIO-rashodi'!AO832</f>
        <v>#REF!</v>
      </c>
      <c r="AP846" s="119" t="e">
        <f>#REF!-'POSEBNI DIO-rashodi'!AP832</f>
        <v>#REF!</v>
      </c>
      <c r="AQ846" s="119" t="e">
        <f>#REF!-'POSEBNI DIO-rashodi'!AQ832</f>
        <v>#REF!</v>
      </c>
      <c r="AR846" s="119" t="e">
        <f>#REF!-'POSEBNI DIO-rashodi'!AR832</f>
        <v>#REF!</v>
      </c>
      <c r="AS846" s="119" t="e">
        <f>#REF!-'POSEBNI DIO-rashodi'!AS832</f>
        <v>#REF!</v>
      </c>
      <c r="AT846" s="119" t="e">
        <f>#REF!-'POSEBNI DIO-rashodi'!AT832</f>
        <v>#REF!</v>
      </c>
      <c r="AU846" s="119" t="e">
        <f>#REF!-'POSEBNI DIO-rashodi'!AU832</f>
        <v>#REF!</v>
      </c>
      <c r="AV846" s="119" t="e">
        <f>#REF!-'POSEBNI DIO-rashodi'!AV832</f>
        <v>#REF!</v>
      </c>
      <c r="AW846" s="119" t="e">
        <f>#REF!-'POSEBNI DIO-rashodi'!AW832</f>
        <v>#REF!</v>
      </c>
      <c r="AX846" s="119" t="e">
        <f>#REF!-'POSEBNI DIO-rashodi'!AX832</f>
        <v>#REF!</v>
      </c>
      <c r="AY846" s="119" t="e">
        <f>#REF!-'POSEBNI DIO-rashodi'!AY832</f>
        <v>#REF!</v>
      </c>
      <c r="AZ846" s="119" t="e">
        <f>#REF!-'POSEBNI DIO-rashodi'!AZ832</f>
        <v>#REF!</v>
      </c>
      <c r="BA846" s="119" t="e">
        <f>#REF!-'POSEBNI DIO-rashodi'!BA832</f>
        <v>#REF!</v>
      </c>
      <c r="BB846" s="119" t="e">
        <f>#REF!-'POSEBNI DIO-rashodi'!BB832</f>
        <v>#REF!</v>
      </c>
      <c r="BC846" s="119" t="e">
        <f>#REF!-'POSEBNI DIO-rashodi'!BC832</f>
        <v>#REF!</v>
      </c>
      <c r="BD846" s="119" t="e">
        <f>#REF!-'POSEBNI DIO-rashodi'!BD832</f>
        <v>#REF!</v>
      </c>
      <c r="BE846" s="119" t="e">
        <f>#REF!-'POSEBNI DIO-rashodi'!BE832</f>
        <v>#REF!</v>
      </c>
      <c r="BF846" s="119" t="e">
        <f>#REF!-'POSEBNI DIO-rashodi'!BF832</f>
        <v>#REF!</v>
      </c>
      <c r="BG846" s="119" t="e">
        <f>#REF!-'POSEBNI DIO-rashodi'!BG832</f>
        <v>#REF!</v>
      </c>
      <c r="BH846" s="119" t="e">
        <f>#REF!-'POSEBNI DIO-rashodi'!BH832</f>
        <v>#REF!</v>
      </c>
      <c r="BI846" s="119" t="e">
        <f>#REF!-'POSEBNI DIO-rashodi'!BI832</f>
        <v>#REF!</v>
      </c>
      <c r="BJ846" s="119" t="e">
        <f>#REF!-'POSEBNI DIO-rashodi'!BJ832</f>
        <v>#REF!</v>
      </c>
      <c r="BK846" s="119" t="e">
        <f>#REF!-'POSEBNI DIO-rashodi'!BK832</f>
        <v>#REF!</v>
      </c>
      <c r="BL846" s="119" t="e">
        <f>#REF!-'POSEBNI DIO-rashodi'!BL832</f>
        <v>#REF!</v>
      </c>
      <c r="BM846" s="119" t="e">
        <f>#REF!-'POSEBNI DIO-rashodi'!BM832</f>
        <v>#REF!</v>
      </c>
      <c r="BN846" s="119" t="e">
        <f>#REF!-'POSEBNI DIO-rashodi'!BN832</f>
        <v>#REF!</v>
      </c>
      <c r="BO846" s="119" t="e">
        <f>#REF!-'POSEBNI DIO-rashodi'!BO832</f>
        <v>#REF!</v>
      </c>
      <c r="BP846" s="119" t="e">
        <f>#REF!-'POSEBNI DIO-rashodi'!BP832</f>
        <v>#REF!</v>
      </c>
      <c r="BQ846" s="119">
        <f>'Tablica I.-prihodi SŠ'!F434-'POSEBNI DIO-rashodi'!BQ832</f>
        <v>0</v>
      </c>
    </row>
    <row r="847" spans="11:69" hidden="1" x14ac:dyDescent="0.3">
      <c r="K847" s="118">
        <v>5212</v>
      </c>
      <c r="L847" s="118"/>
      <c r="M847" s="118"/>
      <c r="N847" s="119">
        <f>'Tablica I.-prihodi SŠ'!E435-'POSEBNI DIO-rashodi'!N833</f>
        <v>12100</v>
      </c>
      <c r="P847" s="119" t="e">
        <f>#REF!-'POSEBNI DIO-rashodi'!P833</f>
        <v>#REF!</v>
      </c>
      <c r="Q847" s="119" t="e">
        <f>#REF!-'POSEBNI DIO-rashodi'!Q833</f>
        <v>#REF!</v>
      </c>
      <c r="R847" s="119" t="e">
        <f>#REF!-'POSEBNI DIO-rashodi'!R833</f>
        <v>#REF!</v>
      </c>
      <c r="S847" s="119" t="e">
        <f>#REF!-'POSEBNI DIO-rashodi'!S833</f>
        <v>#REF!</v>
      </c>
      <c r="T847" s="119" t="e">
        <f>#REF!-'POSEBNI DIO-rashodi'!T833</f>
        <v>#REF!</v>
      </c>
      <c r="U847" s="119" t="e">
        <f>#REF!-'POSEBNI DIO-rashodi'!U833</f>
        <v>#REF!</v>
      </c>
      <c r="V847" s="119" t="e">
        <f>#REF!-'POSEBNI DIO-rashodi'!V833</f>
        <v>#REF!</v>
      </c>
      <c r="W847" s="119" t="e">
        <f>#REF!-'POSEBNI DIO-rashodi'!W833</f>
        <v>#REF!</v>
      </c>
      <c r="X847" s="119" t="e">
        <f>#REF!-'POSEBNI DIO-rashodi'!X833</f>
        <v>#REF!</v>
      </c>
      <c r="Y847" s="119" t="e">
        <f>#REF!-'POSEBNI DIO-rashodi'!Y833</f>
        <v>#REF!</v>
      </c>
      <c r="Z847" s="119" t="e">
        <f>#REF!-'POSEBNI DIO-rashodi'!Z833</f>
        <v>#REF!</v>
      </c>
      <c r="AA847" s="119" t="e">
        <f>#REF!-'POSEBNI DIO-rashodi'!AA833</f>
        <v>#REF!</v>
      </c>
      <c r="AB847" s="119" t="e">
        <f>#REF!-'POSEBNI DIO-rashodi'!AB833</f>
        <v>#REF!</v>
      </c>
      <c r="AC847" s="119" t="e">
        <f>#REF!-'POSEBNI DIO-rashodi'!AC833</f>
        <v>#REF!</v>
      </c>
      <c r="AD847" s="119" t="e">
        <f>#REF!-'POSEBNI DIO-rashodi'!AD833</f>
        <v>#REF!</v>
      </c>
      <c r="AE847" s="119" t="e">
        <f>#REF!-'POSEBNI DIO-rashodi'!AE833</f>
        <v>#REF!</v>
      </c>
      <c r="AF847" s="119" t="e">
        <f>#REF!-'POSEBNI DIO-rashodi'!AF833</f>
        <v>#REF!</v>
      </c>
      <c r="AG847" s="119" t="e">
        <f>#REF!-'POSEBNI DIO-rashodi'!AG833</f>
        <v>#REF!</v>
      </c>
      <c r="AH847" s="119" t="e">
        <f>#REF!-'POSEBNI DIO-rashodi'!AH833</f>
        <v>#REF!</v>
      </c>
      <c r="AI847" s="119" t="e">
        <f>#REF!-'POSEBNI DIO-rashodi'!AI833</f>
        <v>#REF!</v>
      </c>
      <c r="AJ847" s="119" t="e">
        <f>#REF!-'POSEBNI DIO-rashodi'!AJ833</f>
        <v>#REF!</v>
      </c>
      <c r="AK847" s="119" t="e">
        <f>#REF!-'POSEBNI DIO-rashodi'!AK833</f>
        <v>#REF!</v>
      </c>
      <c r="AL847" s="119" t="e">
        <f>#REF!-'POSEBNI DIO-rashodi'!AL833</f>
        <v>#REF!</v>
      </c>
      <c r="AM847" s="119" t="e">
        <f>#REF!-'POSEBNI DIO-rashodi'!AM833</f>
        <v>#REF!</v>
      </c>
      <c r="AN847" s="119" t="e">
        <f>#REF!-'POSEBNI DIO-rashodi'!AN833</f>
        <v>#REF!</v>
      </c>
      <c r="AO847" s="119" t="e">
        <f>#REF!-'POSEBNI DIO-rashodi'!AO833</f>
        <v>#REF!</v>
      </c>
      <c r="AP847" s="119" t="e">
        <f>#REF!-'POSEBNI DIO-rashodi'!AP833</f>
        <v>#REF!</v>
      </c>
      <c r="AQ847" s="119" t="e">
        <f>#REF!-'POSEBNI DIO-rashodi'!AQ833</f>
        <v>#REF!</v>
      </c>
      <c r="AR847" s="119" t="e">
        <f>#REF!-'POSEBNI DIO-rashodi'!AR833</f>
        <v>#REF!</v>
      </c>
      <c r="AS847" s="119" t="e">
        <f>#REF!-'POSEBNI DIO-rashodi'!AS833</f>
        <v>#REF!</v>
      </c>
      <c r="AT847" s="119" t="e">
        <f>#REF!-'POSEBNI DIO-rashodi'!AT833</f>
        <v>#REF!</v>
      </c>
      <c r="AU847" s="119" t="e">
        <f>#REF!-'POSEBNI DIO-rashodi'!AU833</f>
        <v>#REF!</v>
      </c>
      <c r="AV847" s="119" t="e">
        <f>#REF!-'POSEBNI DIO-rashodi'!AV833</f>
        <v>#REF!</v>
      </c>
      <c r="AW847" s="119" t="e">
        <f>#REF!-'POSEBNI DIO-rashodi'!AW833</f>
        <v>#REF!</v>
      </c>
      <c r="AX847" s="119" t="e">
        <f>#REF!-'POSEBNI DIO-rashodi'!AX833</f>
        <v>#REF!</v>
      </c>
      <c r="AY847" s="119" t="e">
        <f>#REF!-'POSEBNI DIO-rashodi'!AY833</f>
        <v>#REF!</v>
      </c>
      <c r="AZ847" s="119" t="e">
        <f>#REF!-'POSEBNI DIO-rashodi'!AZ833</f>
        <v>#REF!</v>
      </c>
      <c r="BA847" s="119" t="e">
        <f>#REF!-'POSEBNI DIO-rashodi'!BA833</f>
        <v>#REF!</v>
      </c>
      <c r="BB847" s="119" t="e">
        <f>#REF!-'POSEBNI DIO-rashodi'!BB833</f>
        <v>#REF!</v>
      </c>
      <c r="BC847" s="119" t="e">
        <f>#REF!-'POSEBNI DIO-rashodi'!BC833</f>
        <v>#REF!</v>
      </c>
      <c r="BD847" s="119" t="e">
        <f>#REF!-'POSEBNI DIO-rashodi'!BD833</f>
        <v>#REF!</v>
      </c>
      <c r="BE847" s="119" t="e">
        <f>#REF!-'POSEBNI DIO-rashodi'!BE833</f>
        <v>#REF!</v>
      </c>
      <c r="BF847" s="119" t="e">
        <f>#REF!-'POSEBNI DIO-rashodi'!BF833</f>
        <v>#REF!</v>
      </c>
      <c r="BG847" s="119" t="e">
        <f>#REF!-'POSEBNI DIO-rashodi'!BG833</f>
        <v>#REF!</v>
      </c>
      <c r="BH847" s="119" t="e">
        <f>#REF!-'POSEBNI DIO-rashodi'!BH833</f>
        <v>#REF!</v>
      </c>
      <c r="BI847" s="119" t="e">
        <f>#REF!-'POSEBNI DIO-rashodi'!BI833</f>
        <v>#REF!</v>
      </c>
      <c r="BJ847" s="119" t="e">
        <f>#REF!-'POSEBNI DIO-rashodi'!BJ833</f>
        <v>#REF!</v>
      </c>
      <c r="BK847" s="119" t="e">
        <f>#REF!-'POSEBNI DIO-rashodi'!BK833</f>
        <v>#REF!</v>
      </c>
      <c r="BL847" s="119" t="e">
        <f>#REF!-'POSEBNI DIO-rashodi'!BL833</f>
        <v>#REF!</v>
      </c>
      <c r="BM847" s="119" t="e">
        <f>#REF!-'POSEBNI DIO-rashodi'!BM833</f>
        <v>#REF!</v>
      </c>
      <c r="BN847" s="119" t="e">
        <f>#REF!-'POSEBNI DIO-rashodi'!BN833</f>
        <v>#REF!</v>
      </c>
      <c r="BO847" s="119" t="e">
        <f>#REF!-'POSEBNI DIO-rashodi'!BO833</f>
        <v>#REF!</v>
      </c>
      <c r="BP847" s="119" t="e">
        <f>#REF!-'POSEBNI DIO-rashodi'!BP833</f>
        <v>#REF!</v>
      </c>
      <c r="BQ847" s="119">
        <f>'Tablica I.-prihodi SŠ'!F435-'POSEBNI DIO-rashodi'!BQ833</f>
        <v>0</v>
      </c>
    </row>
    <row r="848" spans="11:69" hidden="1" x14ac:dyDescent="0.3">
      <c r="K848" s="123">
        <v>3210</v>
      </c>
      <c r="L848" s="123"/>
      <c r="M848" s="123"/>
      <c r="N848" s="119">
        <f>'Tablica I.-prihodi SŠ'!E436-'POSEBNI DIO-rashodi'!N834</f>
        <v>0</v>
      </c>
      <c r="P848" s="119" t="e">
        <f>#REF!-'POSEBNI DIO-rashodi'!P834</f>
        <v>#REF!</v>
      </c>
      <c r="Q848" s="119" t="e">
        <f>#REF!-'POSEBNI DIO-rashodi'!Q834</f>
        <v>#REF!</v>
      </c>
      <c r="R848" s="119" t="e">
        <f>#REF!-'POSEBNI DIO-rashodi'!R834</f>
        <v>#REF!</v>
      </c>
      <c r="S848" s="119" t="e">
        <f>#REF!-'POSEBNI DIO-rashodi'!S834</f>
        <v>#REF!</v>
      </c>
      <c r="T848" s="119" t="e">
        <f>#REF!-'POSEBNI DIO-rashodi'!T834</f>
        <v>#REF!</v>
      </c>
      <c r="U848" s="119" t="e">
        <f>#REF!-'POSEBNI DIO-rashodi'!U834</f>
        <v>#REF!</v>
      </c>
      <c r="V848" s="119" t="e">
        <f>#REF!-'POSEBNI DIO-rashodi'!V834</f>
        <v>#REF!</v>
      </c>
      <c r="W848" s="119" t="e">
        <f>#REF!-'POSEBNI DIO-rashodi'!W834</f>
        <v>#REF!</v>
      </c>
      <c r="X848" s="119" t="e">
        <f>#REF!-'POSEBNI DIO-rashodi'!X834</f>
        <v>#REF!</v>
      </c>
      <c r="Y848" s="119" t="e">
        <f>#REF!-'POSEBNI DIO-rashodi'!Y834</f>
        <v>#REF!</v>
      </c>
      <c r="Z848" s="119" t="e">
        <f>#REF!-'POSEBNI DIO-rashodi'!Z834</f>
        <v>#REF!</v>
      </c>
      <c r="AA848" s="119" t="e">
        <f>#REF!-'POSEBNI DIO-rashodi'!AA834</f>
        <v>#REF!</v>
      </c>
      <c r="AB848" s="119" t="e">
        <f>#REF!-'POSEBNI DIO-rashodi'!AB834</f>
        <v>#REF!</v>
      </c>
      <c r="AC848" s="119" t="e">
        <f>#REF!-'POSEBNI DIO-rashodi'!AC834</f>
        <v>#REF!</v>
      </c>
      <c r="AD848" s="119" t="e">
        <f>#REF!-'POSEBNI DIO-rashodi'!AD834</f>
        <v>#REF!</v>
      </c>
      <c r="AE848" s="119" t="e">
        <f>#REF!-'POSEBNI DIO-rashodi'!AE834</f>
        <v>#REF!</v>
      </c>
      <c r="AF848" s="119" t="e">
        <f>#REF!-'POSEBNI DIO-rashodi'!AF834</f>
        <v>#REF!</v>
      </c>
      <c r="AG848" s="119" t="e">
        <f>#REF!-'POSEBNI DIO-rashodi'!AG834</f>
        <v>#REF!</v>
      </c>
      <c r="AH848" s="119" t="e">
        <f>#REF!-'POSEBNI DIO-rashodi'!AH834</f>
        <v>#REF!</v>
      </c>
      <c r="AI848" s="119" t="e">
        <f>#REF!-'POSEBNI DIO-rashodi'!AI834</f>
        <v>#REF!</v>
      </c>
      <c r="AJ848" s="119" t="e">
        <f>#REF!-'POSEBNI DIO-rashodi'!AJ834</f>
        <v>#REF!</v>
      </c>
      <c r="AK848" s="119" t="e">
        <f>#REF!-'POSEBNI DIO-rashodi'!AK834</f>
        <v>#REF!</v>
      </c>
      <c r="AL848" s="119" t="e">
        <f>#REF!-'POSEBNI DIO-rashodi'!AL834</f>
        <v>#REF!</v>
      </c>
      <c r="AM848" s="119" t="e">
        <f>#REF!-'POSEBNI DIO-rashodi'!AM834</f>
        <v>#REF!</v>
      </c>
      <c r="AN848" s="119" t="e">
        <f>#REF!-'POSEBNI DIO-rashodi'!AN834</f>
        <v>#REF!</v>
      </c>
      <c r="AO848" s="119" t="e">
        <f>#REF!-'POSEBNI DIO-rashodi'!AO834</f>
        <v>#REF!</v>
      </c>
      <c r="AP848" s="119" t="e">
        <f>#REF!-'POSEBNI DIO-rashodi'!AP834</f>
        <v>#REF!</v>
      </c>
      <c r="AQ848" s="119" t="e">
        <f>#REF!-'POSEBNI DIO-rashodi'!AQ834</f>
        <v>#REF!</v>
      </c>
      <c r="AR848" s="119" t="e">
        <f>#REF!-'POSEBNI DIO-rashodi'!AR834</f>
        <v>#REF!</v>
      </c>
      <c r="AS848" s="119" t="e">
        <f>#REF!-'POSEBNI DIO-rashodi'!AS834</f>
        <v>#REF!</v>
      </c>
      <c r="AT848" s="119" t="e">
        <f>#REF!-'POSEBNI DIO-rashodi'!AT834</f>
        <v>#REF!</v>
      </c>
      <c r="AU848" s="119" t="e">
        <f>#REF!-'POSEBNI DIO-rashodi'!AU834</f>
        <v>#REF!</v>
      </c>
      <c r="AV848" s="119" t="e">
        <f>#REF!-'POSEBNI DIO-rashodi'!AV834</f>
        <v>#REF!</v>
      </c>
      <c r="AW848" s="119" t="e">
        <f>#REF!-'POSEBNI DIO-rashodi'!AW834</f>
        <v>#REF!</v>
      </c>
      <c r="AX848" s="119" t="e">
        <f>#REF!-'POSEBNI DIO-rashodi'!AX834</f>
        <v>#REF!</v>
      </c>
      <c r="AY848" s="119" t="e">
        <f>#REF!-'POSEBNI DIO-rashodi'!AY834</f>
        <v>#REF!</v>
      </c>
      <c r="AZ848" s="119" t="e">
        <f>#REF!-'POSEBNI DIO-rashodi'!AZ834</f>
        <v>#REF!</v>
      </c>
      <c r="BA848" s="119" t="e">
        <f>#REF!-'POSEBNI DIO-rashodi'!BA834</f>
        <v>#REF!</v>
      </c>
      <c r="BB848" s="119" t="e">
        <f>#REF!-'POSEBNI DIO-rashodi'!BB834</f>
        <v>#REF!</v>
      </c>
      <c r="BC848" s="119" t="e">
        <f>#REF!-'POSEBNI DIO-rashodi'!BC834</f>
        <v>#REF!</v>
      </c>
      <c r="BD848" s="119" t="e">
        <f>#REF!-'POSEBNI DIO-rashodi'!BD834</f>
        <v>#REF!</v>
      </c>
      <c r="BE848" s="119" t="e">
        <f>#REF!-'POSEBNI DIO-rashodi'!BE834</f>
        <v>#REF!</v>
      </c>
      <c r="BF848" s="119" t="e">
        <f>#REF!-'POSEBNI DIO-rashodi'!BF834</f>
        <v>#REF!</v>
      </c>
      <c r="BG848" s="119" t="e">
        <f>#REF!-'POSEBNI DIO-rashodi'!BG834</f>
        <v>#REF!</v>
      </c>
      <c r="BH848" s="119" t="e">
        <f>#REF!-'POSEBNI DIO-rashodi'!BH834</f>
        <v>#REF!</v>
      </c>
      <c r="BI848" s="119" t="e">
        <f>#REF!-'POSEBNI DIO-rashodi'!BI834</f>
        <v>#REF!</v>
      </c>
      <c r="BJ848" s="119" t="e">
        <f>#REF!-'POSEBNI DIO-rashodi'!BJ834</f>
        <v>#REF!</v>
      </c>
      <c r="BK848" s="119" t="e">
        <f>#REF!-'POSEBNI DIO-rashodi'!BK834</f>
        <v>#REF!</v>
      </c>
      <c r="BL848" s="119" t="e">
        <f>#REF!-'POSEBNI DIO-rashodi'!BL834</f>
        <v>#REF!</v>
      </c>
      <c r="BM848" s="119" t="e">
        <f>#REF!-'POSEBNI DIO-rashodi'!BM834</f>
        <v>#REF!</v>
      </c>
      <c r="BN848" s="119" t="e">
        <f>#REF!-'POSEBNI DIO-rashodi'!BN834</f>
        <v>#REF!</v>
      </c>
      <c r="BO848" s="119" t="e">
        <f>#REF!-'POSEBNI DIO-rashodi'!BO834</f>
        <v>#REF!</v>
      </c>
      <c r="BP848" s="119" t="e">
        <f>#REF!-'POSEBNI DIO-rashodi'!BP834</f>
        <v>#REF!</v>
      </c>
      <c r="BQ848" s="119">
        <f>'Tablica I.-prihodi SŠ'!F436-'POSEBNI DIO-rashodi'!BQ834</f>
        <v>0</v>
      </c>
    </row>
    <row r="849" spans="8:70" hidden="1" x14ac:dyDescent="0.3">
      <c r="K849" s="123">
        <v>4910</v>
      </c>
      <c r="L849" s="123"/>
      <c r="M849" s="123"/>
      <c r="N849" s="119">
        <f>'Tablica I.-prihodi SŠ'!E437-'POSEBNI DIO-rashodi'!N835</f>
        <v>0</v>
      </c>
      <c r="P849" s="119" t="e">
        <f>#REF!-'POSEBNI DIO-rashodi'!P835</f>
        <v>#REF!</v>
      </c>
      <c r="Q849" s="119" t="e">
        <f>#REF!-'POSEBNI DIO-rashodi'!Q835</f>
        <v>#REF!</v>
      </c>
      <c r="R849" s="119" t="e">
        <f>#REF!-'POSEBNI DIO-rashodi'!R835</f>
        <v>#REF!</v>
      </c>
      <c r="S849" s="119" t="e">
        <f>#REF!-'POSEBNI DIO-rashodi'!S835</f>
        <v>#REF!</v>
      </c>
      <c r="T849" s="119" t="e">
        <f>#REF!-'POSEBNI DIO-rashodi'!T835</f>
        <v>#REF!</v>
      </c>
      <c r="U849" s="119" t="e">
        <f>#REF!-'POSEBNI DIO-rashodi'!U835</f>
        <v>#REF!</v>
      </c>
      <c r="V849" s="119" t="e">
        <f>#REF!-'POSEBNI DIO-rashodi'!V835</f>
        <v>#REF!</v>
      </c>
      <c r="W849" s="119" t="e">
        <f>#REF!-'POSEBNI DIO-rashodi'!W835</f>
        <v>#REF!</v>
      </c>
      <c r="X849" s="119" t="e">
        <f>#REF!-'POSEBNI DIO-rashodi'!X835</f>
        <v>#REF!</v>
      </c>
      <c r="Y849" s="119" t="e">
        <f>#REF!-'POSEBNI DIO-rashodi'!Y835</f>
        <v>#REF!</v>
      </c>
      <c r="Z849" s="119" t="e">
        <f>#REF!-'POSEBNI DIO-rashodi'!Z835</f>
        <v>#REF!</v>
      </c>
      <c r="AA849" s="119" t="e">
        <f>#REF!-'POSEBNI DIO-rashodi'!AA835</f>
        <v>#REF!</v>
      </c>
      <c r="AB849" s="119" t="e">
        <f>#REF!-'POSEBNI DIO-rashodi'!AB835</f>
        <v>#REF!</v>
      </c>
      <c r="AC849" s="119" t="e">
        <f>#REF!-'POSEBNI DIO-rashodi'!AC835</f>
        <v>#REF!</v>
      </c>
      <c r="AD849" s="119" t="e">
        <f>#REF!-'POSEBNI DIO-rashodi'!AD835</f>
        <v>#REF!</v>
      </c>
      <c r="AE849" s="119" t="e">
        <f>#REF!-'POSEBNI DIO-rashodi'!AE835</f>
        <v>#REF!</v>
      </c>
      <c r="AF849" s="119" t="e">
        <f>#REF!-'POSEBNI DIO-rashodi'!AF835</f>
        <v>#REF!</v>
      </c>
      <c r="AG849" s="119" t="e">
        <f>#REF!-'POSEBNI DIO-rashodi'!AG835</f>
        <v>#REF!</v>
      </c>
      <c r="AH849" s="119" t="e">
        <f>#REF!-'POSEBNI DIO-rashodi'!AH835</f>
        <v>#REF!</v>
      </c>
      <c r="AI849" s="119" t="e">
        <f>#REF!-'POSEBNI DIO-rashodi'!AI835</f>
        <v>#REF!</v>
      </c>
      <c r="AJ849" s="119" t="e">
        <f>#REF!-'POSEBNI DIO-rashodi'!AJ835</f>
        <v>#REF!</v>
      </c>
      <c r="AK849" s="119" t="e">
        <f>#REF!-'POSEBNI DIO-rashodi'!AK835</f>
        <v>#REF!</v>
      </c>
      <c r="AL849" s="119" t="e">
        <f>#REF!-'POSEBNI DIO-rashodi'!AL835</f>
        <v>#REF!</v>
      </c>
      <c r="AM849" s="119" t="e">
        <f>#REF!-'POSEBNI DIO-rashodi'!AM835</f>
        <v>#REF!</v>
      </c>
      <c r="AN849" s="119" t="e">
        <f>#REF!-'POSEBNI DIO-rashodi'!AN835</f>
        <v>#REF!</v>
      </c>
      <c r="AO849" s="119" t="e">
        <f>#REF!-'POSEBNI DIO-rashodi'!AO835</f>
        <v>#REF!</v>
      </c>
      <c r="AP849" s="119" t="e">
        <f>#REF!-'POSEBNI DIO-rashodi'!AP835</f>
        <v>#REF!</v>
      </c>
      <c r="AQ849" s="119" t="e">
        <f>#REF!-'POSEBNI DIO-rashodi'!AQ835</f>
        <v>#REF!</v>
      </c>
      <c r="AR849" s="119" t="e">
        <f>#REF!-'POSEBNI DIO-rashodi'!AR835</f>
        <v>#REF!</v>
      </c>
      <c r="AS849" s="119" t="e">
        <f>#REF!-'POSEBNI DIO-rashodi'!AS835</f>
        <v>#REF!</v>
      </c>
      <c r="AT849" s="119" t="e">
        <f>#REF!-'POSEBNI DIO-rashodi'!AT835</f>
        <v>#REF!</v>
      </c>
      <c r="AU849" s="119" t="e">
        <f>#REF!-'POSEBNI DIO-rashodi'!AU835</f>
        <v>#REF!</v>
      </c>
      <c r="AV849" s="119" t="e">
        <f>#REF!-'POSEBNI DIO-rashodi'!AV835</f>
        <v>#REF!</v>
      </c>
      <c r="AW849" s="119" t="e">
        <f>#REF!-'POSEBNI DIO-rashodi'!AW835</f>
        <v>#REF!</v>
      </c>
      <c r="AX849" s="119" t="e">
        <f>#REF!-'POSEBNI DIO-rashodi'!AX835</f>
        <v>#REF!</v>
      </c>
      <c r="AY849" s="119" t="e">
        <f>#REF!-'POSEBNI DIO-rashodi'!AY835</f>
        <v>#REF!</v>
      </c>
      <c r="AZ849" s="119" t="e">
        <f>#REF!-'POSEBNI DIO-rashodi'!AZ835</f>
        <v>#REF!</v>
      </c>
      <c r="BA849" s="119" t="e">
        <f>#REF!-'POSEBNI DIO-rashodi'!BA835</f>
        <v>#REF!</v>
      </c>
      <c r="BB849" s="119" t="e">
        <f>#REF!-'POSEBNI DIO-rashodi'!BB835</f>
        <v>#REF!</v>
      </c>
      <c r="BC849" s="119" t="e">
        <f>#REF!-'POSEBNI DIO-rashodi'!BC835</f>
        <v>#REF!</v>
      </c>
      <c r="BD849" s="119" t="e">
        <f>#REF!-'POSEBNI DIO-rashodi'!BD835</f>
        <v>#REF!</v>
      </c>
      <c r="BE849" s="119" t="e">
        <f>#REF!-'POSEBNI DIO-rashodi'!BE835</f>
        <v>#REF!</v>
      </c>
      <c r="BF849" s="119" t="e">
        <f>#REF!-'POSEBNI DIO-rashodi'!BF835</f>
        <v>#REF!</v>
      </c>
      <c r="BG849" s="119" t="e">
        <f>#REF!-'POSEBNI DIO-rashodi'!BG835</f>
        <v>#REF!</v>
      </c>
      <c r="BH849" s="119" t="e">
        <f>#REF!-'POSEBNI DIO-rashodi'!BH835</f>
        <v>#REF!</v>
      </c>
      <c r="BI849" s="119" t="e">
        <f>#REF!-'POSEBNI DIO-rashodi'!BI835</f>
        <v>#REF!</v>
      </c>
      <c r="BJ849" s="119" t="e">
        <f>#REF!-'POSEBNI DIO-rashodi'!BJ835</f>
        <v>#REF!</v>
      </c>
      <c r="BK849" s="119" t="e">
        <f>#REF!-'POSEBNI DIO-rashodi'!BK835</f>
        <v>#REF!</v>
      </c>
      <c r="BL849" s="119" t="e">
        <f>#REF!-'POSEBNI DIO-rashodi'!BL835</f>
        <v>#REF!</v>
      </c>
      <c r="BM849" s="119" t="e">
        <f>#REF!-'POSEBNI DIO-rashodi'!BM835</f>
        <v>#REF!</v>
      </c>
      <c r="BN849" s="119" t="e">
        <f>#REF!-'POSEBNI DIO-rashodi'!BN835</f>
        <v>#REF!</v>
      </c>
      <c r="BO849" s="119" t="e">
        <f>#REF!-'POSEBNI DIO-rashodi'!BO835</f>
        <v>#REF!</v>
      </c>
      <c r="BP849" s="119" t="e">
        <f>#REF!-'POSEBNI DIO-rashodi'!BP835</f>
        <v>#REF!</v>
      </c>
      <c r="BQ849" s="119">
        <f>'Tablica I.-prihodi SŠ'!F437-'POSEBNI DIO-rashodi'!BQ835</f>
        <v>0</v>
      </c>
    </row>
    <row r="850" spans="8:70" hidden="1" x14ac:dyDescent="0.3">
      <c r="K850" s="123">
        <v>5410</v>
      </c>
      <c r="L850" s="123"/>
      <c r="M850" s="123"/>
      <c r="N850" s="119">
        <f>'Tablica I.-prihodi SŠ'!E438-'POSEBNI DIO-rashodi'!N836</f>
        <v>0</v>
      </c>
      <c r="P850" s="119" t="e">
        <f>#REF!-'POSEBNI DIO-rashodi'!P836</f>
        <v>#REF!</v>
      </c>
      <c r="Q850" s="119" t="e">
        <f>#REF!-'POSEBNI DIO-rashodi'!Q836</f>
        <v>#REF!</v>
      </c>
      <c r="R850" s="119" t="e">
        <f>#REF!-'POSEBNI DIO-rashodi'!R836</f>
        <v>#REF!</v>
      </c>
      <c r="S850" s="119" t="e">
        <f>#REF!-'POSEBNI DIO-rashodi'!S836</f>
        <v>#REF!</v>
      </c>
      <c r="T850" s="119" t="e">
        <f>#REF!-'POSEBNI DIO-rashodi'!T836</f>
        <v>#REF!</v>
      </c>
      <c r="U850" s="119" t="e">
        <f>#REF!-'POSEBNI DIO-rashodi'!U836</f>
        <v>#REF!</v>
      </c>
      <c r="V850" s="119" t="e">
        <f>#REF!-'POSEBNI DIO-rashodi'!V836</f>
        <v>#REF!</v>
      </c>
      <c r="W850" s="119" t="e">
        <f>#REF!-'POSEBNI DIO-rashodi'!W836</f>
        <v>#REF!</v>
      </c>
      <c r="X850" s="119" t="e">
        <f>#REF!-'POSEBNI DIO-rashodi'!X836</f>
        <v>#REF!</v>
      </c>
      <c r="Y850" s="119" t="e">
        <f>#REF!-'POSEBNI DIO-rashodi'!Y836</f>
        <v>#REF!</v>
      </c>
      <c r="Z850" s="119" t="e">
        <f>#REF!-'POSEBNI DIO-rashodi'!Z836</f>
        <v>#REF!</v>
      </c>
      <c r="AA850" s="119" t="e">
        <f>#REF!-'POSEBNI DIO-rashodi'!AA836</f>
        <v>#REF!</v>
      </c>
      <c r="AB850" s="119" t="e">
        <f>#REF!-'POSEBNI DIO-rashodi'!AB836</f>
        <v>#REF!</v>
      </c>
      <c r="AC850" s="119" t="e">
        <f>#REF!-'POSEBNI DIO-rashodi'!AC836</f>
        <v>#REF!</v>
      </c>
      <c r="AD850" s="119" t="e">
        <f>#REF!-'POSEBNI DIO-rashodi'!AD836</f>
        <v>#REF!</v>
      </c>
      <c r="AE850" s="119" t="e">
        <f>#REF!-'POSEBNI DIO-rashodi'!AE836</f>
        <v>#REF!</v>
      </c>
      <c r="AF850" s="119" t="e">
        <f>#REF!-'POSEBNI DIO-rashodi'!AF836</f>
        <v>#REF!</v>
      </c>
      <c r="AG850" s="119" t="e">
        <f>#REF!-'POSEBNI DIO-rashodi'!AG836</f>
        <v>#REF!</v>
      </c>
      <c r="AH850" s="119" t="e">
        <f>#REF!-'POSEBNI DIO-rashodi'!AH836</f>
        <v>#REF!</v>
      </c>
      <c r="AI850" s="119" t="e">
        <f>#REF!-'POSEBNI DIO-rashodi'!AI836</f>
        <v>#REF!</v>
      </c>
      <c r="AJ850" s="119" t="e">
        <f>#REF!-'POSEBNI DIO-rashodi'!AJ836</f>
        <v>#REF!</v>
      </c>
      <c r="AK850" s="119" t="e">
        <f>#REF!-'POSEBNI DIO-rashodi'!AK836</f>
        <v>#REF!</v>
      </c>
      <c r="AL850" s="119" t="e">
        <f>#REF!-'POSEBNI DIO-rashodi'!AL836</f>
        <v>#REF!</v>
      </c>
      <c r="AM850" s="119" t="e">
        <f>#REF!-'POSEBNI DIO-rashodi'!AM836</f>
        <v>#REF!</v>
      </c>
      <c r="AN850" s="119" t="e">
        <f>#REF!-'POSEBNI DIO-rashodi'!AN836</f>
        <v>#REF!</v>
      </c>
      <c r="AO850" s="119" t="e">
        <f>#REF!-'POSEBNI DIO-rashodi'!AO836</f>
        <v>#REF!</v>
      </c>
      <c r="AP850" s="119" t="e">
        <f>#REF!-'POSEBNI DIO-rashodi'!AP836</f>
        <v>#REF!</v>
      </c>
      <c r="AQ850" s="119" t="e">
        <f>#REF!-'POSEBNI DIO-rashodi'!AQ836</f>
        <v>#REF!</v>
      </c>
      <c r="AR850" s="119" t="e">
        <f>#REF!-'POSEBNI DIO-rashodi'!AR836</f>
        <v>#REF!</v>
      </c>
      <c r="AS850" s="119" t="e">
        <f>#REF!-'POSEBNI DIO-rashodi'!AS836</f>
        <v>#REF!</v>
      </c>
      <c r="AT850" s="119" t="e">
        <f>#REF!-'POSEBNI DIO-rashodi'!AT836</f>
        <v>#REF!</v>
      </c>
      <c r="AU850" s="119" t="e">
        <f>#REF!-'POSEBNI DIO-rashodi'!AU836</f>
        <v>#REF!</v>
      </c>
      <c r="AV850" s="119" t="e">
        <f>#REF!-'POSEBNI DIO-rashodi'!AV836</f>
        <v>#REF!</v>
      </c>
      <c r="AW850" s="119" t="e">
        <f>#REF!-'POSEBNI DIO-rashodi'!AW836</f>
        <v>#REF!</v>
      </c>
      <c r="AX850" s="119" t="e">
        <f>#REF!-'POSEBNI DIO-rashodi'!AX836</f>
        <v>#REF!</v>
      </c>
      <c r="AY850" s="119" t="e">
        <f>#REF!-'POSEBNI DIO-rashodi'!AY836</f>
        <v>#REF!</v>
      </c>
      <c r="AZ850" s="119" t="e">
        <f>#REF!-'POSEBNI DIO-rashodi'!AZ836</f>
        <v>#REF!</v>
      </c>
      <c r="BA850" s="119" t="e">
        <f>#REF!-'POSEBNI DIO-rashodi'!BA836</f>
        <v>#REF!</v>
      </c>
      <c r="BB850" s="119" t="e">
        <f>#REF!-'POSEBNI DIO-rashodi'!BB836</f>
        <v>#REF!</v>
      </c>
      <c r="BC850" s="119" t="e">
        <f>#REF!-'POSEBNI DIO-rashodi'!BC836</f>
        <v>#REF!</v>
      </c>
      <c r="BD850" s="119" t="e">
        <f>#REF!-'POSEBNI DIO-rashodi'!BD836</f>
        <v>#REF!</v>
      </c>
      <c r="BE850" s="119" t="e">
        <f>#REF!-'POSEBNI DIO-rashodi'!BE836</f>
        <v>#REF!</v>
      </c>
      <c r="BF850" s="119" t="e">
        <f>#REF!-'POSEBNI DIO-rashodi'!BF836</f>
        <v>#REF!</v>
      </c>
      <c r="BG850" s="119" t="e">
        <f>#REF!-'POSEBNI DIO-rashodi'!BG836</f>
        <v>#REF!</v>
      </c>
      <c r="BH850" s="119" t="e">
        <f>#REF!-'POSEBNI DIO-rashodi'!BH836</f>
        <v>#REF!</v>
      </c>
      <c r="BI850" s="119" t="e">
        <f>#REF!-'POSEBNI DIO-rashodi'!BI836</f>
        <v>#REF!</v>
      </c>
      <c r="BJ850" s="119" t="e">
        <f>#REF!-'POSEBNI DIO-rashodi'!BJ836</f>
        <v>#REF!</v>
      </c>
      <c r="BK850" s="119" t="e">
        <f>#REF!-'POSEBNI DIO-rashodi'!BK836</f>
        <v>#REF!</v>
      </c>
      <c r="BL850" s="119" t="e">
        <f>#REF!-'POSEBNI DIO-rashodi'!BL836</f>
        <v>#REF!</v>
      </c>
      <c r="BM850" s="119" t="e">
        <f>#REF!-'POSEBNI DIO-rashodi'!BM836</f>
        <v>#REF!</v>
      </c>
      <c r="BN850" s="119" t="e">
        <f>#REF!-'POSEBNI DIO-rashodi'!BN836</f>
        <v>#REF!</v>
      </c>
      <c r="BO850" s="119" t="e">
        <f>#REF!-'POSEBNI DIO-rashodi'!BO836</f>
        <v>#REF!</v>
      </c>
      <c r="BP850" s="119" t="e">
        <f>#REF!-'POSEBNI DIO-rashodi'!BP836</f>
        <v>#REF!</v>
      </c>
      <c r="BQ850" s="119">
        <f>'Tablica I.-prihodi SŠ'!F438-'POSEBNI DIO-rashodi'!BQ836</f>
        <v>0</v>
      </c>
    </row>
    <row r="851" spans="8:70" hidden="1" x14ac:dyDescent="0.3">
      <c r="K851" s="123">
        <v>6210</v>
      </c>
      <c r="L851" s="123"/>
      <c r="M851" s="123"/>
      <c r="N851" s="119">
        <f>'Tablica I.-prihodi SŠ'!E439-'POSEBNI DIO-rashodi'!N837</f>
        <v>0</v>
      </c>
      <c r="P851" s="119" t="e">
        <f>#REF!-'POSEBNI DIO-rashodi'!P837</f>
        <v>#REF!</v>
      </c>
      <c r="Q851" s="119" t="e">
        <f>#REF!-'POSEBNI DIO-rashodi'!Q837</f>
        <v>#REF!</v>
      </c>
      <c r="R851" s="119" t="e">
        <f>#REF!-'POSEBNI DIO-rashodi'!R837</f>
        <v>#REF!</v>
      </c>
      <c r="S851" s="119" t="e">
        <f>#REF!-'POSEBNI DIO-rashodi'!S837</f>
        <v>#REF!</v>
      </c>
      <c r="T851" s="119" t="e">
        <f>#REF!-'POSEBNI DIO-rashodi'!T837</f>
        <v>#REF!</v>
      </c>
      <c r="U851" s="119" t="e">
        <f>#REF!-'POSEBNI DIO-rashodi'!U837</f>
        <v>#REF!</v>
      </c>
      <c r="V851" s="119" t="e">
        <f>#REF!-'POSEBNI DIO-rashodi'!V837</f>
        <v>#REF!</v>
      </c>
      <c r="W851" s="119" t="e">
        <f>#REF!-'POSEBNI DIO-rashodi'!W837</f>
        <v>#REF!</v>
      </c>
      <c r="X851" s="119" t="e">
        <f>#REF!-'POSEBNI DIO-rashodi'!X837</f>
        <v>#REF!</v>
      </c>
      <c r="Y851" s="119" t="e">
        <f>#REF!-'POSEBNI DIO-rashodi'!Y837</f>
        <v>#REF!</v>
      </c>
      <c r="Z851" s="119" t="e">
        <f>#REF!-'POSEBNI DIO-rashodi'!Z837</f>
        <v>#REF!</v>
      </c>
      <c r="AA851" s="119" t="e">
        <f>#REF!-'POSEBNI DIO-rashodi'!AA837</f>
        <v>#REF!</v>
      </c>
      <c r="AB851" s="119" t="e">
        <f>#REF!-'POSEBNI DIO-rashodi'!AB837</f>
        <v>#REF!</v>
      </c>
      <c r="AC851" s="119" t="e">
        <f>#REF!-'POSEBNI DIO-rashodi'!AC837</f>
        <v>#REF!</v>
      </c>
      <c r="AD851" s="119" t="e">
        <f>#REF!-'POSEBNI DIO-rashodi'!AD837</f>
        <v>#REF!</v>
      </c>
      <c r="AE851" s="119" t="e">
        <f>#REF!-'POSEBNI DIO-rashodi'!AE837</f>
        <v>#REF!</v>
      </c>
      <c r="AF851" s="119" t="e">
        <f>#REF!-'POSEBNI DIO-rashodi'!AF837</f>
        <v>#REF!</v>
      </c>
      <c r="AG851" s="119" t="e">
        <f>#REF!-'POSEBNI DIO-rashodi'!AG837</f>
        <v>#REF!</v>
      </c>
      <c r="AH851" s="119" t="e">
        <f>#REF!-'POSEBNI DIO-rashodi'!AH837</f>
        <v>#REF!</v>
      </c>
      <c r="AI851" s="119" t="e">
        <f>#REF!-'POSEBNI DIO-rashodi'!AI837</f>
        <v>#REF!</v>
      </c>
      <c r="AJ851" s="119" t="e">
        <f>#REF!-'POSEBNI DIO-rashodi'!AJ837</f>
        <v>#REF!</v>
      </c>
      <c r="AK851" s="119" t="e">
        <f>#REF!-'POSEBNI DIO-rashodi'!AK837</f>
        <v>#REF!</v>
      </c>
      <c r="AL851" s="119" t="e">
        <f>#REF!-'POSEBNI DIO-rashodi'!AL837</f>
        <v>#REF!</v>
      </c>
      <c r="AM851" s="119" t="e">
        <f>#REF!-'POSEBNI DIO-rashodi'!AM837</f>
        <v>#REF!</v>
      </c>
      <c r="AN851" s="119" t="e">
        <f>#REF!-'POSEBNI DIO-rashodi'!AN837</f>
        <v>#REF!</v>
      </c>
      <c r="AO851" s="119" t="e">
        <f>#REF!-'POSEBNI DIO-rashodi'!AO837</f>
        <v>#REF!</v>
      </c>
      <c r="AP851" s="119" t="e">
        <f>#REF!-'POSEBNI DIO-rashodi'!AP837</f>
        <v>#REF!</v>
      </c>
      <c r="AQ851" s="119" t="e">
        <f>#REF!-'POSEBNI DIO-rashodi'!AQ837</f>
        <v>#REF!</v>
      </c>
      <c r="AR851" s="119" t="e">
        <f>#REF!-'POSEBNI DIO-rashodi'!AR837</f>
        <v>#REF!</v>
      </c>
      <c r="AS851" s="119" t="e">
        <f>#REF!-'POSEBNI DIO-rashodi'!AS837</f>
        <v>#REF!</v>
      </c>
      <c r="AT851" s="119" t="e">
        <f>#REF!-'POSEBNI DIO-rashodi'!AT837</f>
        <v>#REF!</v>
      </c>
      <c r="AU851" s="119" t="e">
        <f>#REF!-'POSEBNI DIO-rashodi'!AU837</f>
        <v>#REF!</v>
      </c>
      <c r="AV851" s="119" t="e">
        <f>#REF!-'POSEBNI DIO-rashodi'!AV837</f>
        <v>#REF!</v>
      </c>
      <c r="AW851" s="119" t="e">
        <f>#REF!-'POSEBNI DIO-rashodi'!AW837</f>
        <v>#REF!</v>
      </c>
      <c r="AX851" s="119" t="e">
        <f>#REF!-'POSEBNI DIO-rashodi'!AX837</f>
        <v>#REF!</v>
      </c>
      <c r="AY851" s="119" t="e">
        <f>#REF!-'POSEBNI DIO-rashodi'!AY837</f>
        <v>#REF!</v>
      </c>
      <c r="AZ851" s="119" t="e">
        <f>#REF!-'POSEBNI DIO-rashodi'!AZ837</f>
        <v>#REF!</v>
      </c>
      <c r="BA851" s="119" t="e">
        <f>#REF!-'POSEBNI DIO-rashodi'!BA837</f>
        <v>#REF!</v>
      </c>
      <c r="BB851" s="119" t="e">
        <f>#REF!-'POSEBNI DIO-rashodi'!BB837</f>
        <v>#REF!</v>
      </c>
      <c r="BC851" s="119" t="e">
        <f>#REF!-'POSEBNI DIO-rashodi'!BC837</f>
        <v>#REF!</v>
      </c>
      <c r="BD851" s="119" t="e">
        <f>#REF!-'POSEBNI DIO-rashodi'!BD837</f>
        <v>#REF!</v>
      </c>
      <c r="BE851" s="119" t="e">
        <f>#REF!-'POSEBNI DIO-rashodi'!BE837</f>
        <v>#REF!</v>
      </c>
      <c r="BF851" s="119" t="e">
        <f>#REF!-'POSEBNI DIO-rashodi'!BF837</f>
        <v>#REF!</v>
      </c>
      <c r="BG851" s="119" t="e">
        <f>#REF!-'POSEBNI DIO-rashodi'!BG837</f>
        <v>#REF!</v>
      </c>
      <c r="BH851" s="119" t="e">
        <f>#REF!-'POSEBNI DIO-rashodi'!BH837</f>
        <v>#REF!</v>
      </c>
      <c r="BI851" s="119" t="e">
        <f>#REF!-'POSEBNI DIO-rashodi'!BI837</f>
        <v>#REF!</v>
      </c>
      <c r="BJ851" s="119" t="e">
        <f>#REF!-'POSEBNI DIO-rashodi'!BJ837</f>
        <v>#REF!</v>
      </c>
      <c r="BK851" s="119" t="e">
        <f>#REF!-'POSEBNI DIO-rashodi'!BK837</f>
        <v>#REF!</v>
      </c>
      <c r="BL851" s="119" t="e">
        <f>#REF!-'POSEBNI DIO-rashodi'!BL837</f>
        <v>#REF!</v>
      </c>
      <c r="BM851" s="119" t="e">
        <f>#REF!-'POSEBNI DIO-rashodi'!BM837</f>
        <v>#REF!</v>
      </c>
      <c r="BN851" s="119" t="e">
        <f>#REF!-'POSEBNI DIO-rashodi'!BN837</f>
        <v>#REF!</v>
      </c>
      <c r="BO851" s="119" t="e">
        <f>#REF!-'POSEBNI DIO-rashodi'!BO837</f>
        <v>#REF!</v>
      </c>
      <c r="BP851" s="119" t="e">
        <f>#REF!-'POSEBNI DIO-rashodi'!BP837</f>
        <v>#REF!</v>
      </c>
      <c r="BQ851" s="119">
        <f>'Tablica I.-prihodi SŠ'!F439-'POSEBNI DIO-rashodi'!BQ837</f>
        <v>0</v>
      </c>
    </row>
    <row r="852" spans="8:70" hidden="1" x14ac:dyDescent="0.3">
      <c r="K852" s="123">
        <v>7210</v>
      </c>
      <c r="L852" s="123"/>
      <c r="M852" s="123"/>
      <c r="N852" s="119">
        <f>'Tablica I.-prihodi SŠ'!E440-'POSEBNI DIO-rashodi'!N838</f>
        <v>200</v>
      </c>
      <c r="P852" s="119" t="e">
        <f>#REF!-'POSEBNI DIO-rashodi'!P838</f>
        <v>#REF!</v>
      </c>
      <c r="Q852" s="119" t="e">
        <f>#REF!-'POSEBNI DIO-rashodi'!Q838</f>
        <v>#REF!</v>
      </c>
      <c r="R852" s="119" t="e">
        <f>#REF!-'POSEBNI DIO-rashodi'!R838</f>
        <v>#REF!</v>
      </c>
      <c r="S852" s="119" t="e">
        <f>#REF!-'POSEBNI DIO-rashodi'!S838</f>
        <v>#REF!</v>
      </c>
      <c r="T852" s="119" t="e">
        <f>#REF!-'POSEBNI DIO-rashodi'!T838</f>
        <v>#REF!</v>
      </c>
      <c r="U852" s="119" t="e">
        <f>#REF!-'POSEBNI DIO-rashodi'!U838</f>
        <v>#REF!</v>
      </c>
      <c r="V852" s="119" t="e">
        <f>#REF!-'POSEBNI DIO-rashodi'!V838</f>
        <v>#REF!</v>
      </c>
      <c r="W852" s="119" t="e">
        <f>#REF!-'POSEBNI DIO-rashodi'!W838</f>
        <v>#REF!</v>
      </c>
      <c r="X852" s="119" t="e">
        <f>#REF!-'POSEBNI DIO-rashodi'!X838</f>
        <v>#REF!</v>
      </c>
      <c r="Y852" s="119" t="e">
        <f>#REF!-'POSEBNI DIO-rashodi'!Y838</f>
        <v>#REF!</v>
      </c>
      <c r="Z852" s="119" t="e">
        <f>#REF!-'POSEBNI DIO-rashodi'!Z838</f>
        <v>#REF!</v>
      </c>
      <c r="AA852" s="119" t="e">
        <f>#REF!-'POSEBNI DIO-rashodi'!AA838</f>
        <v>#REF!</v>
      </c>
      <c r="AB852" s="119" t="e">
        <f>#REF!-'POSEBNI DIO-rashodi'!AB838</f>
        <v>#REF!</v>
      </c>
      <c r="AC852" s="119" t="e">
        <f>#REF!-'POSEBNI DIO-rashodi'!AC838</f>
        <v>#REF!</v>
      </c>
      <c r="AD852" s="119" t="e">
        <f>#REF!-'POSEBNI DIO-rashodi'!AD838</f>
        <v>#REF!</v>
      </c>
      <c r="AE852" s="119" t="e">
        <f>#REF!-'POSEBNI DIO-rashodi'!AE838</f>
        <v>#REF!</v>
      </c>
      <c r="AF852" s="119" t="e">
        <f>#REF!-'POSEBNI DIO-rashodi'!AF838</f>
        <v>#REF!</v>
      </c>
      <c r="AG852" s="119" t="e">
        <f>#REF!-'POSEBNI DIO-rashodi'!AG838</f>
        <v>#REF!</v>
      </c>
      <c r="AH852" s="119" t="e">
        <f>#REF!-'POSEBNI DIO-rashodi'!AH838</f>
        <v>#REF!</v>
      </c>
      <c r="AI852" s="119" t="e">
        <f>#REF!-'POSEBNI DIO-rashodi'!AI838</f>
        <v>#REF!</v>
      </c>
      <c r="AJ852" s="119" t="e">
        <f>#REF!-'POSEBNI DIO-rashodi'!AJ838</f>
        <v>#REF!</v>
      </c>
      <c r="AK852" s="119" t="e">
        <f>#REF!-'POSEBNI DIO-rashodi'!AK838</f>
        <v>#REF!</v>
      </c>
      <c r="AL852" s="119" t="e">
        <f>#REF!-'POSEBNI DIO-rashodi'!AL838</f>
        <v>#REF!</v>
      </c>
      <c r="AM852" s="119" t="e">
        <f>#REF!-'POSEBNI DIO-rashodi'!AM838</f>
        <v>#REF!</v>
      </c>
      <c r="AN852" s="119" t="e">
        <f>#REF!-'POSEBNI DIO-rashodi'!AN838</f>
        <v>#REF!</v>
      </c>
      <c r="AO852" s="119" t="e">
        <f>#REF!-'POSEBNI DIO-rashodi'!AO838</f>
        <v>#REF!</v>
      </c>
      <c r="AP852" s="119" t="e">
        <f>#REF!-'POSEBNI DIO-rashodi'!AP838</f>
        <v>#REF!</v>
      </c>
      <c r="AQ852" s="119" t="e">
        <f>#REF!-'POSEBNI DIO-rashodi'!AQ838</f>
        <v>#REF!</v>
      </c>
      <c r="AR852" s="119" t="e">
        <f>#REF!-'POSEBNI DIO-rashodi'!AR838</f>
        <v>#REF!</v>
      </c>
      <c r="AS852" s="119" t="e">
        <f>#REF!-'POSEBNI DIO-rashodi'!AS838</f>
        <v>#REF!</v>
      </c>
      <c r="AT852" s="119" t="e">
        <f>#REF!-'POSEBNI DIO-rashodi'!AT838</f>
        <v>#REF!</v>
      </c>
      <c r="AU852" s="119" t="e">
        <f>#REF!-'POSEBNI DIO-rashodi'!AU838</f>
        <v>#REF!</v>
      </c>
      <c r="AV852" s="119" t="e">
        <f>#REF!-'POSEBNI DIO-rashodi'!AV838</f>
        <v>#REF!</v>
      </c>
      <c r="AW852" s="119" t="e">
        <f>#REF!-'POSEBNI DIO-rashodi'!AW838</f>
        <v>#REF!</v>
      </c>
      <c r="AX852" s="119" t="e">
        <f>#REF!-'POSEBNI DIO-rashodi'!AX838</f>
        <v>#REF!</v>
      </c>
      <c r="AY852" s="119" t="e">
        <f>#REF!-'POSEBNI DIO-rashodi'!AY838</f>
        <v>#REF!</v>
      </c>
      <c r="AZ852" s="119" t="e">
        <f>#REF!-'POSEBNI DIO-rashodi'!AZ838</f>
        <v>#REF!</v>
      </c>
      <c r="BA852" s="119" t="e">
        <f>#REF!-'POSEBNI DIO-rashodi'!BA838</f>
        <v>#REF!</v>
      </c>
      <c r="BB852" s="119" t="e">
        <f>#REF!-'POSEBNI DIO-rashodi'!BB838</f>
        <v>#REF!</v>
      </c>
      <c r="BC852" s="119" t="e">
        <f>#REF!-'POSEBNI DIO-rashodi'!BC838</f>
        <v>#REF!</v>
      </c>
      <c r="BD852" s="119" t="e">
        <f>#REF!-'POSEBNI DIO-rashodi'!BD838</f>
        <v>#REF!</v>
      </c>
      <c r="BE852" s="119" t="e">
        <f>#REF!-'POSEBNI DIO-rashodi'!BE838</f>
        <v>#REF!</v>
      </c>
      <c r="BF852" s="119" t="e">
        <f>#REF!-'POSEBNI DIO-rashodi'!BF838</f>
        <v>#REF!</v>
      </c>
      <c r="BG852" s="119" t="e">
        <f>#REF!-'POSEBNI DIO-rashodi'!BG838</f>
        <v>#REF!</v>
      </c>
      <c r="BH852" s="119" t="e">
        <f>#REF!-'POSEBNI DIO-rashodi'!BH838</f>
        <v>#REF!</v>
      </c>
      <c r="BI852" s="119" t="e">
        <f>#REF!-'POSEBNI DIO-rashodi'!BI838</f>
        <v>#REF!</v>
      </c>
      <c r="BJ852" s="119" t="e">
        <f>#REF!-'POSEBNI DIO-rashodi'!BJ838</f>
        <v>#REF!</v>
      </c>
      <c r="BK852" s="119" t="e">
        <f>#REF!-'POSEBNI DIO-rashodi'!BK838</f>
        <v>#REF!</v>
      </c>
      <c r="BL852" s="119" t="e">
        <f>#REF!-'POSEBNI DIO-rashodi'!BL838</f>
        <v>#REF!</v>
      </c>
      <c r="BM852" s="119" t="e">
        <f>#REF!-'POSEBNI DIO-rashodi'!BM838</f>
        <v>#REF!</v>
      </c>
      <c r="BN852" s="119" t="e">
        <f>#REF!-'POSEBNI DIO-rashodi'!BN838</f>
        <v>#REF!</v>
      </c>
      <c r="BO852" s="119" t="e">
        <f>#REF!-'POSEBNI DIO-rashodi'!BO838</f>
        <v>#REF!</v>
      </c>
      <c r="BP852" s="119" t="e">
        <f>#REF!-'POSEBNI DIO-rashodi'!BP838</f>
        <v>#REF!</v>
      </c>
      <c r="BQ852" s="119">
        <f>'Tablica I.-prihodi SŠ'!F440-'POSEBNI DIO-rashodi'!BQ838</f>
        <v>0</v>
      </c>
    </row>
    <row r="853" spans="8:70" hidden="1" x14ac:dyDescent="0.3">
      <c r="K853" s="123">
        <v>8210</v>
      </c>
      <c r="L853" s="123"/>
      <c r="M853" s="123"/>
      <c r="N853" s="119">
        <f>'Tablica I.-prihodi SŠ'!E441-'POSEBNI DIO-rashodi'!N839</f>
        <v>0</v>
      </c>
      <c r="P853" s="119" t="e">
        <f>#REF!-'POSEBNI DIO-rashodi'!P839</f>
        <v>#REF!</v>
      </c>
      <c r="Q853" s="119" t="e">
        <f>#REF!-'POSEBNI DIO-rashodi'!Q839</f>
        <v>#REF!</v>
      </c>
      <c r="R853" s="119" t="e">
        <f>#REF!-'POSEBNI DIO-rashodi'!R839</f>
        <v>#REF!</v>
      </c>
      <c r="S853" s="119" t="e">
        <f>#REF!-'POSEBNI DIO-rashodi'!S839</f>
        <v>#REF!</v>
      </c>
      <c r="T853" s="119" t="e">
        <f>#REF!-'POSEBNI DIO-rashodi'!T839</f>
        <v>#REF!</v>
      </c>
      <c r="U853" s="119" t="e">
        <f>#REF!-'POSEBNI DIO-rashodi'!U839</f>
        <v>#REF!</v>
      </c>
      <c r="V853" s="119" t="e">
        <f>#REF!-'POSEBNI DIO-rashodi'!V839</f>
        <v>#REF!</v>
      </c>
      <c r="W853" s="119" t="e">
        <f>#REF!-'POSEBNI DIO-rashodi'!W839</f>
        <v>#REF!</v>
      </c>
      <c r="X853" s="119" t="e">
        <f>#REF!-'POSEBNI DIO-rashodi'!X839</f>
        <v>#REF!</v>
      </c>
      <c r="Y853" s="119" t="e">
        <f>#REF!-'POSEBNI DIO-rashodi'!Y839</f>
        <v>#REF!</v>
      </c>
      <c r="Z853" s="119" t="e">
        <f>#REF!-'POSEBNI DIO-rashodi'!Z839</f>
        <v>#REF!</v>
      </c>
      <c r="AA853" s="119" t="e">
        <f>#REF!-'POSEBNI DIO-rashodi'!AA839</f>
        <v>#REF!</v>
      </c>
      <c r="AB853" s="119" t="e">
        <f>#REF!-'POSEBNI DIO-rashodi'!AB839</f>
        <v>#REF!</v>
      </c>
      <c r="AC853" s="119" t="e">
        <f>#REF!-'POSEBNI DIO-rashodi'!AC839</f>
        <v>#REF!</v>
      </c>
      <c r="AD853" s="119" t="e">
        <f>#REF!-'POSEBNI DIO-rashodi'!AD839</f>
        <v>#REF!</v>
      </c>
      <c r="AE853" s="119" t="e">
        <f>#REF!-'POSEBNI DIO-rashodi'!AE839</f>
        <v>#REF!</v>
      </c>
      <c r="AF853" s="119" t="e">
        <f>#REF!-'POSEBNI DIO-rashodi'!AF839</f>
        <v>#REF!</v>
      </c>
      <c r="AG853" s="119" t="e">
        <f>#REF!-'POSEBNI DIO-rashodi'!AG839</f>
        <v>#REF!</v>
      </c>
      <c r="AH853" s="119" t="e">
        <f>#REF!-'POSEBNI DIO-rashodi'!AH839</f>
        <v>#REF!</v>
      </c>
      <c r="AI853" s="119" t="e">
        <f>#REF!-'POSEBNI DIO-rashodi'!AI839</f>
        <v>#REF!</v>
      </c>
      <c r="AJ853" s="119" t="e">
        <f>#REF!-'POSEBNI DIO-rashodi'!AJ839</f>
        <v>#REF!</v>
      </c>
      <c r="AK853" s="119" t="e">
        <f>#REF!-'POSEBNI DIO-rashodi'!AK839</f>
        <v>#REF!</v>
      </c>
      <c r="AL853" s="119" t="e">
        <f>#REF!-'POSEBNI DIO-rashodi'!AL839</f>
        <v>#REF!</v>
      </c>
      <c r="AM853" s="119" t="e">
        <f>#REF!-'POSEBNI DIO-rashodi'!AM839</f>
        <v>#REF!</v>
      </c>
      <c r="AN853" s="119" t="e">
        <f>#REF!-'POSEBNI DIO-rashodi'!AN839</f>
        <v>#REF!</v>
      </c>
      <c r="AO853" s="119" t="e">
        <f>#REF!-'POSEBNI DIO-rashodi'!AO839</f>
        <v>#REF!</v>
      </c>
      <c r="AP853" s="119" t="e">
        <f>#REF!-'POSEBNI DIO-rashodi'!AP839</f>
        <v>#REF!</v>
      </c>
      <c r="AQ853" s="119" t="e">
        <f>#REF!-'POSEBNI DIO-rashodi'!AQ839</f>
        <v>#REF!</v>
      </c>
      <c r="AR853" s="119" t="e">
        <f>#REF!-'POSEBNI DIO-rashodi'!AR839</f>
        <v>#REF!</v>
      </c>
      <c r="AS853" s="119" t="e">
        <f>#REF!-'POSEBNI DIO-rashodi'!AS839</f>
        <v>#REF!</v>
      </c>
      <c r="AT853" s="119" t="e">
        <f>#REF!-'POSEBNI DIO-rashodi'!AT839</f>
        <v>#REF!</v>
      </c>
      <c r="AU853" s="119" t="e">
        <f>#REF!-'POSEBNI DIO-rashodi'!AU839</f>
        <v>#REF!</v>
      </c>
      <c r="AV853" s="119" t="e">
        <f>#REF!-'POSEBNI DIO-rashodi'!AV839</f>
        <v>#REF!</v>
      </c>
      <c r="AW853" s="119" t="e">
        <f>#REF!-'POSEBNI DIO-rashodi'!AW839</f>
        <v>#REF!</v>
      </c>
      <c r="AX853" s="119" t="e">
        <f>#REF!-'POSEBNI DIO-rashodi'!AX839</f>
        <v>#REF!</v>
      </c>
      <c r="AY853" s="119" t="e">
        <f>#REF!-'POSEBNI DIO-rashodi'!AY839</f>
        <v>#REF!</v>
      </c>
      <c r="AZ853" s="119" t="e">
        <f>#REF!-'POSEBNI DIO-rashodi'!AZ839</f>
        <v>#REF!</v>
      </c>
      <c r="BA853" s="119" t="e">
        <f>#REF!-'POSEBNI DIO-rashodi'!BA839</f>
        <v>#REF!</v>
      </c>
      <c r="BB853" s="119" t="e">
        <f>#REF!-'POSEBNI DIO-rashodi'!BB839</f>
        <v>#REF!</v>
      </c>
      <c r="BC853" s="119" t="e">
        <f>#REF!-'POSEBNI DIO-rashodi'!BC839</f>
        <v>#REF!</v>
      </c>
      <c r="BD853" s="119" t="e">
        <f>#REF!-'POSEBNI DIO-rashodi'!BD839</f>
        <v>#REF!</v>
      </c>
      <c r="BE853" s="119" t="e">
        <f>#REF!-'POSEBNI DIO-rashodi'!BE839</f>
        <v>#REF!</v>
      </c>
      <c r="BF853" s="119" t="e">
        <f>#REF!-'POSEBNI DIO-rashodi'!BF839</f>
        <v>#REF!</v>
      </c>
      <c r="BG853" s="119" t="e">
        <f>#REF!-'POSEBNI DIO-rashodi'!BG839</f>
        <v>#REF!</v>
      </c>
      <c r="BH853" s="119" t="e">
        <f>#REF!-'POSEBNI DIO-rashodi'!BH839</f>
        <v>#REF!</v>
      </c>
      <c r="BI853" s="119" t="e">
        <f>#REF!-'POSEBNI DIO-rashodi'!BI839</f>
        <v>#REF!</v>
      </c>
      <c r="BJ853" s="119" t="e">
        <f>#REF!-'POSEBNI DIO-rashodi'!BJ839</f>
        <v>#REF!</v>
      </c>
      <c r="BK853" s="119" t="e">
        <f>#REF!-'POSEBNI DIO-rashodi'!BK839</f>
        <v>#REF!</v>
      </c>
      <c r="BL853" s="119" t="e">
        <f>#REF!-'POSEBNI DIO-rashodi'!BL839</f>
        <v>#REF!</v>
      </c>
      <c r="BM853" s="119" t="e">
        <f>#REF!-'POSEBNI DIO-rashodi'!BM839</f>
        <v>#REF!</v>
      </c>
      <c r="BN853" s="119" t="e">
        <f>#REF!-'POSEBNI DIO-rashodi'!BN839</f>
        <v>#REF!</v>
      </c>
      <c r="BO853" s="119" t="e">
        <f>#REF!-'POSEBNI DIO-rashodi'!BO839</f>
        <v>#REF!</v>
      </c>
      <c r="BP853" s="119" t="e">
        <f>#REF!-'POSEBNI DIO-rashodi'!BP839</f>
        <v>#REF!</v>
      </c>
      <c r="BQ853" s="119">
        <f>'Tablica I.-prihodi SŠ'!F441-'POSEBNI DIO-rashodi'!BQ839</f>
        <v>0</v>
      </c>
    </row>
    <row r="854" spans="8:70" hidden="1" x14ac:dyDescent="0.3"/>
    <row r="855" spans="8:70" hidden="1" x14ac:dyDescent="0.3"/>
    <row r="856" spans="8:70" hidden="1" x14ac:dyDescent="0.3"/>
    <row r="857" spans="8:70" hidden="1" x14ac:dyDescent="0.3"/>
    <row r="858" spans="8:70" x14ac:dyDescent="0.3">
      <c r="H858" s="83" t="s">
        <v>3456</v>
      </c>
      <c r="BR858" t="s">
        <v>3452</v>
      </c>
    </row>
    <row r="859" spans="8:70" x14ac:dyDescent="0.3">
      <c r="H859" s="83" t="s">
        <v>3453</v>
      </c>
      <c r="BR859" t="s">
        <v>3457</v>
      </c>
    </row>
  </sheetData>
  <conditionalFormatting sqref="I2 I825:I831 I833:I845 I847:I1048576">
    <cfRule type="cellIs" dxfId="235" priority="531" operator="equal">
      <formula>9999</formula>
    </cfRule>
  </conditionalFormatting>
  <conditionalFormatting sqref="H484:H500 H520 H548:H551 H438:H439 H580:H601 H655:H751 H3:H17 H32:H36 H38:H74 H112:H116 H118:H154 H646:H653 H191:H195 H198:H287 H289 H291:H341 H344:H355 H358:H369 H373:H378 H380:H410 H412:H436 H441:H449 H451:H457 H459:H482 H502:H517 H524:H527 H531:H532 H534:H537 H540:H542 H544:H546 H553:H578 H604:H607 H610:H635 H764:H798 H818:H831 H833:H845 H847:H1048576 H78:H97 H158:H189">
    <cfRule type="cellIs" dxfId="234" priority="530" operator="between">
      <formula>3100</formula>
      <formula>5999</formula>
    </cfRule>
  </conditionalFormatting>
  <conditionalFormatting sqref="H483">
    <cfRule type="cellIs" dxfId="233" priority="335" operator="between">
      <formula>3100</formula>
      <formula>5999</formula>
    </cfRule>
  </conditionalFormatting>
  <conditionalFormatting sqref="H518">
    <cfRule type="cellIs" dxfId="232" priority="330" operator="between">
      <formula>3100</formula>
      <formula>5999</formula>
    </cfRule>
  </conditionalFormatting>
  <conditionalFormatting sqref="H654">
    <cfRule type="cellIs" dxfId="231" priority="325" operator="between">
      <formula>3100</formula>
      <formula>5999</formula>
    </cfRule>
  </conditionalFormatting>
  <conditionalFormatting sqref="H547">
    <cfRule type="cellIs" dxfId="230" priority="320" operator="between">
      <formula>3100</formula>
      <formula>5999</formula>
    </cfRule>
  </conditionalFormatting>
  <conditionalFormatting sqref="H437">
    <cfRule type="cellIs" dxfId="229" priority="315" operator="between">
      <formula>3100</formula>
      <formula>5999</formula>
    </cfRule>
  </conditionalFormatting>
  <conditionalFormatting sqref="H579">
    <cfRule type="cellIs" dxfId="228" priority="311" operator="between">
      <formula>3100</formula>
      <formula>5999</formula>
    </cfRule>
  </conditionalFormatting>
  <conditionalFormatting sqref="O840:O845 O2:O17 O32:O36 O38:O74 O112:O116 O118:O154 O646:O751 O191:O195 O198:O287 O289 O291:O341 O344:O355 O358:O369 O373:O378 O380:O410 O412:O439 O441:O449 O451:O457 O459:O500 O502:O518 O520 O524:O527 O531:O532 O534:O537 O540:O542 O544:O551 O553:O601 O604:O607 O610:O635 O764:O798 O818:O827 O847:O1048576 O158:O189 O78:O96">
    <cfRule type="cellIs" dxfId="227" priority="238" operator="equal">
      <formula>8210</formula>
    </cfRule>
    <cfRule type="cellIs" dxfId="226" priority="239" operator="equal">
      <formula>6210</formula>
    </cfRule>
    <cfRule type="cellIs" dxfId="225" priority="240" operator="equal">
      <formula>5410</formula>
    </cfRule>
    <cfRule type="cellIs" dxfId="224" priority="241" operator="equal">
      <formula>4910</formula>
    </cfRule>
  </conditionalFormatting>
  <conditionalFormatting sqref="H18:H31">
    <cfRule type="cellIs" dxfId="223" priority="237" operator="between">
      <formula>3100</formula>
      <formula>5999</formula>
    </cfRule>
  </conditionalFormatting>
  <conditionalFormatting sqref="I18:I31">
    <cfRule type="cellIs" dxfId="222" priority="236" operator="equal">
      <formula>"x"</formula>
    </cfRule>
  </conditionalFormatting>
  <conditionalFormatting sqref="O37">
    <cfRule type="cellIs" dxfId="221" priority="230" operator="equal">
      <formula>8210</formula>
    </cfRule>
    <cfRule type="cellIs" dxfId="220" priority="231" operator="equal">
      <formula>6210</formula>
    </cfRule>
    <cfRule type="cellIs" dxfId="219" priority="232" operator="equal">
      <formula>5410</formula>
    </cfRule>
    <cfRule type="cellIs" dxfId="218" priority="233" operator="equal">
      <formula>4910</formula>
    </cfRule>
  </conditionalFormatting>
  <conditionalFormatting sqref="H37">
    <cfRule type="cellIs" dxfId="217" priority="229" operator="between">
      <formula>3100</formula>
      <formula>5999</formula>
    </cfRule>
  </conditionalFormatting>
  <conditionalFormatting sqref="I37">
    <cfRule type="cellIs" dxfId="216" priority="228" operator="equal">
      <formula>"x"</formula>
    </cfRule>
  </conditionalFormatting>
  <conditionalFormatting sqref="H111">
    <cfRule type="cellIs" dxfId="215" priority="221" operator="between">
      <formula>3100</formula>
      <formula>5999</formula>
    </cfRule>
  </conditionalFormatting>
  <conditionalFormatting sqref="H98:H108">
    <cfRule type="cellIs" dxfId="214" priority="223" operator="between">
      <formula>3100</formula>
      <formula>5999</formula>
    </cfRule>
  </conditionalFormatting>
  <conditionalFormatting sqref="I98:I108">
    <cfRule type="cellIs" dxfId="213" priority="222" operator="equal">
      <formula>"x"</formula>
    </cfRule>
  </conditionalFormatting>
  <conditionalFormatting sqref="O111">
    <cfRule type="cellIs" dxfId="212" priority="217" operator="equal">
      <formula>8210</formula>
    </cfRule>
    <cfRule type="cellIs" dxfId="211" priority="218" operator="equal">
      <formula>6210</formula>
    </cfRule>
    <cfRule type="cellIs" dxfId="210" priority="219" operator="equal">
      <formula>5410</formula>
    </cfRule>
    <cfRule type="cellIs" dxfId="209" priority="220" operator="equal">
      <formula>4910</formula>
    </cfRule>
  </conditionalFormatting>
  <conditionalFormatting sqref="O117">
    <cfRule type="cellIs" dxfId="208" priority="211" operator="equal">
      <formula>8210</formula>
    </cfRule>
    <cfRule type="cellIs" dxfId="207" priority="212" operator="equal">
      <formula>6210</formula>
    </cfRule>
    <cfRule type="cellIs" dxfId="206" priority="213" operator="equal">
      <formula>5410</formula>
    </cfRule>
    <cfRule type="cellIs" dxfId="205" priority="214" operator="equal">
      <formula>4910</formula>
    </cfRule>
  </conditionalFormatting>
  <conditionalFormatting sqref="H117">
    <cfRule type="cellIs" dxfId="204" priority="210" operator="between">
      <formula>3100</formula>
      <formula>5999</formula>
    </cfRule>
  </conditionalFormatting>
  <conditionalFormatting sqref="I117">
    <cfRule type="cellIs" dxfId="203" priority="209" operator="equal">
      <formula>"x"</formula>
    </cfRule>
  </conditionalFormatting>
  <conditionalFormatting sqref="O636:O644">
    <cfRule type="cellIs" dxfId="202" priority="204" operator="equal">
      <formula>8210</formula>
    </cfRule>
    <cfRule type="cellIs" dxfId="201" priority="205" operator="equal">
      <formula>6210</formula>
    </cfRule>
    <cfRule type="cellIs" dxfId="200" priority="206" operator="equal">
      <formula>5410</formula>
    </cfRule>
    <cfRule type="cellIs" dxfId="199" priority="207" operator="equal">
      <formula>4910</formula>
    </cfRule>
  </conditionalFormatting>
  <conditionalFormatting sqref="H636:H644">
    <cfRule type="cellIs" dxfId="198" priority="203" operator="between">
      <formula>3100</formula>
      <formula>5999</formula>
    </cfRule>
  </conditionalFormatting>
  <conditionalFormatting sqref="I636:I644">
    <cfRule type="cellIs" dxfId="197" priority="202" operator="equal">
      <formula>"x"</formula>
    </cfRule>
  </conditionalFormatting>
  <conditionalFormatting sqref="H645">
    <cfRule type="cellIs" dxfId="196" priority="201" operator="between">
      <formula>3100</formula>
      <formula>5999</formula>
    </cfRule>
  </conditionalFormatting>
  <conditionalFormatting sqref="O645">
    <cfRule type="cellIs" dxfId="195" priority="197" operator="equal">
      <formula>8210</formula>
    </cfRule>
    <cfRule type="cellIs" dxfId="194" priority="198" operator="equal">
      <formula>6210</formula>
    </cfRule>
    <cfRule type="cellIs" dxfId="193" priority="199" operator="equal">
      <formula>5410</formula>
    </cfRule>
    <cfRule type="cellIs" dxfId="192" priority="200" operator="equal">
      <formula>4910</formula>
    </cfRule>
  </conditionalFormatting>
  <conditionalFormatting sqref="H190">
    <cfRule type="cellIs" dxfId="191" priority="195" operator="between">
      <formula>3100</formula>
      <formula>5999</formula>
    </cfRule>
  </conditionalFormatting>
  <conditionalFormatting sqref="O190">
    <cfRule type="cellIs" dxfId="190" priority="191" operator="equal">
      <formula>8210</formula>
    </cfRule>
    <cfRule type="cellIs" dxfId="189" priority="192" operator="equal">
      <formula>6210</formula>
    </cfRule>
    <cfRule type="cellIs" dxfId="188" priority="193" operator="equal">
      <formula>5410</formula>
    </cfRule>
    <cfRule type="cellIs" dxfId="187" priority="194" operator="equal">
      <formula>4910</formula>
    </cfRule>
  </conditionalFormatting>
  <conditionalFormatting sqref="H196">
    <cfRule type="cellIs" dxfId="186" priority="190" operator="between">
      <formula>3100</formula>
      <formula>5999</formula>
    </cfRule>
  </conditionalFormatting>
  <conditionalFormatting sqref="O196">
    <cfRule type="cellIs" dxfId="185" priority="186" operator="equal">
      <formula>8210</formula>
    </cfRule>
    <cfRule type="cellIs" dxfId="184" priority="187" operator="equal">
      <formula>6210</formula>
    </cfRule>
    <cfRule type="cellIs" dxfId="183" priority="188" operator="equal">
      <formula>5410</formula>
    </cfRule>
    <cfRule type="cellIs" dxfId="182" priority="189" operator="equal">
      <formula>4910</formula>
    </cfRule>
  </conditionalFormatting>
  <conditionalFormatting sqref="H197">
    <cfRule type="cellIs" dxfId="181" priority="185" operator="between">
      <formula>3100</formula>
      <formula>5999</formula>
    </cfRule>
  </conditionalFormatting>
  <conditionalFormatting sqref="O197">
    <cfRule type="cellIs" dxfId="180" priority="181" operator="equal">
      <formula>8210</formula>
    </cfRule>
    <cfRule type="cellIs" dxfId="179" priority="182" operator="equal">
      <formula>6210</formula>
    </cfRule>
    <cfRule type="cellIs" dxfId="178" priority="183" operator="equal">
      <formula>5410</formula>
    </cfRule>
    <cfRule type="cellIs" dxfId="177" priority="184" operator="equal">
      <formula>4910</formula>
    </cfRule>
  </conditionalFormatting>
  <conditionalFormatting sqref="H288">
    <cfRule type="cellIs" dxfId="176" priority="180" operator="between">
      <formula>3100</formula>
      <formula>5999</formula>
    </cfRule>
  </conditionalFormatting>
  <conditionalFormatting sqref="O288">
    <cfRule type="cellIs" dxfId="175" priority="176" operator="equal">
      <formula>8210</formula>
    </cfRule>
    <cfRule type="cellIs" dxfId="174" priority="177" operator="equal">
      <formula>6210</formula>
    </cfRule>
    <cfRule type="cellIs" dxfId="173" priority="178" operator="equal">
      <formula>5410</formula>
    </cfRule>
    <cfRule type="cellIs" dxfId="172" priority="179" operator="equal">
      <formula>4910</formula>
    </cfRule>
  </conditionalFormatting>
  <conditionalFormatting sqref="H290">
    <cfRule type="cellIs" dxfId="171" priority="175" operator="between">
      <formula>3100</formula>
      <formula>5999</formula>
    </cfRule>
  </conditionalFormatting>
  <conditionalFormatting sqref="O290">
    <cfRule type="cellIs" dxfId="170" priority="171" operator="equal">
      <formula>8210</formula>
    </cfRule>
    <cfRule type="cellIs" dxfId="169" priority="172" operator="equal">
      <formula>6210</formula>
    </cfRule>
    <cfRule type="cellIs" dxfId="168" priority="173" operator="equal">
      <formula>5410</formula>
    </cfRule>
    <cfRule type="cellIs" dxfId="167" priority="174" operator="equal">
      <formula>4910</formula>
    </cfRule>
  </conditionalFormatting>
  <conditionalFormatting sqref="H342:H343">
    <cfRule type="cellIs" dxfId="166" priority="170" operator="between">
      <formula>3100</formula>
      <formula>5999</formula>
    </cfRule>
  </conditionalFormatting>
  <conditionalFormatting sqref="O342:O343">
    <cfRule type="cellIs" dxfId="165" priority="166" operator="equal">
      <formula>8210</formula>
    </cfRule>
    <cfRule type="cellIs" dxfId="164" priority="167" operator="equal">
      <formula>6210</formula>
    </cfRule>
    <cfRule type="cellIs" dxfId="163" priority="168" operator="equal">
      <formula>5410</formula>
    </cfRule>
    <cfRule type="cellIs" dxfId="162" priority="169" operator="equal">
      <formula>4910</formula>
    </cfRule>
  </conditionalFormatting>
  <conditionalFormatting sqref="H357">
    <cfRule type="cellIs" dxfId="161" priority="165" operator="between">
      <formula>3100</formula>
      <formula>5999</formula>
    </cfRule>
  </conditionalFormatting>
  <conditionalFormatting sqref="O357">
    <cfRule type="cellIs" dxfId="160" priority="161" operator="equal">
      <formula>8210</formula>
    </cfRule>
    <cfRule type="cellIs" dxfId="159" priority="162" operator="equal">
      <formula>6210</formula>
    </cfRule>
    <cfRule type="cellIs" dxfId="158" priority="163" operator="equal">
      <formula>5410</formula>
    </cfRule>
    <cfRule type="cellIs" dxfId="157" priority="164" operator="equal">
      <formula>4910</formula>
    </cfRule>
  </conditionalFormatting>
  <conditionalFormatting sqref="H356">
    <cfRule type="cellIs" dxfId="156" priority="160" operator="between">
      <formula>3100</formula>
      <formula>5999</formula>
    </cfRule>
  </conditionalFormatting>
  <conditionalFormatting sqref="O356">
    <cfRule type="cellIs" dxfId="155" priority="156" operator="equal">
      <formula>8210</formula>
    </cfRule>
    <cfRule type="cellIs" dxfId="154" priority="157" operator="equal">
      <formula>6210</formula>
    </cfRule>
    <cfRule type="cellIs" dxfId="153" priority="158" operator="equal">
      <formula>5410</formula>
    </cfRule>
    <cfRule type="cellIs" dxfId="152" priority="159" operator="equal">
      <formula>4910</formula>
    </cfRule>
  </conditionalFormatting>
  <conditionalFormatting sqref="H370:H372">
    <cfRule type="cellIs" dxfId="151" priority="155" operator="between">
      <formula>3100</formula>
      <formula>5999</formula>
    </cfRule>
  </conditionalFormatting>
  <conditionalFormatting sqref="O370:O372">
    <cfRule type="cellIs" dxfId="150" priority="151" operator="equal">
      <formula>8210</formula>
    </cfRule>
    <cfRule type="cellIs" dxfId="149" priority="152" operator="equal">
      <formula>6210</formula>
    </cfRule>
    <cfRule type="cellIs" dxfId="148" priority="153" operator="equal">
      <formula>5410</formula>
    </cfRule>
    <cfRule type="cellIs" dxfId="147" priority="154" operator="equal">
      <formula>4910</formula>
    </cfRule>
  </conditionalFormatting>
  <conditionalFormatting sqref="H379">
    <cfRule type="cellIs" dxfId="146" priority="150" operator="between">
      <formula>3100</formula>
      <formula>5999</formula>
    </cfRule>
  </conditionalFormatting>
  <conditionalFormatting sqref="O379">
    <cfRule type="cellIs" dxfId="145" priority="146" operator="equal">
      <formula>8210</formula>
    </cfRule>
    <cfRule type="cellIs" dxfId="144" priority="147" operator="equal">
      <formula>6210</formula>
    </cfRule>
    <cfRule type="cellIs" dxfId="143" priority="148" operator="equal">
      <formula>5410</formula>
    </cfRule>
    <cfRule type="cellIs" dxfId="142" priority="149" operator="equal">
      <formula>4910</formula>
    </cfRule>
  </conditionalFormatting>
  <conditionalFormatting sqref="H411">
    <cfRule type="cellIs" dxfId="141" priority="145" operator="between">
      <formula>3100</formula>
      <formula>5999</formula>
    </cfRule>
  </conditionalFormatting>
  <conditionalFormatting sqref="O411">
    <cfRule type="cellIs" dxfId="140" priority="141" operator="equal">
      <formula>8210</formula>
    </cfRule>
    <cfRule type="cellIs" dxfId="139" priority="142" operator="equal">
      <formula>6210</formula>
    </cfRule>
    <cfRule type="cellIs" dxfId="138" priority="143" operator="equal">
      <formula>5410</formula>
    </cfRule>
    <cfRule type="cellIs" dxfId="137" priority="144" operator="equal">
      <formula>4910</formula>
    </cfRule>
  </conditionalFormatting>
  <conditionalFormatting sqref="H440">
    <cfRule type="cellIs" dxfId="136" priority="140" operator="between">
      <formula>3100</formula>
      <formula>5999</formula>
    </cfRule>
  </conditionalFormatting>
  <conditionalFormatting sqref="O440">
    <cfRule type="cellIs" dxfId="135" priority="136" operator="equal">
      <formula>8210</formula>
    </cfRule>
    <cfRule type="cellIs" dxfId="134" priority="137" operator="equal">
      <formula>6210</formula>
    </cfRule>
    <cfRule type="cellIs" dxfId="133" priority="138" operator="equal">
      <formula>5410</formula>
    </cfRule>
    <cfRule type="cellIs" dxfId="132" priority="139" operator="equal">
      <formula>4910</formula>
    </cfRule>
  </conditionalFormatting>
  <conditionalFormatting sqref="H832">
    <cfRule type="cellIs" dxfId="131" priority="29" operator="between">
      <formula>3100</formula>
      <formula>5999</formula>
    </cfRule>
  </conditionalFormatting>
  <conditionalFormatting sqref="I799">
    <cfRule type="cellIs" dxfId="130" priority="56" operator="equal">
      <formula>"x"</formula>
    </cfRule>
    <cfRule type="cellIs" dxfId="129" priority="57" operator="greaterThan">
      <formula>1753</formula>
    </cfRule>
  </conditionalFormatting>
  <conditionalFormatting sqref="H450">
    <cfRule type="cellIs" dxfId="128" priority="135" operator="between">
      <formula>3100</formula>
      <formula>5999</formula>
    </cfRule>
  </conditionalFormatting>
  <conditionalFormatting sqref="O450">
    <cfRule type="cellIs" dxfId="127" priority="131" operator="equal">
      <formula>8210</formula>
    </cfRule>
    <cfRule type="cellIs" dxfId="126" priority="132" operator="equal">
      <formula>6210</formula>
    </cfRule>
    <cfRule type="cellIs" dxfId="125" priority="133" operator="equal">
      <formula>5410</formula>
    </cfRule>
    <cfRule type="cellIs" dxfId="124" priority="134" operator="equal">
      <formula>4910</formula>
    </cfRule>
  </conditionalFormatting>
  <conditionalFormatting sqref="H458">
    <cfRule type="cellIs" dxfId="123" priority="130" operator="between">
      <formula>3100</formula>
      <formula>5999</formula>
    </cfRule>
  </conditionalFormatting>
  <conditionalFormatting sqref="O458">
    <cfRule type="cellIs" dxfId="122" priority="126" operator="equal">
      <formula>8210</formula>
    </cfRule>
    <cfRule type="cellIs" dxfId="121" priority="127" operator="equal">
      <formula>6210</formula>
    </cfRule>
    <cfRule type="cellIs" dxfId="120" priority="128" operator="equal">
      <formula>5410</formula>
    </cfRule>
    <cfRule type="cellIs" dxfId="119" priority="129" operator="equal">
      <formula>4910</formula>
    </cfRule>
  </conditionalFormatting>
  <conditionalFormatting sqref="H501">
    <cfRule type="cellIs" dxfId="118" priority="125" operator="between">
      <formula>3100</formula>
      <formula>5999</formula>
    </cfRule>
  </conditionalFormatting>
  <conditionalFormatting sqref="O501">
    <cfRule type="cellIs" dxfId="117" priority="121" operator="equal">
      <formula>8210</formula>
    </cfRule>
    <cfRule type="cellIs" dxfId="116" priority="122" operator="equal">
      <formula>6210</formula>
    </cfRule>
    <cfRule type="cellIs" dxfId="115" priority="123" operator="equal">
      <formula>5410</formula>
    </cfRule>
    <cfRule type="cellIs" dxfId="114" priority="124" operator="equal">
      <formula>4910</formula>
    </cfRule>
  </conditionalFormatting>
  <conditionalFormatting sqref="H519">
    <cfRule type="cellIs" dxfId="113" priority="120" operator="between">
      <formula>3100</formula>
      <formula>5999</formula>
    </cfRule>
  </conditionalFormatting>
  <conditionalFormatting sqref="O519">
    <cfRule type="cellIs" dxfId="112" priority="116" operator="equal">
      <formula>8210</formula>
    </cfRule>
    <cfRule type="cellIs" dxfId="111" priority="117" operator="equal">
      <formula>6210</formula>
    </cfRule>
    <cfRule type="cellIs" dxfId="110" priority="118" operator="equal">
      <formula>5410</formula>
    </cfRule>
    <cfRule type="cellIs" dxfId="109" priority="119" operator="equal">
      <formula>4910</formula>
    </cfRule>
  </conditionalFormatting>
  <conditionalFormatting sqref="H521:H523">
    <cfRule type="cellIs" dxfId="108" priority="115" operator="between">
      <formula>3100</formula>
      <formula>5999</formula>
    </cfRule>
  </conditionalFormatting>
  <conditionalFormatting sqref="O521:O523">
    <cfRule type="cellIs" dxfId="107" priority="111" operator="equal">
      <formula>8210</formula>
    </cfRule>
    <cfRule type="cellIs" dxfId="106" priority="112" operator="equal">
      <formula>6210</formula>
    </cfRule>
    <cfRule type="cellIs" dxfId="105" priority="113" operator="equal">
      <formula>5410</formula>
    </cfRule>
    <cfRule type="cellIs" dxfId="104" priority="114" operator="equal">
      <formula>4910</formula>
    </cfRule>
  </conditionalFormatting>
  <conditionalFormatting sqref="H528:H530">
    <cfRule type="cellIs" dxfId="103" priority="110" operator="between">
      <formula>3100</formula>
      <formula>5999</formula>
    </cfRule>
  </conditionalFormatting>
  <conditionalFormatting sqref="O528:O530">
    <cfRule type="cellIs" dxfId="102" priority="106" operator="equal">
      <formula>8210</formula>
    </cfRule>
    <cfRule type="cellIs" dxfId="101" priority="107" operator="equal">
      <formula>6210</formula>
    </cfRule>
    <cfRule type="cellIs" dxfId="100" priority="108" operator="equal">
      <formula>5410</formula>
    </cfRule>
    <cfRule type="cellIs" dxfId="99" priority="109" operator="equal">
      <formula>4910</formula>
    </cfRule>
  </conditionalFormatting>
  <conditionalFormatting sqref="H533">
    <cfRule type="cellIs" dxfId="98" priority="105" operator="between">
      <formula>3100</formula>
      <formula>5999</formula>
    </cfRule>
  </conditionalFormatting>
  <conditionalFormatting sqref="O533">
    <cfRule type="cellIs" dxfId="97" priority="101" operator="equal">
      <formula>8210</formula>
    </cfRule>
    <cfRule type="cellIs" dxfId="96" priority="102" operator="equal">
      <formula>6210</formula>
    </cfRule>
    <cfRule type="cellIs" dxfId="95" priority="103" operator="equal">
      <formula>5410</formula>
    </cfRule>
    <cfRule type="cellIs" dxfId="94" priority="104" operator="equal">
      <formula>4910</formula>
    </cfRule>
  </conditionalFormatting>
  <conditionalFormatting sqref="H539">
    <cfRule type="cellIs" dxfId="93" priority="100" operator="between">
      <formula>3100</formula>
      <formula>5999</formula>
    </cfRule>
  </conditionalFormatting>
  <conditionalFormatting sqref="O539">
    <cfRule type="cellIs" dxfId="92" priority="96" operator="equal">
      <formula>8210</formula>
    </cfRule>
    <cfRule type="cellIs" dxfId="91" priority="97" operator="equal">
      <formula>6210</formula>
    </cfRule>
    <cfRule type="cellIs" dxfId="90" priority="98" operator="equal">
      <formula>5410</formula>
    </cfRule>
    <cfRule type="cellIs" dxfId="89" priority="99" operator="equal">
      <formula>4910</formula>
    </cfRule>
  </conditionalFormatting>
  <conditionalFormatting sqref="H538">
    <cfRule type="cellIs" dxfId="88" priority="95" operator="between">
      <formula>3100</formula>
      <formula>5999</formula>
    </cfRule>
  </conditionalFormatting>
  <conditionalFormatting sqref="O538">
    <cfRule type="cellIs" dxfId="87" priority="91" operator="equal">
      <formula>8210</formula>
    </cfRule>
    <cfRule type="cellIs" dxfId="86" priority="92" operator="equal">
      <formula>6210</formula>
    </cfRule>
    <cfRule type="cellIs" dxfId="85" priority="93" operator="equal">
      <formula>5410</formula>
    </cfRule>
    <cfRule type="cellIs" dxfId="84" priority="94" operator="equal">
      <formula>4910</formula>
    </cfRule>
  </conditionalFormatting>
  <conditionalFormatting sqref="H543">
    <cfRule type="cellIs" dxfId="83" priority="90" operator="between">
      <formula>3100</formula>
      <formula>5999</formula>
    </cfRule>
  </conditionalFormatting>
  <conditionalFormatting sqref="O543">
    <cfRule type="cellIs" dxfId="82" priority="86" operator="equal">
      <formula>8210</formula>
    </cfRule>
    <cfRule type="cellIs" dxfId="81" priority="87" operator="equal">
      <formula>6210</formula>
    </cfRule>
    <cfRule type="cellIs" dxfId="80" priority="88" operator="equal">
      <formula>5410</formula>
    </cfRule>
    <cfRule type="cellIs" dxfId="79" priority="89" operator="equal">
      <formula>4910</formula>
    </cfRule>
  </conditionalFormatting>
  <conditionalFormatting sqref="H552">
    <cfRule type="cellIs" dxfId="78" priority="85" operator="between">
      <formula>3100</formula>
      <formula>5999</formula>
    </cfRule>
  </conditionalFormatting>
  <conditionalFormatting sqref="O552">
    <cfRule type="cellIs" dxfId="77" priority="81" operator="equal">
      <formula>8210</formula>
    </cfRule>
    <cfRule type="cellIs" dxfId="76" priority="82" operator="equal">
      <formula>6210</formula>
    </cfRule>
    <cfRule type="cellIs" dxfId="75" priority="83" operator="equal">
      <formula>5410</formula>
    </cfRule>
    <cfRule type="cellIs" dxfId="74" priority="84" operator="equal">
      <formula>4910</formula>
    </cfRule>
  </conditionalFormatting>
  <conditionalFormatting sqref="H602:H603">
    <cfRule type="cellIs" dxfId="73" priority="80" operator="between">
      <formula>3100</formula>
      <formula>5999</formula>
    </cfRule>
  </conditionalFormatting>
  <conditionalFormatting sqref="O602:O603">
    <cfRule type="cellIs" dxfId="72" priority="76" operator="equal">
      <formula>8210</formula>
    </cfRule>
    <cfRule type="cellIs" dxfId="71" priority="77" operator="equal">
      <formula>6210</formula>
    </cfRule>
    <cfRule type="cellIs" dxfId="70" priority="78" operator="equal">
      <formula>5410</formula>
    </cfRule>
    <cfRule type="cellIs" dxfId="69" priority="79" operator="equal">
      <formula>4910</formula>
    </cfRule>
  </conditionalFormatting>
  <conditionalFormatting sqref="H608:H609">
    <cfRule type="cellIs" dxfId="68" priority="75" operator="between">
      <formula>3100</formula>
      <formula>5999</formula>
    </cfRule>
  </conditionalFormatting>
  <conditionalFormatting sqref="O608:O609">
    <cfRule type="cellIs" dxfId="67" priority="71" operator="equal">
      <formula>8210</formula>
    </cfRule>
    <cfRule type="cellIs" dxfId="66" priority="72" operator="equal">
      <formula>6210</formula>
    </cfRule>
    <cfRule type="cellIs" dxfId="65" priority="73" operator="equal">
      <formula>5410</formula>
    </cfRule>
    <cfRule type="cellIs" dxfId="64" priority="74" operator="equal">
      <formula>4910</formula>
    </cfRule>
  </conditionalFormatting>
  <conditionalFormatting sqref="H752:H757 H763">
    <cfRule type="cellIs" dxfId="63" priority="70" operator="between">
      <formula>3100</formula>
      <formula>5999</formula>
    </cfRule>
  </conditionalFormatting>
  <conditionalFormatting sqref="O752:O757 O763">
    <cfRule type="cellIs" dxfId="62" priority="66" operator="equal">
      <formula>8210</formula>
    </cfRule>
    <cfRule type="cellIs" dxfId="61" priority="67" operator="equal">
      <formula>6210</formula>
    </cfRule>
    <cfRule type="cellIs" dxfId="60" priority="68" operator="equal">
      <formula>5410</formula>
    </cfRule>
    <cfRule type="cellIs" dxfId="59" priority="69" operator="equal">
      <formula>4910</formula>
    </cfRule>
  </conditionalFormatting>
  <conditionalFormatting sqref="I817">
    <cfRule type="cellIs" dxfId="58" priority="65" operator="equal">
      <formula>9999</formula>
    </cfRule>
  </conditionalFormatting>
  <conditionalFormatting sqref="H800:H803 H806:H807 H817">
    <cfRule type="cellIs" dxfId="57" priority="64" operator="between">
      <formula>3100</formula>
      <formula>5999</formula>
    </cfRule>
  </conditionalFormatting>
  <conditionalFormatting sqref="O799:O803 O806:O807 O817">
    <cfRule type="cellIs" dxfId="56" priority="60" operator="equal">
      <formula>8210</formula>
    </cfRule>
    <cfRule type="cellIs" dxfId="55" priority="61" operator="equal">
      <formula>6210</formula>
    </cfRule>
    <cfRule type="cellIs" dxfId="54" priority="62" operator="equal">
      <formula>5410</formula>
    </cfRule>
    <cfRule type="cellIs" dxfId="53" priority="63" operator="equal">
      <formula>4910</formula>
    </cfRule>
  </conditionalFormatting>
  <conditionalFormatting sqref="H799">
    <cfRule type="cellIs" dxfId="52" priority="59" operator="between">
      <formula>3100</formula>
      <formula>5999</formula>
    </cfRule>
  </conditionalFormatting>
  <conditionalFormatting sqref="I799">
    <cfRule type="cellIs" dxfId="51" priority="58" operator="equal">
      <formula>"x"</formula>
    </cfRule>
  </conditionalFormatting>
  <conditionalFormatting sqref="H804:H805">
    <cfRule type="cellIs" dxfId="50" priority="55" operator="between">
      <formula>3100</formula>
      <formula>5999</formula>
    </cfRule>
  </conditionalFormatting>
  <conditionalFormatting sqref="O804:O805">
    <cfRule type="cellIs" dxfId="49" priority="51" operator="equal">
      <formula>8210</formula>
    </cfRule>
    <cfRule type="cellIs" dxfId="48" priority="52" operator="equal">
      <formula>6210</formula>
    </cfRule>
    <cfRule type="cellIs" dxfId="47" priority="53" operator="equal">
      <formula>5410</formula>
    </cfRule>
    <cfRule type="cellIs" dxfId="46" priority="54" operator="equal">
      <formula>4910</formula>
    </cfRule>
  </conditionalFormatting>
  <conditionalFormatting sqref="H808:H810 H814 H816">
    <cfRule type="cellIs" dxfId="45" priority="50" operator="between">
      <formula>3100</formula>
      <formula>5999</formula>
    </cfRule>
  </conditionalFormatting>
  <conditionalFormatting sqref="O808:O810 O814 O816">
    <cfRule type="cellIs" dxfId="44" priority="46" operator="equal">
      <formula>8210</formula>
    </cfRule>
    <cfRule type="cellIs" dxfId="43" priority="47" operator="equal">
      <formula>6210</formula>
    </cfRule>
    <cfRule type="cellIs" dxfId="42" priority="48" operator="equal">
      <formula>5410</formula>
    </cfRule>
    <cfRule type="cellIs" dxfId="41" priority="49" operator="equal">
      <formula>4910</formula>
    </cfRule>
  </conditionalFormatting>
  <conditionalFormatting sqref="H811 H813">
    <cfRule type="cellIs" dxfId="40" priority="45" operator="between">
      <formula>3100</formula>
      <formula>5999</formula>
    </cfRule>
  </conditionalFormatting>
  <conditionalFormatting sqref="O811 O813">
    <cfRule type="cellIs" dxfId="39" priority="41" operator="equal">
      <formula>8210</formula>
    </cfRule>
    <cfRule type="cellIs" dxfId="38" priority="42" operator="equal">
      <formula>6210</formula>
    </cfRule>
    <cfRule type="cellIs" dxfId="37" priority="43" operator="equal">
      <formula>5410</formula>
    </cfRule>
    <cfRule type="cellIs" dxfId="36" priority="44" operator="equal">
      <formula>4910</formula>
    </cfRule>
  </conditionalFormatting>
  <conditionalFormatting sqref="H812">
    <cfRule type="cellIs" dxfId="35" priority="40" operator="between">
      <formula>3100</formula>
      <formula>5999</formula>
    </cfRule>
  </conditionalFormatting>
  <conditionalFormatting sqref="O812">
    <cfRule type="cellIs" dxfId="34" priority="36" operator="equal">
      <formula>8210</formula>
    </cfRule>
    <cfRule type="cellIs" dxfId="33" priority="37" operator="equal">
      <formula>6210</formula>
    </cfRule>
    <cfRule type="cellIs" dxfId="32" priority="38" operator="equal">
      <formula>5410</formula>
    </cfRule>
    <cfRule type="cellIs" dxfId="31" priority="39" operator="equal">
      <formula>4910</formula>
    </cfRule>
  </conditionalFormatting>
  <conditionalFormatting sqref="H815">
    <cfRule type="cellIs" dxfId="30" priority="35" operator="between">
      <formula>3100</formula>
      <formula>5999</formula>
    </cfRule>
  </conditionalFormatting>
  <conditionalFormatting sqref="O815">
    <cfRule type="cellIs" dxfId="29" priority="31" operator="equal">
      <formula>8210</formula>
    </cfRule>
    <cfRule type="cellIs" dxfId="28" priority="32" operator="equal">
      <formula>6210</formula>
    </cfRule>
    <cfRule type="cellIs" dxfId="27" priority="33" operator="equal">
      <formula>5410</formula>
    </cfRule>
    <cfRule type="cellIs" dxfId="26" priority="34" operator="equal">
      <formula>4910</formula>
    </cfRule>
  </conditionalFormatting>
  <conditionalFormatting sqref="I832">
    <cfRule type="cellIs" dxfId="25" priority="30" operator="equal">
      <formula>9999</formula>
    </cfRule>
  </conditionalFormatting>
  <conditionalFormatting sqref="I846">
    <cfRule type="cellIs" dxfId="24" priority="28" operator="equal">
      <formula>9999</formula>
    </cfRule>
  </conditionalFormatting>
  <conditionalFormatting sqref="H846">
    <cfRule type="cellIs" dxfId="23" priority="27" operator="between">
      <formula>3100</formula>
      <formula>5999</formula>
    </cfRule>
  </conditionalFormatting>
  <conditionalFormatting sqref="O846">
    <cfRule type="cellIs" dxfId="22" priority="23" operator="equal">
      <formula>8210</formula>
    </cfRule>
    <cfRule type="cellIs" dxfId="21" priority="24" operator="equal">
      <formula>6210</formula>
    </cfRule>
    <cfRule type="cellIs" dxfId="20" priority="25" operator="equal">
      <formula>5410</formula>
    </cfRule>
    <cfRule type="cellIs" dxfId="19" priority="26" operator="equal">
      <formula>4910</formula>
    </cfRule>
  </conditionalFormatting>
  <conditionalFormatting sqref="H75:H77">
    <cfRule type="cellIs" dxfId="18" priority="22" operator="between">
      <formula>3100</formula>
      <formula>5999</formula>
    </cfRule>
  </conditionalFormatting>
  <conditionalFormatting sqref="O75:O77">
    <cfRule type="cellIs" dxfId="17" priority="18" operator="equal">
      <formula>8210</formula>
    </cfRule>
    <cfRule type="cellIs" dxfId="16" priority="19" operator="equal">
      <formula>6210</formula>
    </cfRule>
    <cfRule type="cellIs" dxfId="15" priority="20" operator="equal">
      <formula>5410</formula>
    </cfRule>
    <cfRule type="cellIs" dxfId="14" priority="21" operator="equal">
      <formula>4910</formula>
    </cfRule>
  </conditionalFormatting>
  <conditionalFormatting sqref="H155:H157">
    <cfRule type="cellIs" dxfId="13" priority="17" operator="between">
      <formula>3100</formula>
      <formula>5999</formula>
    </cfRule>
  </conditionalFormatting>
  <conditionalFormatting sqref="O155:O157">
    <cfRule type="cellIs" dxfId="12" priority="13" operator="equal">
      <formula>8210</formula>
    </cfRule>
    <cfRule type="cellIs" dxfId="11" priority="14" operator="equal">
      <formula>6210</formula>
    </cfRule>
    <cfRule type="cellIs" dxfId="10" priority="15" operator="equal">
      <formula>5410</formula>
    </cfRule>
    <cfRule type="cellIs" dxfId="9" priority="16" operator="equal">
      <formula>4910</formula>
    </cfRule>
  </conditionalFormatting>
  <conditionalFormatting sqref="H758:H762">
    <cfRule type="cellIs" dxfId="8" priority="12" operator="between">
      <formula>3100</formula>
      <formula>5999</formula>
    </cfRule>
  </conditionalFormatting>
  <conditionalFormatting sqref="O758:O762">
    <cfRule type="cellIs" dxfId="7" priority="8" operator="equal">
      <formula>8210</formula>
    </cfRule>
    <cfRule type="cellIs" dxfId="6" priority="9" operator="equal">
      <formula>6210</formula>
    </cfRule>
    <cfRule type="cellIs" dxfId="5" priority="10" operator="equal">
      <formula>5410</formula>
    </cfRule>
    <cfRule type="cellIs" dxfId="4" priority="11" operator="equal">
      <formula>4910</formula>
    </cfRule>
  </conditionalFormatting>
  <conditionalFormatting sqref="H109:H110">
    <cfRule type="cellIs" dxfId="3" priority="5" operator="between">
      <formula>3100</formula>
      <formula>5999</formula>
    </cfRule>
  </conditionalFormatting>
  <conditionalFormatting sqref="I109:I110">
    <cfRule type="cellIs" dxfId="2" priority="4" operator="equal">
      <formula>"x"</formula>
    </cfRule>
  </conditionalFormatting>
  <conditionalFormatting sqref="I109:I110">
    <cfRule type="cellIs" dxfId="1" priority="2" operator="equal">
      <formula>"x"</formula>
    </cfRule>
    <cfRule type="cellIs" dxfId="0" priority="3" operator="greaterThan">
      <formula>1753</formula>
    </cfRule>
  </conditionalFormatting>
  <printOptions gridLines="1"/>
  <pageMargins left="0.19685039370078741" right="0.19685039370078741" top="0.35433070866141736" bottom="0.35433070866141736" header="0.11811023622047245" footer="0.11811023622047245"/>
  <pageSetup paperSize="9" scale="70" orientation="landscape" horizontalDpi="4294967295" verticalDpi="4294967295" r:id="rId1"/>
  <headerFooter>
    <oddFooter>&amp;C&amp;P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2"/>
  <sheetViews>
    <sheetView topLeftCell="A20" workbookViewId="0">
      <selection activeCell="C43" sqref="C43"/>
    </sheetView>
  </sheetViews>
  <sheetFormatPr defaultRowHeight="11.4" x14ac:dyDescent="0.2"/>
  <cols>
    <col min="1" max="1" width="4.5546875" style="165" customWidth="1"/>
    <col min="2" max="2" width="6.88671875" style="166" customWidth="1"/>
    <col min="3" max="3" width="77.6640625" style="166" customWidth="1"/>
    <col min="4" max="4" width="34.109375" style="166" customWidth="1"/>
    <col min="5" max="5" width="24.5546875" style="166" customWidth="1"/>
    <col min="6" max="6" width="10.5546875" style="166" customWidth="1"/>
    <col min="7" max="7" width="12" style="167" bestFit="1" customWidth="1"/>
    <col min="8" max="256" width="9.109375" style="157"/>
    <col min="257" max="257" width="4.5546875" style="157" customWidth="1"/>
    <col min="258" max="258" width="6.88671875" style="157" customWidth="1"/>
    <col min="259" max="259" width="77.6640625" style="157" customWidth="1"/>
    <col min="260" max="260" width="34.109375" style="157" customWidth="1"/>
    <col min="261" max="261" width="24.5546875" style="157" customWidth="1"/>
    <col min="262" max="262" width="10.5546875" style="157" customWidth="1"/>
    <col min="263" max="263" width="12" style="157" bestFit="1" customWidth="1"/>
    <col min="264" max="512" width="9.109375" style="157"/>
    <col min="513" max="513" width="4.5546875" style="157" customWidth="1"/>
    <col min="514" max="514" width="6.88671875" style="157" customWidth="1"/>
    <col min="515" max="515" width="77.6640625" style="157" customWidth="1"/>
    <col min="516" max="516" width="34.109375" style="157" customWidth="1"/>
    <col min="517" max="517" width="24.5546875" style="157" customWidth="1"/>
    <col min="518" max="518" width="10.5546875" style="157" customWidth="1"/>
    <col min="519" max="519" width="12" style="157" bestFit="1" customWidth="1"/>
    <col min="520" max="768" width="9.109375" style="157"/>
    <col min="769" max="769" width="4.5546875" style="157" customWidth="1"/>
    <col min="770" max="770" width="6.88671875" style="157" customWidth="1"/>
    <col min="771" max="771" width="77.6640625" style="157" customWidth="1"/>
    <col min="772" max="772" width="34.109375" style="157" customWidth="1"/>
    <col min="773" max="773" width="24.5546875" style="157" customWidth="1"/>
    <col min="774" max="774" width="10.5546875" style="157" customWidth="1"/>
    <col min="775" max="775" width="12" style="157" bestFit="1" customWidth="1"/>
    <col min="776" max="1024" width="9.109375" style="157"/>
    <col min="1025" max="1025" width="4.5546875" style="157" customWidth="1"/>
    <col min="1026" max="1026" width="6.88671875" style="157" customWidth="1"/>
    <col min="1027" max="1027" width="77.6640625" style="157" customWidth="1"/>
    <col min="1028" max="1028" width="34.109375" style="157" customWidth="1"/>
    <col min="1029" max="1029" width="24.5546875" style="157" customWidth="1"/>
    <col min="1030" max="1030" width="10.5546875" style="157" customWidth="1"/>
    <col min="1031" max="1031" width="12" style="157" bestFit="1" customWidth="1"/>
    <col min="1032" max="1280" width="9.109375" style="157"/>
    <col min="1281" max="1281" width="4.5546875" style="157" customWidth="1"/>
    <col min="1282" max="1282" width="6.88671875" style="157" customWidth="1"/>
    <col min="1283" max="1283" width="77.6640625" style="157" customWidth="1"/>
    <col min="1284" max="1284" width="34.109375" style="157" customWidth="1"/>
    <col min="1285" max="1285" width="24.5546875" style="157" customWidth="1"/>
    <col min="1286" max="1286" width="10.5546875" style="157" customWidth="1"/>
    <col min="1287" max="1287" width="12" style="157" bestFit="1" customWidth="1"/>
    <col min="1288" max="1536" width="9.109375" style="157"/>
    <col min="1537" max="1537" width="4.5546875" style="157" customWidth="1"/>
    <col min="1538" max="1538" width="6.88671875" style="157" customWidth="1"/>
    <col min="1539" max="1539" width="77.6640625" style="157" customWidth="1"/>
    <col min="1540" max="1540" width="34.109375" style="157" customWidth="1"/>
    <col min="1541" max="1541" width="24.5546875" style="157" customWidth="1"/>
    <col min="1542" max="1542" width="10.5546875" style="157" customWidth="1"/>
    <col min="1543" max="1543" width="12" style="157" bestFit="1" customWidth="1"/>
    <col min="1544" max="1792" width="9.109375" style="157"/>
    <col min="1793" max="1793" width="4.5546875" style="157" customWidth="1"/>
    <col min="1794" max="1794" width="6.88671875" style="157" customWidth="1"/>
    <col min="1795" max="1795" width="77.6640625" style="157" customWidth="1"/>
    <col min="1796" max="1796" width="34.109375" style="157" customWidth="1"/>
    <col min="1797" max="1797" width="24.5546875" style="157" customWidth="1"/>
    <col min="1798" max="1798" width="10.5546875" style="157" customWidth="1"/>
    <col min="1799" max="1799" width="12" style="157" bestFit="1" customWidth="1"/>
    <col min="1800" max="2048" width="9.109375" style="157"/>
    <col min="2049" max="2049" width="4.5546875" style="157" customWidth="1"/>
    <col min="2050" max="2050" width="6.88671875" style="157" customWidth="1"/>
    <col min="2051" max="2051" width="77.6640625" style="157" customWidth="1"/>
    <col min="2052" max="2052" width="34.109375" style="157" customWidth="1"/>
    <col min="2053" max="2053" width="24.5546875" style="157" customWidth="1"/>
    <col min="2054" max="2054" width="10.5546875" style="157" customWidth="1"/>
    <col min="2055" max="2055" width="12" style="157" bestFit="1" customWidth="1"/>
    <col min="2056" max="2304" width="9.109375" style="157"/>
    <col min="2305" max="2305" width="4.5546875" style="157" customWidth="1"/>
    <col min="2306" max="2306" width="6.88671875" style="157" customWidth="1"/>
    <col min="2307" max="2307" width="77.6640625" style="157" customWidth="1"/>
    <col min="2308" max="2308" width="34.109375" style="157" customWidth="1"/>
    <col min="2309" max="2309" width="24.5546875" style="157" customWidth="1"/>
    <col min="2310" max="2310" width="10.5546875" style="157" customWidth="1"/>
    <col min="2311" max="2311" width="12" style="157" bestFit="1" customWidth="1"/>
    <col min="2312" max="2560" width="9.109375" style="157"/>
    <col min="2561" max="2561" width="4.5546875" style="157" customWidth="1"/>
    <col min="2562" max="2562" width="6.88671875" style="157" customWidth="1"/>
    <col min="2563" max="2563" width="77.6640625" style="157" customWidth="1"/>
    <col min="2564" max="2564" width="34.109375" style="157" customWidth="1"/>
    <col min="2565" max="2565" width="24.5546875" style="157" customWidth="1"/>
    <col min="2566" max="2566" width="10.5546875" style="157" customWidth="1"/>
    <col min="2567" max="2567" width="12" style="157" bestFit="1" customWidth="1"/>
    <col min="2568" max="2816" width="9.109375" style="157"/>
    <col min="2817" max="2817" width="4.5546875" style="157" customWidth="1"/>
    <col min="2818" max="2818" width="6.88671875" style="157" customWidth="1"/>
    <col min="2819" max="2819" width="77.6640625" style="157" customWidth="1"/>
    <col min="2820" max="2820" width="34.109375" style="157" customWidth="1"/>
    <col min="2821" max="2821" width="24.5546875" style="157" customWidth="1"/>
    <col min="2822" max="2822" width="10.5546875" style="157" customWidth="1"/>
    <col min="2823" max="2823" width="12" style="157" bestFit="1" customWidth="1"/>
    <col min="2824" max="3072" width="9.109375" style="157"/>
    <col min="3073" max="3073" width="4.5546875" style="157" customWidth="1"/>
    <col min="3074" max="3074" width="6.88671875" style="157" customWidth="1"/>
    <col min="3075" max="3075" width="77.6640625" style="157" customWidth="1"/>
    <col min="3076" max="3076" width="34.109375" style="157" customWidth="1"/>
    <col min="3077" max="3077" width="24.5546875" style="157" customWidth="1"/>
    <col min="3078" max="3078" width="10.5546875" style="157" customWidth="1"/>
    <col min="3079" max="3079" width="12" style="157" bestFit="1" customWidth="1"/>
    <col min="3080" max="3328" width="9.109375" style="157"/>
    <col min="3329" max="3329" width="4.5546875" style="157" customWidth="1"/>
    <col min="3330" max="3330" width="6.88671875" style="157" customWidth="1"/>
    <col min="3331" max="3331" width="77.6640625" style="157" customWidth="1"/>
    <col min="3332" max="3332" width="34.109375" style="157" customWidth="1"/>
    <col min="3333" max="3333" width="24.5546875" style="157" customWidth="1"/>
    <col min="3334" max="3334" width="10.5546875" style="157" customWidth="1"/>
    <col min="3335" max="3335" width="12" style="157" bestFit="1" customWidth="1"/>
    <col min="3336" max="3584" width="9.109375" style="157"/>
    <col min="3585" max="3585" width="4.5546875" style="157" customWidth="1"/>
    <col min="3586" max="3586" width="6.88671875" style="157" customWidth="1"/>
    <col min="3587" max="3587" width="77.6640625" style="157" customWidth="1"/>
    <col min="3588" max="3588" width="34.109375" style="157" customWidth="1"/>
    <col min="3589" max="3589" width="24.5546875" style="157" customWidth="1"/>
    <col min="3590" max="3590" width="10.5546875" style="157" customWidth="1"/>
    <col min="3591" max="3591" width="12" style="157" bestFit="1" customWidth="1"/>
    <col min="3592" max="3840" width="9.109375" style="157"/>
    <col min="3841" max="3841" width="4.5546875" style="157" customWidth="1"/>
    <col min="3842" max="3842" width="6.88671875" style="157" customWidth="1"/>
    <col min="3843" max="3843" width="77.6640625" style="157" customWidth="1"/>
    <col min="3844" max="3844" width="34.109375" style="157" customWidth="1"/>
    <col min="3845" max="3845" width="24.5546875" style="157" customWidth="1"/>
    <col min="3846" max="3846" width="10.5546875" style="157" customWidth="1"/>
    <col min="3847" max="3847" width="12" style="157" bestFit="1" customWidth="1"/>
    <col min="3848" max="4096" width="9.109375" style="157"/>
    <col min="4097" max="4097" width="4.5546875" style="157" customWidth="1"/>
    <col min="4098" max="4098" width="6.88671875" style="157" customWidth="1"/>
    <col min="4099" max="4099" width="77.6640625" style="157" customWidth="1"/>
    <col min="4100" max="4100" width="34.109375" style="157" customWidth="1"/>
    <col min="4101" max="4101" width="24.5546875" style="157" customWidth="1"/>
    <col min="4102" max="4102" width="10.5546875" style="157" customWidth="1"/>
    <col min="4103" max="4103" width="12" style="157" bestFit="1" customWidth="1"/>
    <col min="4104" max="4352" width="9.109375" style="157"/>
    <col min="4353" max="4353" width="4.5546875" style="157" customWidth="1"/>
    <col min="4354" max="4354" width="6.88671875" style="157" customWidth="1"/>
    <col min="4355" max="4355" width="77.6640625" style="157" customWidth="1"/>
    <col min="4356" max="4356" width="34.109375" style="157" customWidth="1"/>
    <col min="4357" max="4357" width="24.5546875" style="157" customWidth="1"/>
    <col min="4358" max="4358" width="10.5546875" style="157" customWidth="1"/>
    <col min="4359" max="4359" width="12" style="157" bestFit="1" customWidth="1"/>
    <col min="4360" max="4608" width="9.109375" style="157"/>
    <col min="4609" max="4609" width="4.5546875" style="157" customWidth="1"/>
    <col min="4610" max="4610" width="6.88671875" style="157" customWidth="1"/>
    <col min="4611" max="4611" width="77.6640625" style="157" customWidth="1"/>
    <col min="4612" max="4612" width="34.109375" style="157" customWidth="1"/>
    <col min="4613" max="4613" width="24.5546875" style="157" customWidth="1"/>
    <col min="4614" max="4614" width="10.5546875" style="157" customWidth="1"/>
    <col min="4615" max="4615" width="12" style="157" bestFit="1" customWidth="1"/>
    <col min="4616" max="4864" width="9.109375" style="157"/>
    <col min="4865" max="4865" width="4.5546875" style="157" customWidth="1"/>
    <col min="4866" max="4866" width="6.88671875" style="157" customWidth="1"/>
    <col min="4867" max="4867" width="77.6640625" style="157" customWidth="1"/>
    <col min="4868" max="4868" width="34.109375" style="157" customWidth="1"/>
    <col min="4869" max="4869" width="24.5546875" style="157" customWidth="1"/>
    <col min="4870" max="4870" width="10.5546875" style="157" customWidth="1"/>
    <col min="4871" max="4871" width="12" style="157" bestFit="1" customWidth="1"/>
    <col min="4872" max="5120" width="9.109375" style="157"/>
    <col min="5121" max="5121" width="4.5546875" style="157" customWidth="1"/>
    <col min="5122" max="5122" width="6.88671875" style="157" customWidth="1"/>
    <col min="5123" max="5123" width="77.6640625" style="157" customWidth="1"/>
    <col min="5124" max="5124" width="34.109375" style="157" customWidth="1"/>
    <col min="5125" max="5125" width="24.5546875" style="157" customWidth="1"/>
    <col min="5126" max="5126" width="10.5546875" style="157" customWidth="1"/>
    <col min="5127" max="5127" width="12" style="157" bestFit="1" customWidth="1"/>
    <col min="5128" max="5376" width="9.109375" style="157"/>
    <col min="5377" max="5377" width="4.5546875" style="157" customWidth="1"/>
    <col min="5378" max="5378" width="6.88671875" style="157" customWidth="1"/>
    <col min="5379" max="5379" width="77.6640625" style="157" customWidth="1"/>
    <col min="5380" max="5380" width="34.109375" style="157" customWidth="1"/>
    <col min="5381" max="5381" width="24.5546875" style="157" customWidth="1"/>
    <col min="5382" max="5382" width="10.5546875" style="157" customWidth="1"/>
    <col min="5383" max="5383" width="12" style="157" bestFit="1" customWidth="1"/>
    <col min="5384" max="5632" width="9.109375" style="157"/>
    <col min="5633" max="5633" width="4.5546875" style="157" customWidth="1"/>
    <col min="5634" max="5634" width="6.88671875" style="157" customWidth="1"/>
    <col min="5635" max="5635" width="77.6640625" style="157" customWidth="1"/>
    <col min="5636" max="5636" width="34.109375" style="157" customWidth="1"/>
    <col min="5637" max="5637" width="24.5546875" style="157" customWidth="1"/>
    <col min="5638" max="5638" width="10.5546875" style="157" customWidth="1"/>
    <col min="5639" max="5639" width="12" style="157" bestFit="1" customWidth="1"/>
    <col min="5640" max="5888" width="9.109375" style="157"/>
    <col min="5889" max="5889" width="4.5546875" style="157" customWidth="1"/>
    <col min="5890" max="5890" width="6.88671875" style="157" customWidth="1"/>
    <col min="5891" max="5891" width="77.6640625" style="157" customWidth="1"/>
    <col min="5892" max="5892" width="34.109375" style="157" customWidth="1"/>
    <col min="5893" max="5893" width="24.5546875" style="157" customWidth="1"/>
    <col min="5894" max="5894" width="10.5546875" style="157" customWidth="1"/>
    <col min="5895" max="5895" width="12" style="157" bestFit="1" customWidth="1"/>
    <col min="5896" max="6144" width="9.109375" style="157"/>
    <col min="6145" max="6145" width="4.5546875" style="157" customWidth="1"/>
    <col min="6146" max="6146" width="6.88671875" style="157" customWidth="1"/>
    <col min="6147" max="6147" width="77.6640625" style="157" customWidth="1"/>
    <col min="6148" max="6148" width="34.109375" style="157" customWidth="1"/>
    <col min="6149" max="6149" width="24.5546875" style="157" customWidth="1"/>
    <col min="6150" max="6150" width="10.5546875" style="157" customWidth="1"/>
    <col min="6151" max="6151" width="12" style="157" bestFit="1" customWidth="1"/>
    <col min="6152" max="6400" width="9.109375" style="157"/>
    <col min="6401" max="6401" width="4.5546875" style="157" customWidth="1"/>
    <col min="6402" max="6402" width="6.88671875" style="157" customWidth="1"/>
    <col min="6403" max="6403" width="77.6640625" style="157" customWidth="1"/>
    <col min="6404" max="6404" width="34.109375" style="157" customWidth="1"/>
    <col min="6405" max="6405" width="24.5546875" style="157" customWidth="1"/>
    <col min="6406" max="6406" width="10.5546875" style="157" customWidth="1"/>
    <col min="6407" max="6407" width="12" style="157" bestFit="1" customWidth="1"/>
    <col min="6408" max="6656" width="9.109375" style="157"/>
    <col min="6657" max="6657" width="4.5546875" style="157" customWidth="1"/>
    <col min="6658" max="6658" width="6.88671875" style="157" customWidth="1"/>
    <col min="6659" max="6659" width="77.6640625" style="157" customWidth="1"/>
    <col min="6660" max="6660" width="34.109375" style="157" customWidth="1"/>
    <col min="6661" max="6661" width="24.5546875" style="157" customWidth="1"/>
    <col min="6662" max="6662" width="10.5546875" style="157" customWidth="1"/>
    <col min="6663" max="6663" width="12" style="157" bestFit="1" customWidth="1"/>
    <col min="6664" max="6912" width="9.109375" style="157"/>
    <col min="6913" max="6913" width="4.5546875" style="157" customWidth="1"/>
    <col min="6914" max="6914" width="6.88671875" style="157" customWidth="1"/>
    <col min="6915" max="6915" width="77.6640625" style="157" customWidth="1"/>
    <col min="6916" max="6916" width="34.109375" style="157" customWidth="1"/>
    <col min="6917" max="6917" width="24.5546875" style="157" customWidth="1"/>
    <col min="6918" max="6918" width="10.5546875" style="157" customWidth="1"/>
    <col min="6919" max="6919" width="12" style="157" bestFit="1" customWidth="1"/>
    <col min="6920" max="7168" width="9.109375" style="157"/>
    <col min="7169" max="7169" width="4.5546875" style="157" customWidth="1"/>
    <col min="7170" max="7170" width="6.88671875" style="157" customWidth="1"/>
    <col min="7171" max="7171" width="77.6640625" style="157" customWidth="1"/>
    <col min="7172" max="7172" width="34.109375" style="157" customWidth="1"/>
    <col min="7173" max="7173" width="24.5546875" style="157" customWidth="1"/>
    <col min="7174" max="7174" width="10.5546875" style="157" customWidth="1"/>
    <col min="7175" max="7175" width="12" style="157" bestFit="1" customWidth="1"/>
    <col min="7176" max="7424" width="9.109375" style="157"/>
    <col min="7425" max="7425" width="4.5546875" style="157" customWidth="1"/>
    <col min="7426" max="7426" width="6.88671875" style="157" customWidth="1"/>
    <col min="7427" max="7427" width="77.6640625" style="157" customWidth="1"/>
    <col min="7428" max="7428" width="34.109375" style="157" customWidth="1"/>
    <col min="7429" max="7429" width="24.5546875" style="157" customWidth="1"/>
    <col min="7430" max="7430" width="10.5546875" style="157" customWidth="1"/>
    <col min="7431" max="7431" width="12" style="157" bestFit="1" customWidth="1"/>
    <col min="7432" max="7680" width="9.109375" style="157"/>
    <col min="7681" max="7681" width="4.5546875" style="157" customWidth="1"/>
    <col min="7682" max="7682" width="6.88671875" style="157" customWidth="1"/>
    <col min="7683" max="7683" width="77.6640625" style="157" customWidth="1"/>
    <col min="7684" max="7684" width="34.109375" style="157" customWidth="1"/>
    <col min="7685" max="7685" width="24.5546875" style="157" customWidth="1"/>
    <col min="7686" max="7686" width="10.5546875" style="157" customWidth="1"/>
    <col min="7687" max="7687" width="12" style="157" bestFit="1" customWidth="1"/>
    <col min="7688" max="7936" width="9.109375" style="157"/>
    <col min="7937" max="7937" width="4.5546875" style="157" customWidth="1"/>
    <col min="7938" max="7938" width="6.88671875" style="157" customWidth="1"/>
    <col min="7939" max="7939" width="77.6640625" style="157" customWidth="1"/>
    <col min="7940" max="7940" width="34.109375" style="157" customWidth="1"/>
    <col min="7941" max="7941" width="24.5546875" style="157" customWidth="1"/>
    <col min="7942" max="7942" width="10.5546875" style="157" customWidth="1"/>
    <col min="7943" max="7943" width="12" style="157" bestFit="1" customWidth="1"/>
    <col min="7944" max="8192" width="9.109375" style="157"/>
    <col min="8193" max="8193" width="4.5546875" style="157" customWidth="1"/>
    <col min="8194" max="8194" width="6.88671875" style="157" customWidth="1"/>
    <col min="8195" max="8195" width="77.6640625" style="157" customWidth="1"/>
    <col min="8196" max="8196" width="34.109375" style="157" customWidth="1"/>
    <col min="8197" max="8197" width="24.5546875" style="157" customWidth="1"/>
    <col min="8198" max="8198" width="10.5546875" style="157" customWidth="1"/>
    <col min="8199" max="8199" width="12" style="157" bestFit="1" customWidth="1"/>
    <col min="8200" max="8448" width="9.109375" style="157"/>
    <col min="8449" max="8449" width="4.5546875" style="157" customWidth="1"/>
    <col min="8450" max="8450" width="6.88671875" style="157" customWidth="1"/>
    <col min="8451" max="8451" width="77.6640625" style="157" customWidth="1"/>
    <col min="8452" max="8452" width="34.109375" style="157" customWidth="1"/>
    <col min="8453" max="8453" width="24.5546875" style="157" customWidth="1"/>
    <col min="8454" max="8454" width="10.5546875" style="157" customWidth="1"/>
    <col min="8455" max="8455" width="12" style="157" bestFit="1" customWidth="1"/>
    <col min="8456" max="8704" width="9.109375" style="157"/>
    <col min="8705" max="8705" width="4.5546875" style="157" customWidth="1"/>
    <col min="8706" max="8706" width="6.88671875" style="157" customWidth="1"/>
    <col min="8707" max="8707" width="77.6640625" style="157" customWidth="1"/>
    <col min="8708" max="8708" width="34.109375" style="157" customWidth="1"/>
    <col min="8709" max="8709" width="24.5546875" style="157" customWidth="1"/>
    <col min="8710" max="8710" width="10.5546875" style="157" customWidth="1"/>
    <col min="8711" max="8711" width="12" style="157" bestFit="1" customWidth="1"/>
    <col min="8712" max="8960" width="9.109375" style="157"/>
    <col min="8961" max="8961" width="4.5546875" style="157" customWidth="1"/>
    <col min="8962" max="8962" width="6.88671875" style="157" customWidth="1"/>
    <col min="8963" max="8963" width="77.6640625" style="157" customWidth="1"/>
    <col min="8964" max="8964" width="34.109375" style="157" customWidth="1"/>
    <col min="8965" max="8965" width="24.5546875" style="157" customWidth="1"/>
    <col min="8966" max="8966" width="10.5546875" style="157" customWidth="1"/>
    <col min="8967" max="8967" width="12" style="157" bestFit="1" customWidth="1"/>
    <col min="8968" max="9216" width="9.109375" style="157"/>
    <col min="9217" max="9217" width="4.5546875" style="157" customWidth="1"/>
    <col min="9218" max="9218" width="6.88671875" style="157" customWidth="1"/>
    <col min="9219" max="9219" width="77.6640625" style="157" customWidth="1"/>
    <col min="9220" max="9220" width="34.109375" style="157" customWidth="1"/>
    <col min="9221" max="9221" width="24.5546875" style="157" customWidth="1"/>
    <col min="9222" max="9222" width="10.5546875" style="157" customWidth="1"/>
    <col min="9223" max="9223" width="12" style="157" bestFit="1" customWidth="1"/>
    <col min="9224" max="9472" width="9.109375" style="157"/>
    <col min="9473" max="9473" width="4.5546875" style="157" customWidth="1"/>
    <col min="9474" max="9474" width="6.88671875" style="157" customWidth="1"/>
    <col min="9475" max="9475" width="77.6640625" style="157" customWidth="1"/>
    <col min="9476" max="9476" width="34.109375" style="157" customWidth="1"/>
    <col min="9477" max="9477" width="24.5546875" style="157" customWidth="1"/>
    <col min="9478" max="9478" width="10.5546875" style="157" customWidth="1"/>
    <col min="9479" max="9479" width="12" style="157" bestFit="1" customWidth="1"/>
    <col min="9480" max="9728" width="9.109375" style="157"/>
    <col min="9729" max="9729" width="4.5546875" style="157" customWidth="1"/>
    <col min="9730" max="9730" width="6.88671875" style="157" customWidth="1"/>
    <col min="9731" max="9731" width="77.6640625" style="157" customWidth="1"/>
    <col min="9732" max="9732" width="34.109375" style="157" customWidth="1"/>
    <col min="9733" max="9733" width="24.5546875" style="157" customWidth="1"/>
    <col min="9734" max="9734" width="10.5546875" style="157" customWidth="1"/>
    <col min="9735" max="9735" width="12" style="157" bestFit="1" customWidth="1"/>
    <col min="9736" max="9984" width="9.109375" style="157"/>
    <col min="9985" max="9985" width="4.5546875" style="157" customWidth="1"/>
    <col min="9986" max="9986" width="6.88671875" style="157" customWidth="1"/>
    <col min="9987" max="9987" width="77.6640625" style="157" customWidth="1"/>
    <col min="9988" max="9988" width="34.109375" style="157" customWidth="1"/>
    <col min="9989" max="9989" width="24.5546875" style="157" customWidth="1"/>
    <col min="9990" max="9990" width="10.5546875" style="157" customWidth="1"/>
    <col min="9991" max="9991" width="12" style="157" bestFit="1" customWidth="1"/>
    <col min="9992" max="10240" width="9.109375" style="157"/>
    <col min="10241" max="10241" width="4.5546875" style="157" customWidth="1"/>
    <col min="10242" max="10242" width="6.88671875" style="157" customWidth="1"/>
    <col min="10243" max="10243" width="77.6640625" style="157" customWidth="1"/>
    <col min="10244" max="10244" width="34.109375" style="157" customWidth="1"/>
    <col min="10245" max="10245" width="24.5546875" style="157" customWidth="1"/>
    <col min="10246" max="10246" width="10.5546875" style="157" customWidth="1"/>
    <col min="10247" max="10247" width="12" style="157" bestFit="1" customWidth="1"/>
    <col min="10248" max="10496" width="9.109375" style="157"/>
    <col min="10497" max="10497" width="4.5546875" style="157" customWidth="1"/>
    <col min="10498" max="10498" width="6.88671875" style="157" customWidth="1"/>
    <col min="10499" max="10499" width="77.6640625" style="157" customWidth="1"/>
    <col min="10500" max="10500" width="34.109375" style="157" customWidth="1"/>
    <col min="10501" max="10501" width="24.5546875" style="157" customWidth="1"/>
    <col min="10502" max="10502" width="10.5546875" style="157" customWidth="1"/>
    <col min="10503" max="10503" width="12" style="157" bestFit="1" customWidth="1"/>
    <col min="10504" max="10752" width="9.109375" style="157"/>
    <col min="10753" max="10753" width="4.5546875" style="157" customWidth="1"/>
    <col min="10754" max="10754" width="6.88671875" style="157" customWidth="1"/>
    <col min="10755" max="10755" width="77.6640625" style="157" customWidth="1"/>
    <col min="10756" max="10756" width="34.109375" style="157" customWidth="1"/>
    <col min="10757" max="10757" width="24.5546875" style="157" customWidth="1"/>
    <col min="10758" max="10758" width="10.5546875" style="157" customWidth="1"/>
    <col min="10759" max="10759" width="12" style="157" bestFit="1" customWidth="1"/>
    <col min="10760" max="11008" width="9.109375" style="157"/>
    <col min="11009" max="11009" width="4.5546875" style="157" customWidth="1"/>
    <col min="11010" max="11010" width="6.88671875" style="157" customWidth="1"/>
    <col min="11011" max="11011" width="77.6640625" style="157" customWidth="1"/>
    <col min="11012" max="11012" width="34.109375" style="157" customWidth="1"/>
    <col min="11013" max="11013" width="24.5546875" style="157" customWidth="1"/>
    <col min="11014" max="11014" width="10.5546875" style="157" customWidth="1"/>
    <col min="11015" max="11015" width="12" style="157" bestFit="1" customWidth="1"/>
    <col min="11016" max="11264" width="9.109375" style="157"/>
    <col min="11265" max="11265" width="4.5546875" style="157" customWidth="1"/>
    <col min="11266" max="11266" width="6.88671875" style="157" customWidth="1"/>
    <col min="11267" max="11267" width="77.6640625" style="157" customWidth="1"/>
    <col min="11268" max="11268" width="34.109375" style="157" customWidth="1"/>
    <col min="11269" max="11269" width="24.5546875" style="157" customWidth="1"/>
    <col min="11270" max="11270" width="10.5546875" style="157" customWidth="1"/>
    <col min="11271" max="11271" width="12" style="157" bestFit="1" customWidth="1"/>
    <col min="11272" max="11520" width="9.109375" style="157"/>
    <col min="11521" max="11521" width="4.5546875" style="157" customWidth="1"/>
    <col min="11522" max="11522" width="6.88671875" style="157" customWidth="1"/>
    <col min="11523" max="11523" width="77.6640625" style="157" customWidth="1"/>
    <col min="11524" max="11524" width="34.109375" style="157" customWidth="1"/>
    <col min="11525" max="11525" width="24.5546875" style="157" customWidth="1"/>
    <col min="11526" max="11526" width="10.5546875" style="157" customWidth="1"/>
    <col min="11527" max="11527" width="12" style="157" bestFit="1" customWidth="1"/>
    <col min="11528" max="11776" width="9.109375" style="157"/>
    <col min="11777" max="11777" width="4.5546875" style="157" customWidth="1"/>
    <col min="11778" max="11778" width="6.88671875" style="157" customWidth="1"/>
    <col min="11779" max="11779" width="77.6640625" style="157" customWidth="1"/>
    <col min="11780" max="11780" width="34.109375" style="157" customWidth="1"/>
    <col min="11781" max="11781" width="24.5546875" style="157" customWidth="1"/>
    <col min="11782" max="11782" width="10.5546875" style="157" customWidth="1"/>
    <col min="11783" max="11783" width="12" style="157" bestFit="1" customWidth="1"/>
    <col min="11784" max="12032" width="9.109375" style="157"/>
    <col min="12033" max="12033" width="4.5546875" style="157" customWidth="1"/>
    <col min="12034" max="12034" width="6.88671875" style="157" customWidth="1"/>
    <col min="12035" max="12035" width="77.6640625" style="157" customWidth="1"/>
    <col min="12036" max="12036" width="34.109375" style="157" customWidth="1"/>
    <col min="12037" max="12037" width="24.5546875" style="157" customWidth="1"/>
    <col min="12038" max="12038" width="10.5546875" style="157" customWidth="1"/>
    <col min="12039" max="12039" width="12" style="157" bestFit="1" customWidth="1"/>
    <col min="12040" max="12288" width="9.109375" style="157"/>
    <col min="12289" max="12289" width="4.5546875" style="157" customWidth="1"/>
    <col min="12290" max="12290" width="6.88671875" style="157" customWidth="1"/>
    <col min="12291" max="12291" width="77.6640625" style="157" customWidth="1"/>
    <col min="12292" max="12292" width="34.109375" style="157" customWidth="1"/>
    <col min="12293" max="12293" width="24.5546875" style="157" customWidth="1"/>
    <col min="12294" max="12294" width="10.5546875" style="157" customWidth="1"/>
    <col min="12295" max="12295" width="12" style="157" bestFit="1" customWidth="1"/>
    <col min="12296" max="12544" width="9.109375" style="157"/>
    <col min="12545" max="12545" width="4.5546875" style="157" customWidth="1"/>
    <col min="12546" max="12546" width="6.88671875" style="157" customWidth="1"/>
    <col min="12547" max="12547" width="77.6640625" style="157" customWidth="1"/>
    <col min="12548" max="12548" width="34.109375" style="157" customWidth="1"/>
    <col min="12549" max="12549" width="24.5546875" style="157" customWidth="1"/>
    <col min="12550" max="12550" width="10.5546875" style="157" customWidth="1"/>
    <col min="12551" max="12551" width="12" style="157" bestFit="1" customWidth="1"/>
    <col min="12552" max="12800" width="9.109375" style="157"/>
    <col min="12801" max="12801" width="4.5546875" style="157" customWidth="1"/>
    <col min="12802" max="12802" width="6.88671875" style="157" customWidth="1"/>
    <col min="12803" max="12803" width="77.6640625" style="157" customWidth="1"/>
    <col min="12804" max="12804" width="34.109375" style="157" customWidth="1"/>
    <col min="12805" max="12805" width="24.5546875" style="157" customWidth="1"/>
    <col min="12806" max="12806" width="10.5546875" style="157" customWidth="1"/>
    <col min="12807" max="12807" width="12" style="157" bestFit="1" customWidth="1"/>
    <col min="12808" max="13056" width="9.109375" style="157"/>
    <col min="13057" max="13057" width="4.5546875" style="157" customWidth="1"/>
    <col min="13058" max="13058" width="6.88671875" style="157" customWidth="1"/>
    <col min="13059" max="13059" width="77.6640625" style="157" customWidth="1"/>
    <col min="13060" max="13060" width="34.109375" style="157" customWidth="1"/>
    <col min="13061" max="13061" width="24.5546875" style="157" customWidth="1"/>
    <col min="13062" max="13062" width="10.5546875" style="157" customWidth="1"/>
    <col min="13063" max="13063" width="12" style="157" bestFit="1" customWidth="1"/>
    <col min="13064" max="13312" width="9.109375" style="157"/>
    <col min="13313" max="13313" width="4.5546875" style="157" customWidth="1"/>
    <col min="13314" max="13314" width="6.88671875" style="157" customWidth="1"/>
    <col min="13315" max="13315" width="77.6640625" style="157" customWidth="1"/>
    <col min="13316" max="13316" width="34.109375" style="157" customWidth="1"/>
    <col min="13317" max="13317" width="24.5546875" style="157" customWidth="1"/>
    <col min="13318" max="13318" width="10.5546875" style="157" customWidth="1"/>
    <col min="13319" max="13319" width="12" style="157" bestFit="1" customWidth="1"/>
    <col min="13320" max="13568" width="9.109375" style="157"/>
    <col min="13569" max="13569" width="4.5546875" style="157" customWidth="1"/>
    <col min="13570" max="13570" width="6.88671875" style="157" customWidth="1"/>
    <col min="13571" max="13571" width="77.6640625" style="157" customWidth="1"/>
    <col min="13572" max="13572" width="34.109375" style="157" customWidth="1"/>
    <col min="13573" max="13573" width="24.5546875" style="157" customWidth="1"/>
    <col min="13574" max="13574" width="10.5546875" style="157" customWidth="1"/>
    <col min="13575" max="13575" width="12" style="157" bestFit="1" customWidth="1"/>
    <col min="13576" max="13824" width="9.109375" style="157"/>
    <col min="13825" max="13825" width="4.5546875" style="157" customWidth="1"/>
    <col min="13826" max="13826" width="6.88671875" style="157" customWidth="1"/>
    <col min="13827" max="13827" width="77.6640625" style="157" customWidth="1"/>
    <col min="13828" max="13828" width="34.109375" style="157" customWidth="1"/>
    <col min="13829" max="13829" width="24.5546875" style="157" customWidth="1"/>
    <col min="13830" max="13830" width="10.5546875" style="157" customWidth="1"/>
    <col min="13831" max="13831" width="12" style="157" bestFit="1" customWidth="1"/>
    <col min="13832" max="14080" width="9.109375" style="157"/>
    <col min="14081" max="14081" width="4.5546875" style="157" customWidth="1"/>
    <col min="14082" max="14082" width="6.88671875" style="157" customWidth="1"/>
    <col min="14083" max="14083" width="77.6640625" style="157" customWidth="1"/>
    <col min="14084" max="14084" width="34.109375" style="157" customWidth="1"/>
    <col min="14085" max="14085" width="24.5546875" style="157" customWidth="1"/>
    <col min="14086" max="14086" width="10.5546875" style="157" customWidth="1"/>
    <col min="14087" max="14087" width="12" style="157" bestFit="1" customWidth="1"/>
    <col min="14088" max="14336" width="9.109375" style="157"/>
    <col min="14337" max="14337" width="4.5546875" style="157" customWidth="1"/>
    <col min="14338" max="14338" width="6.88671875" style="157" customWidth="1"/>
    <col min="14339" max="14339" width="77.6640625" style="157" customWidth="1"/>
    <col min="14340" max="14340" width="34.109375" style="157" customWidth="1"/>
    <col min="14341" max="14341" width="24.5546875" style="157" customWidth="1"/>
    <col min="14342" max="14342" width="10.5546875" style="157" customWidth="1"/>
    <col min="14343" max="14343" width="12" style="157" bestFit="1" customWidth="1"/>
    <col min="14344" max="14592" width="9.109375" style="157"/>
    <col min="14593" max="14593" width="4.5546875" style="157" customWidth="1"/>
    <col min="14594" max="14594" width="6.88671875" style="157" customWidth="1"/>
    <col min="14595" max="14595" width="77.6640625" style="157" customWidth="1"/>
    <col min="14596" max="14596" width="34.109375" style="157" customWidth="1"/>
    <col min="14597" max="14597" width="24.5546875" style="157" customWidth="1"/>
    <col min="14598" max="14598" width="10.5546875" style="157" customWidth="1"/>
    <col min="14599" max="14599" width="12" style="157" bestFit="1" customWidth="1"/>
    <col min="14600" max="14848" width="9.109375" style="157"/>
    <col min="14849" max="14849" width="4.5546875" style="157" customWidth="1"/>
    <col min="14850" max="14850" width="6.88671875" style="157" customWidth="1"/>
    <col min="14851" max="14851" width="77.6640625" style="157" customWidth="1"/>
    <col min="14852" max="14852" width="34.109375" style="157" customWidth="1"/>
    <col min="14853" max="14853" width="24.5546875" style="157" customWidth="1"/>
    <col min="14854" max="14854" width="10.5546875" style="157" customWidth="1"/>
    <col min="14855" max="14855" width="12" style="157" bestFit="1" customWidth="1"/>
    <col min="14856" max="15104" width="9.109375" style="157"/>
    <col min="15105" max="15105" width="4.5546875" style="157" customWidth="1"/>
    <col min="15106" max="15106" width="6.88671875" style="157" customWidth="1"/>
    <col min="15107" max="15107" width="77.6640625" style="157" customWidth="1"/>
    <col min="15108" max="15108" width="34.109375" style="157" customWidth="1"/>
    <col min="15109" max="15109" width="24.5546875" style="157" customWidth="1"/>
    <col min="15110" max="15110" width="10.5546875" style="157" customWidth="1"/>
    <col min="15111" max="15111" width="12" style="157" bestFit="1" customWidth="1"/>
    <col min="15112" max="15360" width="9.109375" style="157"/>
    <col min="15361" max="15361" width="4.5546875" style="157" customWidth="1"/>
    <col min="15362" max="15362" width="6.88671875" style="157" customWidth="1"/>
    <col min="15363" max="15363" width="77.6640625" style="157" customWidth="1"/>
    <col min="15364" max="15364" width="34.109375" style="157" customWidth="1"/>
    <col min="15365" max="15365" width="24.5546875" style="157" customWidth="1"/>
    <col min="15366" max="15366" width="10.5546875" style="157" customWidth="1"/>
    <col min="15367" max="15367" width="12" style="157" bestFit="1" customWidth="1"/>
    <col min="15368" max="15616" width="9.109375" style="157"/>
    <col min="15617" max="15617" width="4.5546875" style="157" customWidth="1"/>
    <col min="15618" max="15618" width="6.88671875" style="157" customWidth="1"/>
    <col min="15619" max="15619" width="77.6640625" style="157" customWidth="1"/>
    <col min="15620" max="15620" width="34.109375" style="157" customWidth="1"/>
    <col min="15621" max="15621" width="24.5546875" style="157" customWidth="1"/>
    <col min="15622" max="15622" width="10.5546875" style="157" customWidth="1"/>
    <col min="15623" max="15623" width="12" style="157" bestFit="1" customWidth="1"/>
    <col min="15624" max="15872" width="9.109375" style="157"/>
    <col min="15873" max="15873" width="4.5546875" style="157" customWidth="1"/>
    <col min="15874" max="15874" width="6.88671875" style="157" customWidth="1"/>
    <col min="15875" max="15875" width="77.6640625" style="157" customWidth="1"/>
    <col min="15876" max="15876" width="34.109375" style="157" customWidth="1"/>
    <col min="15877" max="15877" width="24.5546875" style="157" customWidth="1"/>
    <col min="15878" max="15878" width="10.5546875" style="157" customWidth="1"/>
    <col min="15879" max="15879" width="12" style="157" bestFit="1" customWidth="1"/>
    <col min="15880" max="16128" width="9.109375" style="157"/>
    <col min="16129" max="16129" width="4.5546875" style="157" customWidth="1"/>
    <col min="16130" max="16130" width="6.88671875" style="157" customWidth="1"/>
    <col min="16131" max="16131" width="77.6640625" style="157" customWidth="1"/>
    <col min="16132" max="16132" width="34.109375" style="157" customWidth="1"/>
    <col min="16133" max="16133" width="24.5546875" style="157" customWidth="1"/>
    <col min="16134" max="16134" width="10.5546875" style="157" customWidth="1"/>
    <col min="16135" max="16135" width="12" style="157" bestFit="1" customWidth="1"/>
    <col min="16136" max="16384" width="9.109375" style="157"/>
  </cols>
  <sheetData>
    <row r="1" spans="1:7" s="146" customFormat="1" ht="24.6" thickTop="1" x14ac:dyDescent="0.2">
      <c r="A1" s="143" t="s">
        <v>352</v>
      </c>
      <c r="B1" s="144" t="s">
        <v>353</v>
      </c>
      <c r="C1" s="144" t="s">
        <v>354</v>
      </c>
      <c r="D1" s="144" t="s">
        <v>355</v>
      </c>
      <c r="E1" s="144" t="s">
        <v>356</v>
      </c>
      <c r="F1" s="144" t="s">
        <v>357</v>
      </c>
      <c r="G1" s="145" t="s">
        <v>358</v>
      </c>
    </row>
    <row r="2" spans="1:7" s="146" customFormat="1" ht="10.199999999999999" x14ac:dyDescent="0.2">
      <c r="A2" s="147">
        <v>1</v>
      </c>
      <c r="B2" s="148" t="s">
        <v>48</v>
      </c>
      <c r="C2" s="148" t="s">
        <v>359</v>
      </c>
      <c r="D2" s="149">
        <v>4</v>
      </c>
      <c r="E2" s="150">
        <v>5</v>
      </c>
      <c r="F2" s="150">
        <v>6</v>
      </c>
      <c r="G2" s="151">
        <v>7</v>
      </c>
    </row>
    <row r="3" spans="1:7" ht="15" customHeight="1" x14ac:dyDescent="0.2">
      <c r="A3" s="152">
        <v>1</v>
      </c>
      <c r="B3" s="153">
        <v>19425</v>
      </c>
      <c r="C3" s="154" t="s">
        <v>271</v>
      </c>
      <c r="D3" s="154" t="s">
        <v>360</v>
      </c>
      <c r="E3" s="154" t="s">
        <v>361</v>
      </c>
      <c r="F3" s="155" t="s">
        <v>362</v>
      </c>
      <c r="G3" s="156">
        <v>34141287444</v>
      </c>
    </row>
    <row r="4" spans="1:7" ht="15" customHeight="1" x14ac:dyDescent="0.2">
      <c r="A4" s="152">
        <f>+A3+1</f>
        <v>2</v>
      </c>
      <c r="B4" s="153">
        <v>21367</v>
      </c>
      <c r="C4" s="154" t="s">
        <v>272</v>
      </c>
      <c r="D4" s="154" t="s">
        <v>363</v>
      </c>
      <c r="E4" s="154" t="s">
        <v>364</v>
      </c>
      <c r="F4" s="155" t="s">
        <v>365</v>
      </c>
      <c r="G4" s="156">
        <v>80641417214</v>
      </c>
    </row>
    <row r="5" spans="1:7" ht="15" customHeight="1" x14ac:dyDescent="0.2">
      <c r="A5" s="152">
        <f t="shared" ref="A5:A55" si="0">+A4+1</f>
        <v>3</v>
      </c>
      <c r="B5" s="153">
        <v>9503</v>
      </c>
      <c r="C5" s="154" t="s">
        <v>273</v>
      </c>
      <c r="D5" s="154" t="s">
        <v>366</v>
      </c>
      <c r="E5" s="154" t="s">
        <v>367</v>
      </c>
      <c r="F5" s="155" t="s">
        <v>368</v>
      </c>
      <c r="G5" s="156">
        <v>85288244934</v>
      </c>
    </row>
    <row r="6" spans="1:7" ht="15" customHeight="1" x14ac:dyDescent="0.2">
      <c r="A6" s="152">
        <f t="shared" si="0"/>
        <v>4</v>
      </c>
      <c r="B6" s="153">
        <v>9048</v>
      </c>
      <c r="C6" s="154" t="s">
        <v>274</v>
      </c>
      <c r="D6" s="154" t="s">
        <v>369</v>
      </c>
      <c r="E6" s="154" t="s">
        <v>370</v>
      </c>
      <c r="F6" s="155" t="s">
        <v>371</v>
      </c>
      <c r="G6" s="156">
        <v>33940620446</v>
      </c>
    </row>
    <row r="7" spans="1:7" ht="15" customHeight="1" x14ac:dyDescent="0.2">
      <c r="A7" s="152">
        <f t="shared" si="0"/>
        <v>5</v>
      </c>
      <c r="B7" s="153">
        <v>23059</v>
      </c>
      <c r="C7" s="154" t="s">
        <v>275</v>
      </c>
      <c r="D7" s="154" t="s">
        <v>372</v>
      </c>
      <c r="E7" s="154" t="s">
        <v>373</v>
      </c>
      <c r="F7" s="155" t="s">
        <v>374</v>
      </c>
      <c r="G7" s="156">
        <v>78598666443</v>
      </c>
    </row>
    <row r="8" spans="1:7" ht="15" customHeight="1" x14ac:dyDescent="0.2">
      <c r="A8" s="152">
        <f t="shared" si="0"/>
        <v>6</v>
      </c>
      <c r="B8" s="153">
        <v>21342</v>
      </c>
      <c r="C8" s="154" t="s">
        <v>276</v>
      </c>
      <c r="D8" s="154" t="s">
        <v>375</v>
      </c>
      <c r="E8" s="154" t="s">
        <v>376</v>
      </c>
      <c r="F8" s="155" t="s">
        <v>377</v>
      </c>
      <c r="G8" s="156">
        <v>77805945007</v>
      </c>
    </row>
    <row r="9" spans="1:7" ht="15" customHeight="1" x14ac:dyDescent="0.2">
      <c r="A9" s="152">
        <f t="shared" si="0"/>
        <v>7</v>
      </c>
      <c r="B9" s="153">
        <v>10006</v>
      </c>
      <c r="C9" s="158" t="s">
        <v>277</v>
      </c>
      <c r="D9" s="158" t="s">
        <v>378</v>
      </c>
      <c r="E9" s="158" t="s">
        <v>379</v>
      </c>
      <c r="F9" s="155" t="s">
        <v>380</v>
      </c>
      <c r="G9" s="156">
        <v>50138600501</v>
      </c>
    </row>
    <row r="10" spans="1:7" ht="15" customHeight="1" x14ac:dyDescent="0.2">
      <c r="A10" s="152">
        <f t="shared" si="0"/>
        <v>8</v>
      </c>
      <c r="B10" s="153">
        <v>9056</v>
      </c>
      <c r="C10" s="154" t="s">
        <v>278</v>
      </c>
      <c r="D10" s="154" t="s">
        <v>381</v>
      </c>
      <c r="E10" s="154" t="s">
        <v>382</v>
      </c>
      <c r="F10" s="155" t="s">
        <v>383</v>
      </c>
      <c r="G10" s="156">
        <v>75789295679</v>
      </c>
    </row>
    <row r="11" spans="1:7" ht="15" customHeight="1" x14ac:dyDescent="0.2">
      <c r="A11" s="152">
        <f t="shared" si="0"/>
        <v>9</v>
      </c>
      <c r="B11" s="153">
        <v>9097</v>
      </c>
      <c r="C11" s="154" t="s">
        <v>279</v>
      </c>
      <c r="D11" s="154" t="s">
        <v>384</v>
      </c>
      <c r="E11" s="154" t="s">
        <v>385</v>
      </c>
      <c r="F11" s="155" t="s">
        <v>386</v>
      </c>
      <c r="G11" s="156">
        <v>35015122830</v>
      </c>
    </row>
    <row r="12" spans="1:7" ht="15" customHeight="1" x14ac:dyDescent="0.2">
      <c r="A12" s="152">
        <f t="shared" si="0"/>
        <v>10</v>
      </c>
      <c r="B12" s="153">
        <v>23042</v>
      </c>
      <c r="C12" s="154" t="s">
        <v>280</v>
      </c>
      <c r="D12" s="154" t="s">
        <v>387</v>
      </c>
      <c r="E12" s="154" t="s">
        <v>388</v>
      </c>
      <c r="F12" s="155" t="s">
        <v>389</v>
      </c>
      <c r="G12" s="156">
        <v>16580377908</v>
      </c>
    </row>
    <row r="13" spans="1:7" ht="15" customHeight="1" x14ac:dyDescent="0.2">
      <c r="A13" s="152">
        <f t="shared" si="0"/>
        <v>11</v>
      </c>
      <c r="B13" s="153">
        <v>23026</v>
      </c>
      <c r="C13" s="154" t="s">
        <v>281</v>
      </c>
      <c r="D13" s="154" t="s">
        <v>390</v>
      </c>
      <c r="E13" s="154" t="s">
        <v>391</v>
      </c>
      <c r="F13" s="155" t="s">
        <v>392</v>
      </c>
      <c r="G13" s="156">
        <v>45135358340</v>
      </c>
    </row>
    <row r="14" spans="1:7" ht="15" customHeight="1" x14ac:dyDescent="0.2">
      <c r="A14" s="152">
        <f t="shared" si="0"/>
        <v>12</v>
      </c>
      <c r="B14" s="153">
        <v>9193</v>
      </c>
      <c r="C14" s="154" t="s">
        <v>282</v>
      </c>
      <c r="D14" s="154" t="s">
        <v>393</v>
      </c>
      <c r="E14" s="154" t="s">
        <v>394</v>
      </c>
      <c r="F14" s="155" t="s">
        <v>395</v>
      </c>
      <c r="G14" s="156">
        <v>18630179468</v>
      </c>
    </row>
    <row r="15" spans="1:7" ht="15" customHeight="1" x14ac:dyDescent="0.2">
      <c r="A15" s="152">
        <f t="shared" si="0"/>
        <v>13</v>
      </c>
      <c r="B15" s="153">
        <v>22970</v>
      </c>
      <c r="C15" s="154" t="s">
        <v>283</v>
      </c>
      <c r="D15" s="154" t="s">
        <v>396</v>
      </c>
      <c r="E15" s="154" t="s">
        <v>397</v>
      </c>
      <c r="F15" s="155" t="s">
        <v>398</v>
      </c>
      <c r="G15" s="156">
        <v>99262709388</v>
      </c>
    </row>
    <row r="16" spans="1:7" ht="15" customHeight="1" x14ac:dyDescent="0.2">
      <c r="A16" s="152">
        <f t="shared" si="0"/>
        <v>14</v>
      </c>
      <c r="B16" s="153">
        <v>23018</v>
      </c>
      <c r="C16" s="158" t="s">
        <v>284</v>
      </c>
      <c r="D16" s="158" t="s">
        <v>399</v>
      </c>
      <c r="E16" s="158" t="s">
        <v>400</v>
      </c>
      <c r="F16" s="155" t="s">
        <v>401</v>
      </c>
      <c r="G16" s="156">
        <v>34365247679</v>
      </c>
    </row>
    <row r="17" spans="1:7" ht="15" customHeight="1" x14ac:dyDescent="0.2">
      <c r="A17" s="152">
        <f t="shared" si="0"/>
        <v>15</v>
      </c>
      <c r="B17" s="153">
        <v>9185</v>
      </c>
      <c r="C17" s="154" t="s">
        <v>285</v>
      </c>
      <c r="D17" s="154" t="s">
        <v>402</v>
      </c>
      <c r="E17" s="154" t="s">
        <v>403</v>
      </c>
      <c r="F17" s="155" t="s">
        <v>404</v>
      </c>
      <c r="G17" s="156">
        <v>88357338997</v>
      </c>
    </row>
    <row r="18" spans="1:7" ht="15" customHeight="1" x14ac:dyDescent="0.2">
      <c r="A18" s="152">
        <f t="shared" si="0"/>
        <v>16</v>
      </c>
      <c r="B18" s="153">
        <v>21359</v>
      </c>
      <c r="C18" s="154" t="s">
        <v>286</v>
      </c>
      <c r="D18" s="154" t="s">
        <v>405</v>
      </c>
      <c r="E18" s="154" t="s">
        <v>406</v>
      </c>
      <c r="F18" s="155" t="s">
        <v>407</v>
      </c>
      <c r="G18" s="156">
        <v>52963245603</v>
      </c>
    </row>
    <row r="19" spans="1:7" ht="15" customHeight="1" x14ac:dyDescent="0.2">
      <c r="A19" s="152">
        <f t="shared" si="0"/>
        <v>17</v>
      </c>
      <c r="B19" s="153">
        <v>9101</v>
      </c>
      <c r="C19" s="154" t="s">
        <v>287</v>
      </c>
      <c r="D19" s="154" t="s">
        <v>408</v>
      </c>
      <c r="E19" s="154" t="s">
        <v>409</v>
      </c>
      <c r="F19" s="155" t="s">
        <v>410</v>
      </c>
      <c r="G19" s="156">
        <v>38909870307</v>
      </c>
    </row>
    <row r="20" spans="1:7" ht="15" customHeight="1" x14ac:dyDescent="0.2">
      <c r="A20" s="152">
        <f t="shared" si="0"/>
        <v>18</v>
      </c>
      <c r="B20" s="153">
        <v>9224</v>
      </c>
      <c r="C20" s="154" t="s">
        <v>288</v>
      </c>
      <c r="D20" s="154" t="s">
        <v>411</v>
      </c>
      <c r="E20" s="154" t="s">
        <v>412</v>
      </c>
      <c r="F20" s="155" t="s">
        <v>413</v>
      </c>
      <c r="G20" s="156">
        <v>10613555021</v>
      </c>
    </row>
    <row r="21" spans="1:7" ht="15" customHeight="1" x14ac:dyDescent="0.2">
      <c r="A21" s="152">
        <f t="shared" si="0"/>
        <v>19</v>
      </c>
      <c r="B21" s="153">
        <v>23501</v>
      </c>
      <c r="C21" s="158" t="s">
        <v>289</v>
      </c>
      <c r="D21" s="158" t="s">
        <v>414</v>
      </c>
      <c r="E21" s="158" t="s">
        <v>415</v>
      </c>
      <c r="F21" s="155" t="s">
        <v>416</v>
      </c>
      <c r="G21" s="156">
        <v>21384082201</v>
      </c>
    </row>
    <row r="22" spans="1:7" ht="15" customHeight="1" x14ac:dyDescent="0.2">
      <c r="A22" s="152">
        <f t="shared" si="0"/>
        <v>20</v>
      </c>
      <c r="B22" s="153">
        <v>9249</v>
      </c>
      <c r="C22" s="154" t="s">
        <v>290</v>
      </c>
      <c r="D22" s="154" t="s">
        <v>417</v>
      </c>
      <c r="E22" s="154" t="s">
        <v>418</v>
      </c>
      <c r="F22" s="155" t="s">
        <v>419</v>
      </c>
      <c r="G22" s="156">
        <v>94839545339</v>
      </c>
    </row>
    <row r="23" spans="1:7" ht="15" customHeight="1" x14ac:dyDescent="0.2">
      <c r="A23" s="152">
        <f t="shared" si="0"/>
        <v>21</v>
      </c>
      <c r="B23" s="153">
        <v>9064</v>
      </c>
      <c r="C23" s="158" t="s">
        <v>291</v>
      </c>
      <c r="D23" s="158" t="s">
        <v>420</v>
      </c>
      <c r="E23" s="158" t="s">
        <v>382</v>
      </c>
      <c r="F23" s="155" t="s">
        <v>421</v>
      </c>
      <c r="G23" s="156">
        <v>31582799502</v>
      </c>
    </row>
    <row r="24" spans="1:7" ht="15" customHeight="1" x14ac:dyDescent="0.2">
      <c r="A24" s="152">
        <f t="shared" si="0"/>
        <v>22</v>
      </c>
      <c r="B24" s="153">
        <v>9992</v>
      </c>
      <c r="C24" s="154" t="s">
        <v>292</v>
      </c>
      <c r="D24" s="154" t="s">
        <v>422</v>
      </c>
      <c r="E24" s="154" t="s">
        <v>423</v>
      </c>
      <c r="F24" s="155" t="s">
        <v>424</v>
      </c>
      <c r="G24" s="156">
        <v>22935346080</v>
      </c>
    </row>
    <row r="25" spans="1:7" ht="15" customHeight="1" x14ac:dyDescent="0.2">
      <c r="A25" s="152">
        <f t="shared" si="0"/>
        <v>23</v>
      </c>
      <c r="B25" s="153">
        <v>9208</v>
      </c>
      <c r="C25" s="158" t="s">
        <v>293</v>
      </c>
      <c r="D25" s="158" t="s">
        <v>425</v>
      </c>
      <c r="E25" s="158" t="s">
        <v>426</v>
      </c>
      <c r="F25" s="155" t="s">
        <v>427</v>
      </c>
      <c r="G25" s="156">
        <v>39053661935</v>
      </c>
    </row>
    <row r="26" spans="1:7" ht="15" customHeight="1" x14ac:dyDescent="0.2">
      <c r="A26" s="152">
        <f t="shared" si="0"/>
        <v>24</v>
      </c>
      <c r="B26" s="153">
        <v>9909</v>
      </c>
      <c r="C26" s="154" t="s">
        <v>294</v>
      </c>
      <c r="D26" s="154" t="s">
        <v>428</v>
      </c>
      <c r="E26" s="154" t="s">
        <v>429</v>
      </c>
      <c r="F26" s="155" t="s">
        <v>430</v>
      </c>
      <c r="G26" s="156">
        <v>45628801299</v>
      </c>
    </row>
    <row r="27" spans="1:7" ht="15" customHeight="1" x14ac:dyDescent="0.2">
      <c r="A27" s="152">
        <f t="shared" si="0"/>
        <v>25</v>
      </c>
      <c r="B27" s="153">
        <v>21326</v>
      </c>
      <c r="C27" s="158" t="s">
        <v>295</v>
      </c>
      <c r="D27" s="158" t="s">
        <v>431</v>
      </c>
      <c r="E27" s="158" t="s">
        <v>432</v>
      </c>
      <c r="F27" s="155" t="s">
        <v>433</v>
      </c>
      <c r="G27" s="156">
        <v>75291303108</v>
      </c>
    </row>
    <row r="28" spans="1:7" ht="15" customHeight="1" x14ac:dyDescent="0.2">
      <c r="A28" s="152">
        <f t="shared" si="0"/>
        <v>26</v>
      </c>
      <c r="B28" s="153">
        <v>9089</v>
      </c>
      <c r="C28" s="154" t="s">
        <v>296</v>
      </c>
      <c r="D28" s="154" t="s">
        <v>434</v>
      </c>
      <c r="E28" s="154" t="s">
        <v>382</v>
      </c>
      <c r="F28" s="155" t="s">
        <v>435</v>
      </c>
      <c r="G28" s="156">
        <v>18161215581</v>
      </c>
    </row>
    <row r="29" spans="1:7" ht="15" customHeight="1" x14ac:dyDescent="0.2">
      <c r="A29" s="152">
        <f t="shared" si="0"/>
        <v>27</v>
      </c>
      <c r="B29" s="153">
        <v>9216</v>
      </c>
      <c r="C29" s="154" t="s">
        <v>297</v>
      </c>
      <c r="D29" s="154" t="s">
        <v>436</v>
      </c>
      <c r="E29" s="154" t="s">
        <v>437</v>
      </c>
      <c r="F29" s="155" t="s">
        <v>438</v>
      </c>
      <c r="G29" s="156">
        <v>10402434431</v>
      </c>
    </row>
    <row r="30" spans="1:7" ht="15" customHeight="1" x14ac:dyDescent="0.2">
      <c r="A30" s="152">
        <f t="shared" si="0"/>
        <v>28</v>
      </c>
      <c r="B30" s="153">
        <v>9169</v>
      </c>
      <c r="C30" s="154" t="s">
        <v>298</v>
      </c>
      <c r="D30" s="154" t="s">
        <v>439</v>
      </c>
      <c r="E30" s="154" t="s">
        <v>440</v>
      </c>
      <c r="F30" s="155" t="s">
        <v>441</v>
      </c>
      <c r="G30" s="156">
        <v>13757174616</v>
      </c>
    </row>
    <row r="31" spans="1:7" ht="15" customHeight="1" x14ac:dyDescent="0.2">
      <c r="A31" s="152">
        <f t="shared" si="0"/>
        <v>29</v>
      </c>
      <c r="B31" s="153">
        <v>11210</v>
      </c>
      <c r="C31" s="154" t="s">
        <v>299</v>
      </c>
      <c r="D31" s="154" t="s">
        <v>442</v>
      </c>
      <c r="E31" s="154" t="s">
        <v>443</v>
      </c>
      <c r="F31" s="155" t="s">
        <v>444</v>
      </c>
      <c r="G31" s="156">
        <v>32872583218</v>
      </c>
    </row>
    <row r="32" spans="1:7" ht="15" customHeight="1" x14ac:dyDescent="0.2">
      <c r="A32" s="152">
        <f t="shared" si="0"/>
        <v>30</v>
      </c>
      <c r="B32" s="153">
        <v>9144</v>
      </c>
      <c r="C32" s="154" t="s">
        <v>300</v>
      </c>
      <c r="D32" s="154" t="s">
        <v>445</v>
      </c>
      <c r="E32" s="154" t="s">
        <v>446</v>
      </c>
      <c r="F32" s="155" t="s">
        <v>447</v>
      </c>
      <c r="G32" s="156">
        <v>77433474733</v>
      </c>
    </row>
    <row r="33" spans="1:7" ht="15" customHeight="1" x14ac:dyDescent="0.2">
      <c r="A33" s="152">
        <f t="shared" si="0"/>
        <v>31</v>
      </c>
      <c r="B33" s="153">
        <v>22996</v>
      </c>
      <c r="C33" s="154" t="s">
        <v>301</v>
      </c>
      <c r="D33" s="154" t="s">
        <v>448</v>
      </c>
      <c r="E33" s="154" t="s">
        <v>449</v>
      </c>
      <c r="F33" s="155" t="s">
        <v>450</v>
      </c>
      <c r="G33" s="156">
        <v>38585506065</v>
      </c>
    </row>
    <row r="34" spans="1:7" x14ac:dyDescent="0.2">
      <c r="A34" s="152">
        <f t="shared" si="0"/>
        <v>32</v>
      </c>
      <c r="B34" s="153">
        <v>23761</v>
      </c>
      <c r="C34" s="154" t="s">
        <v>302</v>
      </c>
      <c r="D34" s="154" t="s">
        <v>451</v>
      </c>
      <c r="E34" s="154" t="s">
        <v>394</v>
      </c>
      <c r="F34" s="155" t="s">
        <v>452</v>
      </c>
      <c r="G34" s="156">
        <v>86358961388</v>
      </c>
    </row>
    <row r="35" spans="1:7" ht="15" customHeight="1" x14ac:dyDescent="0.2">
      <c r="A35" s="152">
        <f t="shared" si="0"/>
        <v>33</v>
      </c>
      <c r="B35" s="153">
        <v>16221</v>
      </c>
      <c r="C35" s="154" t="s">
        <v>303</v>
      </c>
      <c r="D35" s="154" t="s">
        <v>453</v>
      </c>
      <c r="E35" s="154" t="s">
        <v>454</v>
      </c>
      <c r="F35" s="155" t="s">
        <v>455</v>
      </c>
      <c r="G35" s="156">
        <v>35057368189</v>
      </c>
    </row>
    <row r="36" spans="1:7" ht="15" customHeight="1" x14ac:dyDescent="0.2">
      <c r="A36" s="152">
        <f t="shared" si="0"/>
        <v>34</v>
      </c>
      <c r="B36" s="153">
        <v>23034</v>
      </c>
      <c r="C36" s="154" t="s">
        <v>304</v>
      </c>
      <c r="D36" s="154" t="s">
        <v>405</v>
      </c>
      <c r="E36" s="154" t="s">
        <v>456</v>
      </c>
      <c r="F36" s="155" t="s">
        <v>457</v>
      </c>
      <c r="G36" s="156">
        <v>72014518093</v>
      </c>
    </row>
    <row r="37" spans="1:7" ht="15" customHeight="1" x14ac:dyDescent="0.2">
      <c r="A37" s="152">
        <f t="shared" si="0"/>
        <v>35</v>
      </c>
      <c r="B37" s="153">
        <v>23000</v>
      </c>
      <c r="C37" s="154" t="s">
        <v>305</v>
      </c>
      <c r="D37" s="154" t="s">
        <v>458</v>
      </c>
      <c r="E37" s="154" t="s">
        <v>459</v>
      </c>
      <c r="F37" s="155" t="s">
        <v>460</v>
      </c>
      <c r="G37" s="156">
        <v>12846967938</v>
      </c>
    </row>
    <row r="38" spans="1:7" ht="15" customHeight="1" x14ac:dyDescent="0.2">
      <c r="A38" s="152">
        <f t="shared" si="0"/>
        <v>36</v>
      </c>
      <c r="B38" s="153">
        <v>9177</v>
      </c>
      <c r="C38" s="154" t="s">
        <v>306</v>
      </c>
      <c r="D38" s="154" t="s">
        <v>461</v>
      </c>
      <c r="E38" s="154" t="s">
        <v>462</v>
      </c>
      <c r="F38" s="155" t="s">
        <v>463</v>
      </c>
      <c r="G38" s="156">
        <v>39352404477</v>
      </c>
    </row>
    <row r="39" spans="1:7" ht="15" customHeight="1" x14ac:dyDescent="0.2">
      <c r="A39" s="152">
        <f t="shared" si="0"/>
        <v>37</v>
      </c>
      <c r="B39" s="153">
        <v>9587</v>
      </c>
      <c r="C39" s="154" t="s">
        <v>307</v>
      </c>
      <c r="D39" s="154" t="s">
        <v>464</v>
      </c>
      <c r="E39" s="154" t="s">
        <v>465</v>
      </c>
      <c r="F39" s="155" t="s">
        <v>466</v>
      </c>
      <c r="G39" s="156">
        <v>11166315733</v>
      </c>
    </row>
    <row r="40" spans="1:7" ht="15" customHeight="1" x14ac:dyDescent="0.2">
      <c r="A40" s="152">
        <f t="shared" si="0"/>
        <v>38</v>
      </c>
      <c r="B40" s="153">
        <v>22988</v>
      </c>
      <c r="C40" s="158" t="s">
        <v>308</v>
      </c>
      <c r="D40" s="158" t="s">
        <v>467</v>
      </c>
      <c r="E40" s="158" t="s">
        <v>468</v>
      </c>
      <c r="F40" s="155" t="s">
        <v>469</v>
      </c>
      <c r="G40" s="156">
        <v>87347858365</v>
      </c>
    </row>
    <row r="41" spans="1:7" ht="15" customHeight="1" x14ac:dyDescent="0.2">
      <c r="A41" s="152">
        <f t="shared" si="0"/>
        <v>39</v>
      </c>
      <c r="B41" s="153">
        <v>9030</v>
      </c>
      <c r="C41" s="154" t="s">
        <v>309</v>
      </c>
      <c r="D41" s="154" t="s">
        <v>470</v>
      </c>
      <c r="E41" s="154" t="s">
        <v>471</v>
      </c>
      <c r="F41" s="155" t="s">
        <v>472</v>
      </c>
      <c r="G41" s="156">
        <v>28356694292</v>
      </c>
    </row>
    <row r="42" spans="1:7" ht="15" customHeight="1" x14ac:dyDescent="0.2">
      <c r="A42" s="152">
        <f t="shared" si="0"/>
        <v>40</v>
      </c>
      <c r="B42" s="153">
        <v>9136</v>
      </c>
      <c r="C42" s="158" t="s">
        <v>310</v>
      </c>
      <c r="D42" s="158" t="s">
        <v>473</v>
      </c>
      <c r="E42" s="154" t="s">
        <v>474</v>
      </c>
      <c r="F42" s="155" t="s">
        <v>475</v>
      </c>
      <c r="G42" s="156">
        <v>27562505121</v>
      </c>
    </row>
    <row r="43" spans="1:7" ht="15" customHeight="1" x14ac:dyDescent="0.2">
      <c r="A43" s="152">
        <f t="shared" si="0"/>
        <v>41</v>
      </c>
      <c r="B43" s="153">
        <v>10022</v>
      </c>
      <c r="C43" s="154" t="s">
        <v>311</v>
      </c>
      <c r="D43" s="154" t="s">
        <v>476</v>
      </c>
      <c r="E43" s="154" t="s">
        <v>454</v>
      </c>
      <c r="F43" s="155" t="s">
        <v>477</v>
      </c>
      <c r="G43" s="159" t="s">
        <v>478</v>
      </c>
    </row>
    <row r="44" spans="1:7" ht="15" customHeight="1" x14ac:dyDescent="0.2">
      <c r="A44" s="152">
        <f t="shared" si="0"/>
        <v>42</v>
      </c>
      <c r="B44" s="153">
        <v>9595</v>
      </c>
      <c r="C44" s="154" t="s">
        <v>312</v>
      </c>
      <c r="D44" s="154" t="s">
        <v>479</v>
      </c>
      <c r="E44" s="154" t="s">
        <v>480</v>
      </c>
      <c r="F44" s="155" t="s">
        <v>481</v>
      </c>
      <c r="G44" s="156">
        <v>12465487394</v>
      </c>
    </row>
    <row r="45" spans="1:7" ht="15" customHeight="1" x14ac:dyDescent="0.2">
      <c r="A45" s="152">
        <f t="shared" si="0"/>
        <v>43</v>
      </c>
      <c r="B45" s="153">
        <v>9600</v>
      </c>
      <c r="C45" s="154" t="s">
        <v>313</v>
      </c>
      <c r="D45" s="154" t="s">
        <v>482</v>
      </c>
      <c r="E45" s="154" t="s">
        <v>483</v>
      </c>
      <c r="F45" s="155" t="s">
        <v>484</v>
      </c>
      <c r="G45" s="156">
        <v>99061834293</v>
      </c>
    </row>
    <row r="46" spans="1:7" ht="15" customHeight="1" x14ac:dyDescent="0.2">
      <c r="A46" s="152">
        <f t="shared" si="0"/>
        <v>44</v>
      </c>
      <c r="B46" s="153">
        <v>10014</v>
      </c>
      <c r="C46" s="154" t="s">
        <v>314</v>
      </c>
      <c r="D46" s="154" t="s">
        <v>485</v>
      </c>
      <c r="E46" s="154" t="s">
        <v>486</v>
      </c>
      <c r="F46" s="155" t="s">
        <v>487</v>
      </c>
      <c r="G46" s="159" t="s">
        <v>488</v>
      </c>
    </row>
    <row r="47" spans="1:7" ht="15" customHeight="1" x14ac:dyDescent="0.2">
      <c r="A47" s="152">
        <f t="shared" si="0"/>
        <v>45</v>
      </c>
      <c r="B47" s="153">
        <v>8818</v>
      </c>
      <c r="C47" s="154" t="s">
        <v>315</v>
      </c>
      <c r="D47" s="154" t="s">
        <v>489</v>
      </c>
      <c r="E47" s="154" t="s">
        <v>490</v>
      </c>
      <c r="F47" s="155" t="s">
        <v>491</v>
      </c>
      <c r="G47" s="156">
        <v>30383685427</v>
      </c>
    </row>
    <row r="48" spans="1:7" ht="15" customHeight="1" x14ac:dyDescent="0.2">
      <c r="A48" s="152">
        <f t="shared" si="0"/>
        <v>46</v>
      </c>
      <c r="B48" s="153">
        <v>48460</v>
      </c>
      <c r="C48" s="154" t="s">
        <v>316</v>
      </c>
      <c r="D48" s="154" t="s">
        <v>492</v>
      </c>
      <c r="E48" s="154" t="s">
        <v>493</v>
      </c>
      <c r="F48" s="155" t="s">
        <v>494</v>
      </c>
      <c r="G48" s="156">
        <v>85892714334</v>
      </c>
    </row>
    <row r="49" spans="1:7" ht="15" customHeight="1" x14ac:dyDescent="0.2">
      <c r="A49" s="152">
        <f t="shared" si="0"/>
        <v>47</v>
      </c>
      <c r="B49" s="153">
        <v>21300</v>
      </c>
      <c r="C49" s="154" t="s">
        <v>317</v>
      </c>
      <c r="D49" s="154" t="s">
        <v>495</v>
      </c>
      <c r="E49" s="154" t="s">
        <v>397</v>
      </c>
      <c r="F49" s="155" t="s">
        <v>496</v>
      </c>
      <c r="G49" s="156">
        <v>70655877361</v>
      </c>
    </row>
    <row r="50" spans="1:7" ht="15" customHeight="1" x14ac:dyDescent="0.2">
      <c r="A50" s="152">
        <f t="shared" si="0"/>
        <v>48</v>
      </c>
      <c r="B50" s="153">
        <v>9128</v>
      </c>
      <c r="C50" s="154" t="s">
        <v>318</v>
      </c>
      <c r="D50" s="154" t="s">
        <v>497</v>
      </c>
      <c r="E50" s="154" t="s">
        <v>498</v>
      </c>
      <c r="F50" s="155" t="s">
        <v>499</v>
      </c>
      <c r="G50" s="156">
        <v>84240970996</v>
      </c>
    </row>
    <row r="51" spans="1:7" x14ac:dyDescent="0.2">
      <c r="A51" s="152">
        <f t="shared" si="0"/>
        <v>49</v>
      </c>
      <c r="B51" s="153">
        <v>9579</v>
      </c>
      <c r="C51" s="158" t="s">
        <v>319</v>
      </c>
      <c r="D51" s="158" t="s">
        <v>500</v>
      </c>
      <c r="E51" s="158" t="s">
        <v>483</v>
      </c>
      <c r="F51" s="155" t="s">
        <v>501</v>
      </c>
      <c r="G51" s="156">
        <v>19124230169</v>
      </c>
    </row>
    <row r="52" spans="1:7" ht="15" customHeight="1" x14ac:dyDescent="0.2">
      <c r="A52" s="152">
        <f t="shared" si="0"/>
        <v>50</v>
      </c>
      <c r="B52" s="153">
        <v>9072</v>
      </c>
      <c r="C52" s="154" t="s">
        <v>320</v>
      </c>
      <c r="D52" s="154" t="s">
        <v>502</v>
      </c>
      <c r="E52" s="154" t="s">
        <v>382</v>
      </c>
      <c r="F52" s="155" t="s">
        <v>503</v>
      </c>
      <c r="G52" s="156">
        <v>77091772312</v>
      </c>
    </row>
    <row r="53" spans="1:7" x14ac:dyDescent="0.2">
      <c r="A53" s="152">
        <f t="shared" si="0"/>
        <v>51</v>
      </c>
      <c r="B53" s="153">
        <v>9232</v>
      </c>
      <c r="C53" s="154" t="s">
        <v>321</v>
      </c>
      <c r="D53" s="154" t="s">
        <v>504</v>
      </c>
      <c r="E53" s="154" t="s">
        <v>505</v>
      </c>
      <c r="F53" s="155" t="s">
        <v>506</v>
      </c>
      <c r="G53" s="156">
        <v>24990581580</v>
      </c>
    </row>
    <row r="54" spans="1:7" ht="15" customHeight="1" x14ac:dyDescent="0.2">
      <c r="A54" s="152">
        <f t="shared" si="0"/>
        <v>52</v>
      </c>
      <c r="B54" s="153">
        <v>21334</v>
      </c>
      <c r="C54" s="154" t="s">
        <v>322</v>
      </c>
      <c r="D54" s="154" t="s">
        <v>507</v>
      </c>
      <c r="E54" s="154" t="s">
        <v>508</v>
      </c>
      <c r="F54" s="155" t="s">
        <v>509</v>
      </c>
      <c r="G54" s="156">
        <v>38824495088</v>
      </c>
    </row>
    <row r="55" spans="1:7" ht="15" customHeight="1" x14ac:dyDescent="0.2">
      <c r="A55" s="152">
        <f t="shared" si="0"/>
        <v>53</v>
      </c>
      <c r="B55" s="153">
        <v>43134</v>
      </c>
      <c r="C55" s="154" t="s">
        <v>323</v>
      </c>
      <c r="D55" s="154" t="s">
        <v>510</v>
      </c>
      <c r="E55" s="154" t="s">
        <v>394</v>
      </c>
      <c r="F55" s="155" t="s">
        <v>511</v>
      </c>
      <c r="G55" s="156">
        <v>63790869358</v>
      </c>
    </row>
    <row r="56" spans="1:7" s="163" customFormat="1" x14ac:dyDescent="0.2">
      <c r="A56" s="160"/>
      <c r="B56" s="160"/>
      <c r="C56" s="161"/>
      <c r="D56" s="161"/>
      <c r="E56" s="161"/>
      <c r="F56" s="160"/>
      <c r="G56" s="162"/>
    </row>
    <row r="57" spans="1:7" x14ac:dyDescent="0.2">
      <c r="A57" s="160"/>
      <c r="B57" s="160"/>
      <c r="C57" s="161"/>
      <c r="D57" s="161"/>
      <c r="E57" s="161"/>
      <c r="F57" s="160"/>
      <c r="G57" s="162"/>
    </row>
    <row r="58" spans="1:7" x14ac:dyDescent="0.2">
      <c r="A58" s="160"/>
      <c r="B58" s="160"/>
      <c r="C58" s="164"/>
      <c r="D58" s="164"/>
      <c r="E58" s="164"/>
      <c r="F58" s="160"/>
      <c r="G58" s="162"/>
    </row>
    <row r="59" spans="1:7" x14ac:dyDescent="0.2">
      <c r="A59" s="160"/>
      <c r="B59" s="160"/>
      <c r="C59" s="161"/>
      <c r="D59" s="161"/>
      <c r="E59" s="161"/>
      <c r="F59" s="160"/>
      <c r="G59" s="162"/>
    </row>
    <row r="60" spans="1:7" x14ac:dyDescent="0.2">
      <c r="G60" s="157"/>
    </row>
    <row r="61" spans="1:7" x14ac:dyDescent="0.2">
      <c r="G61" s="157"/>
    </row>
    <row r="62" spans="1:7" x14ac:dyDescent="0.2">
      <c r="G62" s="157"/>
    </row>
    <row r="63" spans="1:7" x14ac:dyDescent="0.2">
      <c r="G63" s="157"/>
    </row>
    <row r="64" spans="1:7" x14ac:dyDescent="0.2">
      <c r="G64" s="157"/>
    </row>
    <row r="65" spans="1:7" ht="10.199999999999999" x14ac:dyDescent="0.2">
      <c r="A65" s="157"/>
      <c r="B65" s="157"/>
      <c r="C65" s="157"/>
      <c r="D65" s="157"/>
      <c r="E65" s="157"/>
      <c r="F65" s="157"/>
      <c r="G65" s="157"/>
    </row>
    <row r="66" spans="1:7" ht="10.199999999999999" x14ac:dyDescent="0.2">
      <c r="A66" s="157"/>
      <c r="B66" s="157"/>
      <c r="C66" s="157"/>
      <c r="D66" s="157"/>
      <c r="E66" s="157"/>
      <c r="F66" s="157"/>
      <c r="G66" s="157"/>
    </row>
    <row r="67" spans="1:7" ht="10.199999999999999" x14ac:dyDescent="0.2">
      <c r="A67" s="157"/>
      <c r="B67" s="157"/>
      <c r="C67" s="157"/>
      <c r="D67" s="157"/>
      <c r="E67" s="157"/>
      <c r="F67" s="157"/>
      <c r="G67" s="157"/>
    </row>
    <row r="68" spans="1:7" ht="10.199999999999999" x14ac:dyDescent="0.2">
      <c r="A68" s="157"/>
      <c r="B68" s="157"/>
      <c r="C68" s="157"/>
      <c r="D68" s="157"/>
      <c r="E68" s="157"/>
      <c r="F68" s="157"/>
      <c r="G68" s="157"/>
    </row>
    <row r="69" spans="1:7" ht="10.199999999999999" x14ac:dyDescent="0.2">
      <c r="A69" s="157"/>
      <c r="B69" s="157"/>
      <c r="C69" s="157"/>
      <c r="D69" s="157"/>
      <c r="E69" s="157"/>
      <c r="F69" s="157"/>
      <c r="G69" s="157"/>
    </row>
    <row r="70" spans="1:7" ht="10.199999999999999" x14ac:dyDescent="0.2">
      <c r="A70" s="157"/>
      <c r="B70" s="157"/>
      <c r="C70" s="157"/>
      <c r="D70" s="157"/>
      <c r="E70" s="157"/>
      <c r="F70" s="157"/>
      <c r="G70" s="157"/>
    </row>
    <row r="71" spans="1:7" ht="10.199999999999999" x14ac:dyDescent="0.2">
      <c r="A71" s="157"/>
      <c r="B71" s="157"/>
      <c r="C71" s="157"/>
      <c r="D71" s="157"/>
      <c r="E71" s="157"/>
      <c r="F71" s="157"/>
      <c r="G71" s="157"/>
    </row>
    <row r="72" spans="1:7" ht="10.199999999999999" x14ac:dyDescent="0.2">
      <c r="A72" s="157"/>
      <c r="B72" s="157"/>
      <c r="C72" s="157"/>
      <c r="D72" s="157"/>
      <c r="E72" s="157"/>
      <c r="F72" s="157"/>
      <c r="G72" s="157"/>
    </row>
    <row r="73" spans="1:7" ht="10.199999999999999" x14ac:dyDescent="0.2">
      <c r="A73" s="157"/>
      <c r="B73" s="157"/>
      <c r="C73" s="157"/>
      <c r="D73" s="157"/>
      <c r="E73" s="157"/>
      <c r="F73" s="157"/>
      <c r="G73" s="157"/>
    </row>
    <row r="74" spans="1:7" ht="10.199999999999999" x14ac:dyDescent="0.2">
      <c r="A74" s="157"/>
      <c r="B74" s="157"/>
      <c r="C74" s="157"/>
      <c r="D74" s="157"/>
      <c r="E74" s="157"/>
      <c r="F74" s="157"/>
      <c r="G74" s="157"/>
    </row>
    <row r="75" spans="1:7" ht="10.199999999999999" x14ac:dyDescent="0.2">
      <c r="A75" s="157"/>
      <c r="B75" s="157"/>
      <c r="C75" s="157"/>
      <c r="D75" s="157"/>
      <c r="E75" s="157"/>
      <c r="F75" s="157"/>
      <c r="G75" s="157"/>
    </row>
    <row r="76" spans="1:7" ht="10.199999999999999" x14ac:dyDescent="0.2">
      <c r="A76" s="157"/>
      <c r="B76" s="157"/>
      <c r="C76" s="157"/>
      <c r="D76" s="157"/>
      <c r="E76" s="157"/>
      <c r="F76" s="157"/>
      <c r="G76" s="157"/>
    </row>
    <row r="77" spans="1:7" ht="10.199999999999999" x14ac:dyDescent="0.2">
      <c r="A77" s="157"/>
      <c r="B77" s="157"/>
      <c r="C77" s="157"/>
      <c r="D77" s="157"/>
      <c r="E77" s="157"/>
      <c r="F77" s="157"/>
      <c r="G77" s="157"/>
    </row>
    <row r="78" spans="1:7" ht="10.199999999999999" x14ac:dyDescent="0.2">
      <c r="A78" s="157"/>
      <c r="B78" s="157"/>
      <c r="C78" s="157"/>
      <c r="D78" s="157"/>
      <c r="E78" s="157"/>
      <c r="F78" s="157"/>
      <c r="G78" s="157"/>
    </row>
    <row r="79" spans="1:7" ht="10.199999999999999" x14ac:dyDescent="0.2">
      <c r="A79" s="157"/>
      <c r="B79" s="157"/>
      <c r="C79" s="157"/>
      <c r="D79" s="157"/>
      <c r="E79" s="157"/>
      <c r="F79" s="157"/>
      <c r="G79" s="157"/>
    </row>
    <row r="80" spans="1:7" ht="10.199999999999999" x14ac:dyDescent="0.2">
      <c r="A80" s="157"/>
      <c r="B80" s="157"/>
      <c r="C80" s="157"/>
      <c r="D80" s="157"/>
      <c r="E80" s="157"/>
      <c r="F80" s="157"/>
      <c r="G80" s="157"/>
    </row>
    <row r="81" spans="1:7" ht="10.199999999999999" x14ac:dyDescent="0.2">
      <c r="A81" s="157"/>
      <c r="B81" s="157"/>
      <c r="C81" s="157"/>
      <c r="D81" s="157"/>
      <c r="E81" s="157"/>
      <c r="F81" s="157"/>
      <c r="G81" s="157"/>
    </row>
    <row r="82" spans="1:7" ht="10.199999999999999" x14ac:dyDescent="0.2">
      <c r="A82" s="157"/>
      <c r="B82" s="157"/>
      <c r="C82" s="157"/>
      <c r="D82" s="157"/>
      <c r="E82" s="157"/>
      <c r="F82" s="157"/>
      <c r="G82" s="157"/>
    </row>
    <row r="83" spans="1:7" ht="10.199999999999999" x14ac:dyDescent="0.2">
      <c r="A83" s="157"/>
      <c r="B83" s="157"/>
      <c r="C83" s="157"/>
      <c r="D83" s="157"/>
      <c r="E83" s="157"/>
      <c r="F83" s="157"/>
      <c r="G83" s="157"/>
    </row>
    <row r="84" spans="1:7" ht="10.199999999999999" x14ac:dyDescent="0.2">
      <c r="A84" s="157"/>
      <c r="B84" s="157"/>
      <c r="C84" s="157"/>
      <c r="D84" s="157"/>
      <c r="E84" s="157"/>
      <c r="F84" s="157"/>
      <c r="G84" s="157"/>
    </row>
    <row r="85" spans="1:7" ht="10.199999999999999" x14ac:dyDescent="0.2">
      <c r="A85" s="157"/>
      <c r="B85" s="157"/>
      <c r="C85" s="157"/>
      <c r="D85" s="157"/>
      <c r="E85" s="157"/>
      <c r="F85" s="157"/>
      <c r="G85" s="157"/>
    </row>
    <row r="86" spans="1:7" ht="10.199999999999999" x14ac:dyDescent="0.2">
      <c r="A86" s="157"/>
      <c r="B86" s="157"/>
      <c r="C86" s="157"/>
      <c r="D86" s="157"/>
      <c r="E86" s="157"/>
      <c r="F86" s="157"/>
      <c r="G86" s="157"/>
    </row>
    <row r="87" spans="1:7" ht="10.199999999999999" x14ac:dyDescent="0.2">
      <c r="A87" s="157"/>
      <c r="B87" s="157"/>
      <c r="C87" s="157"/>
      <c r="D87" s="157"/>
      <c r="E87" s="157"/>
      <c r="F87" s="157"/>
      <c r="G87" s="157"/>
    </row>
    <row r="88" spans="1:7" ht="10.199999999999999" x14ac:dyDescent="0.2">
      <c r="A88" s="157"/>
      <c r="B88" s="157"/>
      <c r="C88" s="157"/>
      <c r="D88" s="157"/>
      <c r="E88" s="157"/>
      <c r="F88" s="157"/>
      <c r="G88" s="157"/>
    </row>
    <row r="89" spans="1:7" ht="10.199999999999999" x14ac:dyDescent="0.2">
      <c r="A89" s="157"/>
      <c r="B89" s="157"/>
      <c r="C89" s="157"/>
      <c r="D89" s="157"/>
      <c r="E89" s="157"/>
      <c r="F89" s="157"/>
      <c r="G89" s="157"/>
    </row>
    <row r="90" spans="1:7" ht="10.199999999999999" x14ac:dyDescent="0.2">
      <c r="A90" s="157"/>
      <c r="B90" s="157"/>
      <c r="C90" s="157"/>
      <c r="D90" s="157"/>
      <c r="E90" s="157"/>
      <c r="F90" s="157"/>
      <c r="G90" s="157"/>
    </row>
    <row r="91" spans="1:7" ht="10.199999999999999" x14ac:dyDescent="0.2">
      <c r="A91" s="157"/>
      <c r="B91" s="157"/>
      <c r="C91" s="157"/>
      <c r="D91" s="157"/>
      <c r="E91" s="157"/>
      <c r="F91" s="157"/>
      <c r="G91" s="157"/>
    </row>
    <row r="92" spans="1:7" ht="10.199999999999999" x14ac:dyDescent="0.2">
      <c r="A92" s="157"/>
      <c r="B92" s="157"/>
      <c r="C92" s="157"/>
      <c r="D92" s="157"/>
      <c r="E92" s="157"/>
      <c r="F92" s="157"/>
      <c r="G92" s="157"/>
    </row>
    <row r="93" spans="1:7" ht="10.199999999999999" x14ac:dyDescent="0.2">
      <c r="A93" s="157"/>
      <c r="B93" s="157"/>
      <c r="C93" s="157"/>
      <c r="D93" s="157"/>
      <c r="E93" s="157"/>
      <c r="F93" s="157"/>
      <c r="G93" s="157"/>
    </row>
    <row r="94" spans="1:7" ht="10.199999999999999" x14ac:dyDescent="0.2">
      <c r="A94" s="157"/>
      <c r="B94" s="157"/>
      <c r="C94" s="157"/>
      <c r="D94" s="157"/>
      <c r="E94" s="157"/>
      <c r="F94" s="157"/>
      <c r="G94" s="157"/>
    </row>
    <row r="95" spans="1:7" ht="10.199999999999999" x14ac:dyDescent="0.2">
      <c r="A95" s="157"/>
      <c r="B95" s="157"/>
      <c r="C95" s="157"/>
      <c r="D95" s="157"/>
      <c r="E95" s="157"/>
      <c r="F95" s="157"/>
      <c r="G95" s="157"/>
    </row>
    <row r="96" spans="1:7" ht="10.199999999999999" x14ac:dyDescent="0.2">
      <c r="A96" s="157"/>
      <c r="B96" s="157"/>
      <c r="C96" s="157"/>
      <c r="D96" s="157"/>
      <c r="E96" s="157"/>
      <c r="F96" s="157"/>
      <c r="G96" s="157"/>
    </row>
    <row r="97" spans="1:7" ht="10.199999999999999" x14ac:dyDescent="0.2">
      <c r="A97" s="157"/>
      <c r="B97" s="157"/>
      <c r="C97" s="157"/>
      <c r="D97" s="157"/>
      <c r="E97" s="157"/>
      <c r="F97" s="157"/>
      <c r="G97" s="157"/>
    </row>
    <row r="98" spans="1:7" ht="10.199999999999999" x14ac:dyDescent="0.2">
      <c r="A98" s="157"/>
      <c r="B98" s="157"/>
      <c r="C98" s="157"/>
      <c r="D98" s="157"/>
      <c r="E98" s="157"/>
      <c r="F98" s="157"/>
      <c r="G98" s="157"/>
    </row>
    <row r="99" spans="1:7" ht="10.199999999999999" x14ac:dyDescent="0.2">
      <c r="A99" s="157"/>
      <c r="B99" s="157"/>
      <c r="C99" s="157"/>
      <c r="D99" s="157"/>
      <c r="E99" s="157"/>
      <c r="F99" s="157"/>
      <c r="G99" s="157"/>
    </row>
    <row r="100" spans="1:7" ht="10.199999999999999" x14ac:dyDescent="0.2">
      <c r="A100" s="157"/>
      <c r="B100" s="157"/>
      <c r="C100" s="157"/>
      <c r="D100" s="157"/>
      <c r="E100" s="157"/>
      <c r="F100" s="157"/>
      <c r="G100" s="157"/>
    </row>
    <row r="101" spans="1:7" ht="10.199999999999999" x14ac:dyDescent="0.2">
      <c r="A101" s="157"/>
      <c r="B101" s="157"/>
      <c r="C101" s="157"/>
      <c r="D101" s="157"/>
      <c r="E101" s="157"/>
      <c r="F101" s="157"/>
      <c r="G101" s="157"/>
    </row>
    <row r="102" spans="1:7" ht="10.199999999999999" x14ac:dyDescent="0.2">
      <c r="A102" s="157"/>
      <c r="B102" s="157"/>
      <c r="C102" s="157"/>
      <c r="D102" s="157"/>
      <c r="E102" s="157"/>
      <c r="F102" s="157"/>
      <c r="G102" s="157"/>
    </row>
    <row r="103" spans="1:7" ht="10.199999999999999" x14ac:dyDescent="0.2">
      <c r="A103" s="157"/>
      <c r="B103" s="157"/>
      <c r="C103" s="157"/>
      <c r="D103" s="157"/>
      <c r="E103" s="157"/>
      <c r="F103" s="157"/>
      <c r="G103" s="157"/>
    </row>
    <row r="104" spans="1:7" ht="10.199999999999999" x14ac:dyDescent="0.2">
      <c r="A104" s="157"/>
      <c r="B104" s="157"/>
      <c r="C104" s="157"/>
      <c r="D104" s="157"/>
      <c r="E104" s="157"/>
      <c r="F104" s="157"/>
      <c r="G104" s="157"/>
    </row>
    <row r="105" spans="1:7" ht="10.199999999999999" x14ac:dyDescent="0.2">
      <c r="A105" s="157"/>
      <c r="B105" s="157"/>
      <c r="C105" s="157"/>
      <c r="D105" s="157"/>
      <c r="E105" s="157"/>
      <c r="F105" s="157"/>
      <c r="G105" s="157"/>
    </row>
    <row r="106" spans="1:7" ht="10.199999999999999" x14ac:dyDescent="0.2">
      <c r="A106" s="157"/>
      <c r="B106" s="157"/>
      <c r="C106" s="157"/>
      <c r="D106" s="157"/>
      <c r="E106" s="157"/>
      <c r="F106" s="157"/>
      <c r="G106" s="157"/>
    </row>
    <row r="107" spans="1:7" ht="10.199999999999999" x14ac:dyDescent="0.2">
      <c r="A107" s="157"/>
      <c r="B107" s="157"/>
      <c r="C107" s="157"/>
      <c r="D107" s="157"/>
      <c r="E107" s="157"/>
      <c r="F107" s="157"/>
      <c r="G107" s="157"/>
    </row>
    <row r="108" spans="1:7" ht="10.199999999999999" x14ac:dyDescent="0.2">
      <c r="A108" s="157"/>
      <c r="B108" s="157"/>
      <c r="C108" s="157"/>
      <c r="D108" s="157"/>
      <c r="E108" s="157"/>
      <c r="F108" s="157"/>
      <c r="G108" s="157"/>
    </row>
    <row r="109" spans="1:7" ht="10.199999999999999" x14ac:dyDescent="0.2">
      <c r="A109" s="157"/>
      <c r="B109" s="157"/>
      <c r="C109" s="157"/>
      <c r="D109" s="157"/>
      <c r="E109" s="157"/>
      <c r="F109" s="157"/>
      <c r="G109" s="157"/>
    </row>
    <row r="110" spans="1:7" ht="10.199999999999999" x14ac:dyDescent="0.2">
      <c r="A110" s="157"/>
      <c r="B110" s="157"/>
      <c r="C110" s="157"/>
      <c r="D110" s="157"/>
      <c r="E110" s="157"/>
      <c r="F110" s="157"/>
      <c r="G110" s="157"/>
    </row>
    <row r="111" spans="1:7" ht="10.199999999999999" x14ac:dyDescent="0.2">
      <c r="A111" s="157"/>
      <c r="B111" s="157"/>
      <c r="C111" s="157"/>
      <c r="D111" s="157"/>
      <c r="E111" s="157"/>
      <c r="F111" s="157"/>
      <c r="G111" s="157"/>
    </row>
    <row r="112" spans="1:7" ht="10.199999999999999" x14ac:dyDescent="0.2">
      <c r="A112" s="157"/>
      <c r="B112" s="157"/>
      <c r="C112" s="157"/>
      <c r="D112" s="157"/>
      <c r="E112" s="157"/>
      <c r="F112" s="157"/>
      <c r="G112" s="157"/>
    </row>
    <row r="113" spans="1:7" ht="10.199999999999999" x14ac:dyDescent="0.2">
      <c r="A113" s="157"/>
      <c r="B113" s="157"/>
      <c r="C113" s="157"/>
      <c r="D113" s="157"/>
      <c r="E113" s="157"/>
      <c r="F113" s="157"/>
      <c r="G113" s="157"/>
    </row>
    <row r="114" spans="1:7" ht="10.199999999999999" x14ac:dyDescent="0.2">
      <c r="A114" s="157"/>
      <c r="B114" s="157"/>
      <c r="C114" s="157"/>
      <c r="D114" s="157"/>
      <c r="E114" s="157"/>
      <c r="F114" s="157"/>
      <c r="G114" s="157"/>
    </row>
    <row r="115" spans="1:7" ht="10.199999999999999" x14ac:dyDescent="0.2">
      <c r="A115" s="157"/>
      <c r="B115" s="157"/>
      <c r="C115" s="157"/>
      <c r="D115" s="157"/>
      <c r="E115" s="157"/>
      <c r="F115" s="157"/>
      <c r="G115" s="157"/>
    </row>
    <row r="116" spans="1:7" ht="10.199999999999999" x14ac:dyDescent="0.2">
      <c r="A116" s="157"/>
      <c r="B116" s="157"/>
      <c r="C116" s="157"/>
      <c r="D116" s="157"/>
      <c r="E116" s="157"/>
      <c r="F116" s="157"/>
      <c r="G116" s="157"/>
    </row>
    <row r="117" spans="1:7" ht="10.199999999999999" x14ac:dyDescent="0.2">
      <c r="A117" s="157"/>
      <c r="B117" s="157"/>
      <c r="C117" s="157"/>
      <c r="D117" s="157"/>
      <c r="E117" s="157"/>
      <c r="F117" s="157"/>
      <c r="G117" s="157"/>
    </row>
    <row r="118" spans="1:7" ht="10.199999999999999" x14ac:dyDescent="0.2">
      <c r="A118" s="157"/>
      <c r="B118" s="157"/>
      <c r="C118" s="157"/>
      <c r="D118" s="157"/>
      <c r="E118" s="157"/>
      <c r="F118" s="157"/>
      <c r="G118" s="157"/>
    </row>
    <row r="119" spans="1:7" ht="10.199999999999999" x14ac:dyDescent="0.2">
      <c r="A119" s="157"/>
      <c r="B119" s="157"/>
      <c r="C119" s="157"/>
      <c r="D119" s="157"/>
      <c r="E119" s="157"/>
      <c r="F119" s="157"/>
      <c r="G119" s="157"/>
    </row>
    <row r="120" spans="1:7" ht="10.199999999999999" x14ac:dyDescent="0.2">
      <c r="A120" s="157"/>
      <c r="B120" s="157"/>
      <c r="C120" s="157"/>
      <c r="D120" s="157"/>
      <c r="E120" s="157"/>
      <c r="F120" s="157"/>
      <c r="G120" s="157"/>
    </row>
    <row r="121" spans="1:7" ht="10.199999999999999" x14ac:dyDescent="0.2">
      <c r="A121" s="157"/>
      <c r="B121" s="157"/>
      <c r="C121" s="157"/>
      <c r="D121" s="157"/>
      <c r="E121" s="157"/>
      <c r="F121" s="157"/>
      <c r="G121" s="157"/>
    </row>
    <row r="122" spans="1:7" ht="10.199999999999999" x14ac:dyDescent="0.2">
      <c r="A122" s="157"/>
      <c r="B122" s="157"/>
      <c r="C122" s="157"/>
      <c r="D122" s="157"/>
      <c r="E122" s="157"/>
      <c r="F122" s="157"/>
      <c r="G122" s="157"/>
    </row>
    <row r="123" spans="1:7" ht="10.199999999999999" x14ac:dyDescent="0.2">
      <c r="A123" s="157"/>
      <c r="B123" s="157"/>
      <c r="C123" s="157"/>
      <c r="D123" s="157"/>
      <c r="E123" s="157"/>
      <c r="F123" s="157"/>
      <c r="G123" s="157"/>
    </row>
    <row r="124" spans="1:7" ht="10.199999999999999" x14ac:dyDescent="0.2">
      <c r="A124" s="157"/>
      <c r="B124" s="157"/>
      <c r="C124" s="157"/>
      <c r="D124" s="157"/>
      <c r="E124" s="157"/>
      <c r="F124" s="157"/>
      <c r="G124" s="157"/>
    </row>
    <row r="125" spans="1:7" ht="10.199999999999999" x14ac:dyDescent="0.2">
      <c r="A125" s="157"/>
      <c r="B125" s="157"/>
      <c r="C125" s="157"/>
      <c r="D125" s="157"/>
      <c r="E125" s="157"/>
      <c r="F125" s="157"/>
      <c r="G125" s="157"/>
    </row>
    <row r="126" spans="1:7" ht="10.199999999999999" x14ac:dyDescent="0.2">
      <c r="A126" s="157"/>
      <c r="B126" s="157"/>
      <c r="C126" s="157"/>
      <c r="D126" s="157"/>
      <c r="E126" s="157"/>
      <c r="F126" s="157"/>
      <c r="G126" s="157"/>
    </row>
    <row r="127" spans="1:7" ht="10.199999999999999" x14ac:dyDescent="0.2">
      <c r="A127" s="157"/>
      <c r="B127" s="157"/>
      <c r="C127" s="157"/>
      <c r="D127" s="157"/>
      <c r="E127" s="157"/>
      <c r="F127" s="157"/>
      <c r="G127" s="157"/>
    </row>
    <row r="128" spans="1:7" ht="10.199999999999999" x14ac:dyDescent="0.2">
      <c r="A128" s="157"/>
      <c r="B128" s="157"/>
      <c r="C128" s="157"/>
      <c r="D128" s="157"/>
      <c r="E128" s="157"/>
      <c r="F128" s="157"/>
      <c r="G128" s="157"/>
    </row>
    <row r="129" spans="1:7" ht="10.199999999999999" x14ac:dyDescent="0.2">
      <c r="A129" s="157"/>
      <c r="B129" s="157"/>
      <c r="C129" s="157"/>
      <c r="D129" s="157"/>
      <c r="E129" s="157"/>
      <c r="F129" s="157"/>
      <c r="G129" s="157"/>
    </row>
    <row r="130" spans="1:7" ht="10.199999999999999" x14ac:dyDescent="0.2">
      <c r="A130" s="157"/>
      <c r="B130" s="157"/>
      <c r="C130" s="157"/>
      <c r="D130" s="157"/>
      <c r="E130" s="157"/>
      <c r="F130" s="157"/>
      <c r="G130" s="157"/>
    </row>
    <row r="131" spans="1:7" ht="10.199999999999999" x14ac:dyDescent="0.2">
      <c r="A131" s="157"/>
      <c r="B131" s="157"/>
      <c r="C131" s="157"/>
      <c r="D131" s="157"/>
      <c r="E131" s="157"/>
      <c r="F131" s="157"/>
      <c r="G131" s="157"/>
    </row>
    <row r="132" spans="1:7" ht="10.199999999999999" x14ac:dyDescent="0.2">
      <c r="A132" s="157"/>
      <c r="B132" s="157"/>
      <c r="C132" s="157"/>
      <c r="D132" s="157"/>
      <c r="E132" s="157"/>
      <c r="F132" s="157"/>
      <c r="G132" s="157"/>
    </row>
    <row r="133" spans="1:7" ht="10.199999999999999" x14ac:dyDescent="0.2">
      <c r="A133" s="157"/>
      <c r="B133" s="157"/>
      <c r="C133" s="157"/>
      <c r="D133" s="157"/>
      <c r="E133" s="157"/>
      <c r="F133" s="157"/>
      <c r="G133" s="157"/>
    </row>
    <row r="134" spans="1:7" ht="10.199999999999999" x14ac:dyDescent="0.2">
      <c r="A134" s="157"/>
      <c r="B134" s="157"/>
      <c r="C134" s="157"/>
      <c r="D134" s="157"/>
      <c r="E134" s="157"/>
      <c r="F134" s="157"/>
      <c r="G134" s="157"/>
    </row>
    <row r="135" spans="1:7" ht="10.199999999999999" x14ac:dyDescent="0.2">
      <c r="A135" s="157"/>
      <c r="B135" s="157"/>
      <c r="C135" s="157"/>
      <c r="D135" s="157"/>
      <c r="E135" s="157"/>
      <c r="F135" s="157"/>
      <c r="G135" s="157"/>
    </row>
    <row r="136" spans="1:7" ht="10.199999999999999" x14ac:dyDescent="0.2">
      <c r="A136" s="157"/>
      <c r="B136" s="157"/>
      <c r="C136" s="157"/>
      <c r="D136" s="157"/>
      <c r="E136" s="157"/>
      <c r="F136" s="157"/>
      <c r="G136" s="157"/>
    </row>
    <row r="137" spans="1:7" ht="10.199999999999999" x14ac:dyDescent="0.2">
      <c r="A137" s="157"/>
      <c r="B137" s="157"/>
      <c r="C137" s="157"/>
      <c r="D137" s="157"/>
      <c r="E137" s="157"/>
      <c r="F137" s="157"/>
      <c r="G137" s="157"/>
    </row>
    <row r="138" spans="1:7" ht="10.199999999999999" x14ac:dyDescent="0.2">
      <c r="A138" s="157"/>
      <c r="B138" s="157"/>
      <c r="C138" s="157"/>
      <c r="D138" s="157"/>
      <c r="E138" s="157"/>
      <c r="F138" s="157"/>
      <c r="G138" s="157"/>
    </row>
    <row r="139" spans="1:7" ht="10.199999999999999" x14ac:dyDescent="0.2">
      <c r="A139" s="157"/>
      <c r="B139" s="157"/>
      <c r="C139" s="157"/>
      <c r="D139" s="157"/>
      <c r="E139" s="157"/>
      <c r="F139" s="157"/>
      <c r="G139" s="157"/>
    </row>
    <row r="140" spans="1:7" ht="10.199999999999999" x14ac:dyDescent="0.2">
      <c r="A140" s="157"/>
      <c r="B140" s="157"/>
      <c r="C140" s="157"/>
      <c r="D140" s="157"/>
      <c r="E140" s="157"/>
      <c r="F140" s="157"/>
      <c r="G140" s="157"/>
    </row>
    <row r="141" spans="1:7" ht="10.199999999999999" x14ac:dyDescent="0.2">
      <c r="A141" s="157"/>
      <c r="B141" s="157"/>
      <c r="C141" s="157"/>
      <c r="D141" s="157"/>
      <c r="E141" s="157"/>
      <c r="F141" s="157"/>
      <c r="G141" s="157"/>
    </row>
    <row r="142" spans="1:7" ht="10.199999999999999" x14ac:dyDescent="0.2">
      <c r="A142" s="157"/>
      <c r="B142" s="157"/>
      <c r="C142" s="157"/>
      <c r="D142" s="157"/>
      <c r="E142" s="157"/>
      <c r="F142" s="157"/>
      <c r="G142" s="157"/>
    </row>
    <row r="143" spans="1:7" ht="10.199999999999999" x14ac:dyDescent="0.2">
      <c r="A143" s="157"/>
      <c r="B143" s="157"/>
      <c r="C143" s="157"/>
      <c r="D143" s="157"/>
      <c r="E143" s="157"/>
      <c r="F143" s="157"/>
      <c r="G143" s="157"/>
    </row>
    <row r="144" spans="1:7" ht="10.199999999999999" x14ac:dyDescent="0.2">
      <c r="A144" s="157"/>
      <c r="B144" s="157"/>
      <c r="C144" s="157"/>
      <c r="D144" s="157"/>
      <c r="E144" s="157"/>
      <c r="F144" s="157"/>
      <c r="G144" s="157"/>
    </row>
    <row r="145" spans="1:7" ht="10.199999999999999" x14ac:dyDescent="0.2">
      <c r="A145" s="157"/>
      <c r="B145" s="157"/>
      <c r="C145" s="157"/>
      <c r="D145" s="157"/>
      <c r="E145" s="157"/>
      <c r="F145" s="157"/>
      <c r="G145" s="157"/>
    </row>
    <row r="146" spans="1:7" ht="10.199999999999999" x14ac:dyDescent="0.2">
      <c r="A146" s="157"/>
      <c r="B146" s="157"/>
      <c r="C146" s="157"/>
      <c r="D146" s="157"/>
      <c r="E146" s="157"/>
      <c r="F146" s="157"/>
      <c r="G146" s="157"/>
    </row>
    <row r="147" spans="1:7" ht="10.199999999999999" x14ac:dyDescent="0.2">
      <c r="A147" s="157"/>
      <c r="B147" s="157"/>
      <c r="C147" s="157"/>
      <c r="D147" s="157"/>
      <c r="E147" s="157"/>
      <c r="F147" s="157"/>
      <c r="G147" s="157"/>
    </row>
    <row r="148" spans="1:7" ht="10.199999999999999" x14ac:dyDescent="0.2">
      <c r="A148" s="157"/>
      <c r="B148" s="157"/>
      <c r="C148" s="157"/>
      <c r="D148" s="157"/>
      <c r="E148" s="157"/>
      <c r="F148" s="157"/>
      <c r="G148" s="157"/>
    </row>
    <row r="149" spans="1:7" ht="10.199999999999999" x14ac:dyDescent="0.2">
      <c r="A149" s="157"/>
      <c r="B149" s="157"/>
      <c r="C149" s="157"/>
      <c r="D149" s="157"/>
      <c r="E149" s="157"/>
      <c r="F149" s="157"/>
      <c r="G149" s="157"/>
    </row>
    <row r="150" spans="1:7" ht="10.199999999999999" x14ac:dyDescent="0.2">
      <c r="A150" s="157"/>
      <c r="B150" s="157"/>
      <c r="C150" s="157"/>
      <c r="D150" s="157"/>
      <c r="E150" s="157"/>
      <c r="F150" s="157"/>
      <c r="G150" s="157"/>
    </row>
    <row r="151" spans="1:7" ht="10.199999999999999" x14ac:dyDescent="0.2">
      <c r="A151" s="157"/>
      <c r="B151" s="157"/>
      <c r="C151" s="157"/>
      <c r="D151" s="157"/>
      <c r="E151" s="157"/>
      <c r="F151" s="157"/>
      <c r="G151" s="157"/>
    </row>
    <row r="152" spans="1:7" ht="10.199999999999999" x14ac:dyDescent="0.2">
      <c r="A152" s="157"/>
      <c r="B152" s="157"/>
      <c r="C152" s="157"/>
      <c r="D152" s="157"/>
      <c r="E152" s="157"/>
      <c r="F152" s="157"/>
      <c r="G152" s="157"/>
    </row>
    <row r="153" spans="1:7" ht="10.199999999999999" x14ac:dyDescent="0.2">
      <c r="A153" s="157"/>
      <c r="B153" s="157"/>
      <c r="C153" s="157"/>
      <c r="D153" s="157"/>
      <c r="E153" s="157"/>
      <c r="F153" s="157"/>
      <c r="G153" s="157"/>
    </row>
    <row r="154" spans="1:7" ht="10.199999999999999" x14ac:dyDescent="0.2">
      <c r="A154" s="157"/>
      <c r="B154" s="157"/>
      <c r="C154" s="157"/>
      <c r="D154" s="157"/>
      <c r="E154" s="157"/>
      <c r="F154" s="157"/>
      <c r="G154" s="157"/>
    </row>
    <row r="155" spans="1:7" ht="10.199999999999999" x14ac:dyDescent="0.2">
      <c r="A155" s="157"/>
      <c r="B155" s="157"/>
      <c r="C155" s="157"/>
      <c r="D155" s="157"/>
      <c r="E155" s="157"/>
      <c r="F155" s="157"/>
      <c r="G155" s="157"/>
    </row>
    <row r="156" spans="1:7" ht="10.199999999999999" x14ac:dyDescent="0.2">
      <c r="A156" s="157"/>
      <c r="B156" s="157"/>
      <c r="C156" s="157"/>
      <c r="D156" s="157"/>
      <c r="E156" s="157"/>
      <c r="F156" s="157"/>
      <c r="G156" s="157"/>
    </row>
    <row r="157" spans="1:7" ht="10.199999999999999" x14ac:dyDescent="0.2">
      <c r="A157" s="157"/>
      <c r="B157" s="157"/>
      <c r="C157" s="157"/>
      <c r="D157" s="157"/>
      <c r="E157" s="157"/>
      <c r="F157" s="157"/>
      <c r="G157" s="157"/>
    </row>
    <row r="158" spans="1:7" ht="10.199999999999999" x14ac:dyDescent="0.2">
      <c r="A158" s="157"/>
      <c r="B158" s="157"/>
      <c r="C158" s="157"/>
      <c r="D158" s="157"/>
      <c r="E158" s="157"/>
      <c r="F158" s="157"/>
      <c r="G158" s="157"/>
    </row>
    <row r="159" spans="1:7" ht="10.199999999999999" x14ac:dyDescent="0.2">
      <c r="A159" s="157"/>
      <c r="B159" s="157"/>
      <c r="C159" s="157"/>
      <c r="D159" s="157"/>
      <c r="E159" s="157"/>
      <c r="F159" s="157"/>
      <c r="G159" s="157"/>
    </row>
    <row r="160" spans="1:7" ht="10.199999999999999" x14ac:dyDescent="0.2">
      <c r="A160" s="157"/>
      <c r="B160" s="157"/>
      <c r="C160" s="157"/>
      <c r="D160" s="157"/>
      <c r="E160" s="157"/>
      <c r="F160" s="157"/>
      <c r="G160" s="157"/>
    </row>
    <row r="161" spans="1:7" ht="10.199999999999999" x14ac:dyDescent="0.2">
      <c r="A161" s="157"/>
      <c r="B161" s="157"/>
      <c r="C161" s="157"/>
      <c r="D161" s="157"/>
      <c r="E161" s="157"/>
      <c r="F161" s="157"/>
      <c r="G161" s="157"/>
    </row>
    <row r="162" spans="1:7" ht="10.199999999999999" x14ac:dyDescent="0.2">
      <c r="A162" s="157"/>
      <c r="B162" s="157"/>
      <c r="C162" s="157"/>
      <c r="D162" s="157"/>
      <c r="E162" s="157"/>
      <c r="F162" s="157"/>
      <c r="G162" s="15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7"/>
  <sheetViews>
    <sheetView workbookViewId="0">
      <selection activeCell="C33" sqref="C33"/>
    </sheetView>
  </sheetViews>
  <sheetFormatPr defaultRowHeight="11.4" x14ac:dyDescent="0.2"/>
  <cols>
    <col min="1" max="1" width="4.5546875" style="165" customWidth="1"/>
    <col min="2" max="2" width="6.88671875" style="166" customWidth="1"/>
    <col min="3" max="3" width="77.6640625" style="166" customWidth="1"/>
    <col min="4" max="4" width="34.109375" style="166" customWidth="1"/>
    <col min="5" max="5" width="24.5546875" style="166" customWidth="1"/>
    <col min="6" max="6" width="10.5546875" style="166" customWidth="1"/>
    <col min="7" max="7" width="12" style="167" bestFit="1" customWidth="1"/>
    <col min="8" max="256" width="9.109375" style="157"/>
    <col min="257" max="257" width="4.5546875" style="157" customWidth="1"/>
    <col min="258" max="258" width="6.88671875" style="157" customWidth="1"/>
    <col min="259" max="259" width="77.6640625" style="157" customWidth="1"/>
    <col min="260" max="260" width="34.109375" style="157" customWidth="1"/>
    <col min="261" max="261" width="24.5546875" style="157" customWidth="1"/>
    <col min="262" max="262" width="10.5546875" style="157" customWidth="1"/>
    <col min="263" max="263" width="12" style="157" bestFit="1" customWidth="1"/>
    <col min="264" max="512" width="9.109375" style="157"/>
    <col min="513" max="513" width="4.5546875" style="157" customWidth="1"/>
    <col min="514" max="514" width="6.88671875" style="157" customWidth="1"/>
    <col min="515" max="515" width="77.6640625" style="157" customWidth="1"/>
    <col min="516" max="516" width="34.109375" style="157" customWidth="1"/>
    <col min="517" max="517" width="24.5546875" style="157" customWidth="1"/>
    <col min="518" max="518" width="10.5546875" style="157" customWidth="1"/>
    <col min="519" max="519" width="12" style="157" bestFit="1" customWidth="1"/>
    <col min="520" max="768" width="9.109375" style="157"/>
    <col min="769" max="769" width="4.5546875" style="157" customWidth="1"/>
    <col min="770" max="770" width="6.88671875" style="157" customWidth="1"/>
    <col min="771" max="771" width="77.6640625" style="157" customWidth="1"/>
    <col min="772" max="772" width="34.109375" style="157" customWidth="1"/>
    <col min="773" max="773" width="24.5546875" style="157" customWidth="1"/>
    <col min="774" max="774" width="10.5546875" style="157" customWidth="1"/>
    <col min="775" max="775" width="12" style="157" bestFit="1" customWidth="1"/>
    <col min="776" max="1024" width="9.109375" style="157"/>
    <col min="1025" max="1025" width="4.5546875" style="157" customWidth="1"/>
    <col min="1026" max="1026" width="6.88671875" style="157" customWidth="1"/>
    <col min="1027" max="1027" width="77.6640625" style="157" customWidth="1"/>
    <col min="1028" max="1028" width="34.109375" style="157" customWidth="1"/>
    <col min="1029" max="1029" width="24.5546875" style="157" customWidth="1"/>
    <col min="1030" max="1030" width="10.5546875" style="157" customWidth="1"/>
    <col min="1031" max="1031" width="12" style="157" bestFit="1" customWidth="1"/>
    <col min="1032" max="1280" width="9.109375" style="157"/>
    <col min="1281" max="1281" width="4.5546875" style="157" customWidth="1"/>
    <col min="1282" max="1282" width="6.88671875" style="157" customWidth="1"/>
    <col min="1283" max="1283" width="77.6640625" style="157" customWidth="1"/>
    <col min="1284" max="1284" width="34.109375" style="157" customWidth="1"/>
    <col min="1285" max="1285" width="24.5546875" style="157" customWidth="1"/>
    <col min="1286" max="1286" width="10.5546875" style="157" customWidth="1"/>
    <col min="1287" max="1287" width="12" style="157" bestFit="1" customWidth="1"/>
    <col min="1288" max="1536" width="9.109375" style="157"/>
    <col min="1537" max="1537" width="4.5546875" style="157" customWidth="1"/>
    <col min="1538" max="1538" width="6.88671875" style="157" customWidth="1"/>
    <col min="1539" max="1539" width="77.6640625" style="157" customWidth="1"/>
    <col min="1540" max="1540" width="34.109375" style="157" customWidth="1"/>
    <col min="1541" max="1541" width="24.5546875" style="157" customWidth="1"/>
    <col min="1542" max="1542" width="10.5546875" style="157" customWidth="1"/>
    <col min="1543" max="1543" width="12" style="157" bestFit="1" customWidth="1"/>
    <col min="1544" max="1792" width="9.109375" style="157"/>
    <col min="1793" max="1793" width="4.5546875" style="157" customWidth="1"/>
    <col min="1794" max="1794" width="6.88671875" style="157" customWidth="1"/>
    <col min="1795" max="1795" width="77.6640625" style="157" customWidth="1"/>
    <col min="1796" max="1796" width="34.109375" style="157" customWidth="1"/>
    <col min="1797" max="1797" width="24.5546875" style="157" customWidth="1"/>
    <col min="1798" max="1798" width="10.5546875" style="157" customWidth="1"/>
    <col min="1799" max="1799" width="12" style="157" bestFit="1" customWidth="1"/>
    <col min="1800" max="2048" width="9.109375" style="157"/>
    <col min="2049" max="2049" width="4.5546875" style="157" customWidth="1"/>
    <col min="2050" max="2050" width="6.88671875" style="157" customWidth="1"/>
    <col min="2051" max="2051" width="77.6640625" style="157" customWidth="1"/>
    <col min="2052" max="2052" width="34.109375" style="157" customWidth="1"/>
    <col min="2053" max="2053" width="24.5546875" style="157" customWidth="1"/>
    <col min="2054" max="2054" width="10.5546875" style="157" customWidth="1"/>
    <col min="2055" max="2055" width="12" style="157" bestFit="1" customWidth="1"/>
    <col min="2056" max="2304" width="9.109375" style="157"/>
    <col min="2305" max="2305" width="4.5546875" style="157" customWidth="1"/>
    <col min="2306" max="2306" width="6.88671875" style="157" customWidth="1"/>
    <col min="2307" max="2307" width="77.6640625" style="157" customWidth="1"/>
    <col min="2308" max="2308" width="34.109375" style="157" customWidth="1"/>
    <col min="2309" max="2309" width="24.5546875" style="157" customWidth="1"/>
    <col min="2310" max="2310" width="10.5546875" style="157" customWidth="1"/>
    <col min="2311" max="2311" width="12" style="157" bestFit="1" customWidth="1"/>
    <col min="2312" max="2560" width="9.109375" style="157"/>
    <col min="2561" max="2561" width="4.5546875" style="157" customWidth="1"/>
    <col min="2562" max="2562" width="6.88671875" style="157" customWidth="1"/>
    <col min="2563" max="2563" width="77.6640625" style="157" customWidth="1"/>
    <col min="2564" max="2564" width="34.109375" style="157" customWidth="1"/>
    <col min="2565" max="2565" width="24.5546875" style="157" customWidth="1"/>
    <col min="2566" max="2566" width="10.5546875" style="157" customWidth="1"/>
    <col min="2567" max="2567" width="12" style="157" bestFit="1" customWidth="1"/>
    <col min="2568" max="2816" width="9.109375" style="157"/>
    <col min="2817" max="2817" width="4.5546875" style="157" customWidth="1"/>
    <col min="2818" max="2818" width="6.88671875" style="157" customWidth="1"/>
    <col min="2819" max="2819" width="77.6640625" style="157" customWidth="1"/>
    <col min="2820" max="2820" width="34.109375" style="157" customWidth="1"/>
    <col min="2821" max="2821" width="24.5546875" style="157" customWidth="1"/>
    <col min="2822" max="2822" width="10.5546875" style="157" customWidth="1"/>
    <col min="2823" max="2823" width="12" style="157" bestFit="1" customWidth="1"/>
    <col min="2824" max="3072" width="9.109375" style="157"/>
    <col min="3073" max="3073" width="4.5546875" style="157" customWidth="1"/>
    <col min="3074" max="3074" width="6.88671875" style="157" customWidth="1"/>
    <col min="3075" max="3075" width="77.6640625" style="157" customWidth="1"/>
    <col min="3076" max="3076" width="34.109375" style="157" customWidth="1"/>
    <col min="3077" max="3077" width="24.5546875" style="157" customWidth="1"/>
    <col min="3078" max="3078" width="10.5546875" style="157" customWidth="1"/>
    <col min="3079" max="3079" width="12" style="157" bestFit="1" customWidth="1"/>
    <col min="3080" max="3328" width="9.109375" style="157"/>
    <col min="3329" max="3329" width="4.5546875" style="157" customWidth="1"/>
    <col min="3330" max="3330" width="6.88671875" style="157" customWidth="1"/>
    <col min="3331" max="3331" width="77.6640625" style="157" customWidth="1"/>
    <col min="3332" max="3332" width="34.109375" style="157" customWidth="1"/>
    <col min="3333" max="3333" width="24.5546875" style="157" customWidth="1"/>
    <col min="3334" max="3334" width="10.5546875" style="157" customWidth="1"/>
    <col min="3335" max="3335" width="12" style="157" bestFit="1" customWidth="1"/>
    <col min="3336" max="3584" width="9.109375" style="157"/>
    <col min="3585" max="3585" width="4.5546875" style="157" customWidth="1"/>
    <col min="3586" max="3586" width="6.88671875" style="157" customWidth="1"/>
    <col min="3587" max="3587" width="77.6640625" style="157" customWidth="1"/>
    <col min="3588" max="3588" width="34.109375" style="157" customWidth="1"/>
    <col min="3589" max="3589" width="24.5546875" style="157" customWidth="1"/>
    <col min="3590" max="3590" width="10.5546875" style="157" customWidth="1"/>
    <col min="3591" max="3591" width="12" style="157" bestFit="1" customWidth="1"/>
    <col min="3592" max="3840" width="9.109375" style="157"/>
    <col min="3841" max="3841" width="4.5546875" style="157" customWidth="1"/>
    <col min="3842" max="3842" width="6.88671875" style="157" customWidth="1"/>
    <col min="3843" max="3843" width="77.6640625" style="157" customWidth="1"/>
    <col min="3844" max="3844" width="34.109375" style="157" customWidth="1"/>
    <col min="3845" max="3845" width="24.5546875" style="157" customWidth="1"/>
    <col min="3846" max="3846" width="10.5546875" style="157" customWidth="1"/>
    <col min="3847" max="3847" width="12" style="157" bestFit="1" customWidth="1"/>
    <col min="3848" max="4096" width="9.109375" style="157"/>
    <col min="4097" max="4097" width="4.5546875" style="157" customWidth="1"/>
    <col min="4098" max="4098" width="6.88671875" style="157" customWidth="1"/>
    <col min="4099" max="4099" width="77.6640625" style="157" customWidth="1"/>
    <col min="4100" max="4100" width="34.109375" style="157" customWidth="1"/>
    <col min="4101" max="4101" width="24.5546875" style="157" customWidth="1"/>
    <col min="4102" max="4102" width="10.5546875" style="157" customWidth="1"/>
    <col min="4103" max="4103" width="12" style="157" bestFit="1" customWidth="1"/>
    <col min="4104" max="4352" width="9.109375" style="157"/>
    <col min="4353" max="4353" width="4.5546875" style="157" customWidth="1"/>
    <col min="4354" max="4354" width="6.88671875" style="157" customWidth="1"/>
    <col min="4355" max="4355" width="77.6640625" style="157" customWidth="1"/>
    <col min="4356" max="4356" width="34.109375" style="157" customWidth="1"/>
    <col min="4357" max="4357" width="24.5546875" style="157" customWidth="1"/>
    <col min="4358" max="4358" width="10.5546875" style="157" customWidth="1"/>
    <col min="4359" max="4359" width="12" style="157" bestFit="1" customWidth="1"/>
    <col min="4360" max="4608" width="9.109375" style="157"/>
    <col min="4609" max="4609" width="4.5546875" style="157" customWidth="1"/>
    <col min="4610" max="4610" width="6.88671875" style="157" customWidth="1"/>
    <col min="4611" max="4611" width="77.6640625" style="157" customWidth="1"/>
    <col min="4612" max="4612" width="34.109375" style="157" customWidth="1"/>
    <col min="4613" max="4613" width="24.5546875" style="157" customWidth="1"/>
    <col min="4614" max="4614" width="10.5546875" style="157" customWidth="1"/>
    <col min="4615" max="4615" width="12" style="157" bestFit="1" customWidth="1"/>
    <col min="4616" max="4864" width="9.109375" style="157"/>
    <col min="4865" max="4865" width="4.5546875" style="157" customWidth="1"/>
    <col min="4866" max="4866" width="6.88671875" style="157" customWidth="1"/>
    <col min="4867" max="4867" width="77.6640625" style="157" customWidth="1"/>
    <col min="4868" max="4868" width="34.109375" style="157" customWidth="1"/>
    <col min="4869" max="4869" width="24.5546875" style="157" customWidth="1"/>
    <col min="4870" max="4870" width="10.5546875" style="157" customWidth="1"/>
    <col min="4871" max="4871" width="12" style="157" bestFit="1" customWidth="1"/>
    <col min="4872" max="5120" width="9.109375" style="157"/>
    <col min="5121" max="5121" width="4.5546875" style="157" customWidth="1"/>
    <col min="5122" max="5122" width="6.88671875" style="157" customWidth="1"/>
    <col min="5123" max="5123" width="77.6640625" style="157" customWidth="1"/>
    <col min="5124" max="5124" width="34.109375" style="157" customWidth="1"/>
    <col min="5125" max="5125" width="24.5546875" style="157" customWidth="1"/>
    <col min="5126" max="5126" width="10.5546875" style="157" customWidth="1"/>
    <col min="5127" max="5127" width="12" style="157" bestFit="1" customWidth="1"/>
    <col min="5128" max="5376" width="9.109375" style="157"/>
    <col min="5377" max="5377" width="4.5546875" style="157" customWidth="1"/>
    <col min="5378" max="5378" width="6.88671875" style="157" customWidth="1"/>
    <col min="5379" max="5379" width="77.6640625" style="157" customWidth="1"/>
    <col min="5380" max="5380" width="34.109375" style="157" customWidth="1"/>
    <col min="5381" max="5381" width="24.5546875" style="157" customWidth="1"/>
    <col min="5382" max="5382" width="10.5546875" style="157" customWidth="1"/>
    <col min="5383" max="5383" width="12" style="157" bestFit="1" customWidth="1"/>
    <col min="5384" max="5632" width="9.109375" style="157"/>
    <col min="5633" max="5633" width="4.5546875" style="157" customWidth="1"/>
    <col min="5634" max="5634" width="6.88671875" style="157" customWidth="1"/>
    <col min="5635" max="5635" width="77.6640625" style="157" customWidth="1"/>
    <col min="5636" max="5636" width="34.109375" style="157" customWidth="1"/>
    <col min="5637" max="5637" width="24.5546875" style="157" customWidth="1"/>
    <col min="5638" max="5638" width="10.5546875" style="157" customWidth="1"/>
    <col min="5639" max="5639" width="12" style="157" bestFit="1" customWidth="1"/>
    <col min="5640" max="5888" width="9.109375" style="157"/>
    <col min="5889" max="5889" width="4.5546875" style="157" customWidth="1"/>
    <col min="5890" max="5890" width="6.88671875" style="157" customWidth="1"/>
    <col min="5891" max="5891" width="77.6640625" style="157" customWidth="1"/>
    <col min="5892" max="5892" width="34.109375" style="157" customWidth="1"/>
    <col min="5893" max="5893" width="24.5546875" style="157" customWidth="1"/>
    <col min="5894" max="5894" width="10.5546875" style="157" customWidth="1"/>
    <col min="5895" max="5895" width="12" style="157" bestFit="1" customWidth="1"/>
    <col min="5896" max="6144" width="9.109375" style="157"/>
    <col min="6145" max="6145" width="4.5546875" style="157" customWidth="1"/>
    <col min="6146" max="6146" width="6.88671875" style="157" customWidth="1"/>
    <col min="6147" max="6147" width="77.6640625" style="157" customWidth="1"/>
    <col min="6148" max="6148" width="34.109375" style="157" customWidth="1"/>
    <col min="6149" max="6149" width="24.5546875" style="157" customWidth="1"/>
    <col min="6150" max="6150" width="10.5546875" style="157" customWidth="1"/>
    <col min="6151" max="6151" width="12" style="157" bestFit="1" customWidth="1"/>
    <col min="6152" max="6400" width="9.109375" style="157"/>
    <col min="6401" max="6401" width="4.5546875" style="157" customWidth="1"/>
    <col min="6402" max="6402" width="6.88671875" style="157" customWidth="1"/>
    <col min="6403" max="6403" width="77.6640625" style="157" customWidth="1"/>
    <col min="6404" max="6404" width="34.109375" style="157" customWidth="1"/>
    <col min="6405" max="6405" width="24.5546875" style="157" customWidth="1"/>
    <col min="6406" max="6406" width="10.5546875" style="157" customWidth="1"/>
    <col min="6407" max="6407" width="12" style="157" bestFit="1" customWidth="1"/>
    <col min="6408" max="6656" width="9.109375" style="157"/>
    <col min="6657" max="6657" width="4.5546875" style="157" customWidth="1"/>
    <col min="6658" max="6658" width="6.88671875" style="157" customWidth="1"/>
    <col min="6659" max="6659" width="77.6640625" style="157" customWidth="1"/>
    <col min="6660" max="6660" width="34.109375" style="157" customWidth="1"/>
    <col min="6661" max="6661" width="24.5546875" style="157" customWidth="1"/>
    <col min="6662" max="6662" width="10.5546875" style="157" customWidth="1"/>
    <col min="6663" max="6663" width="12" style="157" bestFit="1" customWidth="1"/>
    <col min="6664" max="6912" width="9.109375" style="157"/>
    <col min="6913" max="6913" width="4.5546875" style="157" customWidth="1"/>
    <col min="6914" max="6914" width="6.88671875" style="157" customWidth="1"/>
    <col min="6915" max="6915" width="77.6640625" style="157" customWidth="1"/>
    <col min="6916" max="6916" width="34.109375" style="157" customWidth="1"/>
    <col min="6917" max="6917" width="24.5546875" style="157" customWidth="1"/>
    <col min="6918" max="6918" width="10.5546875" style="157" customWidth="1"/>
    <col min="6919" max="6919" width="12" style="157" bestFit="1" customWidth="1"/>
    <col min="6920" max="7168" width="9.109375" style="157"/>
    <col min="7169" max="7169" width="4.5546875" style="157" customWidth="1"/>
    <col min="7170" max="7170" width="6.88671875" style="157" customWidth="1"/>
    <col min="7171" max="7171" width="77.6640625" style="157" customWidth="1"/>
    <col min="7172" max="7172" width="34.109375" style="157" customWidth="1"/>
    <col min="7173" max="7173" width="24.5546875" style="157" customWidth="1"/>
    <col min="7174" max="7174" width="10.5546875" style="157" customWidth="1"/>
    <col min="7175" max="7175" width="12" style="157" bestFit="1" customWidth="1"/>
    <col min="7176" max="7424" width="9.109375" style="157"/>
    <col min="7425" max="7425" width="4.5546875" style="157" customWidth="1"/>
    <col min="7426" max="7426" width="6.88671875" style="157" customWidth="1"/>
    <col min="7427" max="7427" width="77.6640625" style="157" customWidth="1"/>
    <col min="7428" max="7428" width="34.109375" style="157" customWidth="1"/>
    <col min="7429" max="7429" width="24.5546875" style="157" customWidth="1"/>
    <col min="7430" max="7430" width="10.5546875" style="157" customWidth="1"/>
    <col min="7431" max="7431" width="12" style="157" bestFit="1" customWidth="1"/>
    <col min="7432" max="7680" width="9.109375" style="157"/>
    <col min="7681" max="7681" width="4.5546875" style="157" customWidth="1"/>
    <col min="7682" max="7682" width="6.88671875" style="157" customWidth="1"/>
    <col min="7683" max="7683" width="77.6640625" style="157" customWidth="1"/>
    <col min="7684" max="7684" width="34.109375" style="157" customWidth="1"/>
    <col min="7685" max="7685" width="24.5546875" style="157" customWidth="1"/>
    <col min="7686" max="7686" width="10.5546875" style="157" customWidth="1"/>
    <col min="7687" max="7687" width="12" style="157" bestFit="1" customWidth="1"/>
    <col min="7688" max="7936" width="9.109375" style="157"/>
    <col min="7937" max="7937" width="4.5546875" style="157" customWidth="1"/>
    <col min="7938" max="7938" width="6.88671875" style="157" customWidth="1"/>
    <col min="7939" max="7939" width="77.6640625" style="157" customWidth="1"/>
    <col min="7940" max="7940" width="34.109375" style="157" customWidth="1"/>
    <col min="7941" max="7941" width="24.5546875" style="157" customWidth="1"/>
    <col min="7942" max="7942" width="10.5546875" style="157" customWidth="1"/>
    <col min="7943" max="7943" width="12" style="157" bestFit="1" customWidth="1"/>
    <col min="7944" max="8192" width="9.109375" style="157"/>
    <col min="8193" max="8193" width="4.5546875" style="157" customWidth="1"/>
    <col min="8194" max="8194" width="6.88671875" style="157" customWidth="1"/>
    <col min="8195" max="8195" width="77.6640625" style="157" customWidth="1"/>
    <col min="8196" max="8196" width="34.109375" style="157" customWidth="1"/>
    <col min="8197" max="8197" width="24.5546875" style="157" customWidth="1"/>
    <col min="8198" max="8198" width="10.5546875" style="157" customWidth="1"/>
    <col min="8199" max="8199" width="12" style="157" bestFit="1" customWidth="1"/>
    <col min="8200" max="8448" width="9.109375" style="157"/>
    <col min="8449" max="8449" width="4.5546875" style="157" customWidth="1"/>
    <col min="8450" max="8450" width="6.88671875" style="157" customWidth="1"/>
    <col min="8451" max="8451" width="77.6640625" style="157" customWidth="1"/>
    <col min="8452" max="8452" width="34.109375" style="157" customWidth="1"/>
    <col min="8453" max="8453" width="24.5546875" style="157" customWidth="1"/>
    <col min="8454" max="8454" width="10.5546875" style="157" customWidth="1"/>
    <col min="8455" max="8455" width="12" style="157" bestFit="1" customWidth="1"/>
    <col min="8456" max="8704" width="9.109375" style="157"/>
    <col min="8705" max="8705" width="4.5546875" style="157" customWidth="1"/>
    <col min="8706" max="8706" width="6.88671875" style="157" customWidth="1"/>
    <col min="8707" max="8707" width="77.6640625" style="157" customWidth="1"/>
    <col min="8708" max="8708" width="34.109375" style="157" customWidth="1"/>
    <col min="8709" max="8709" width="24.5546875" style="157" customWidth="1"/>
    <col min="8710" max="8710" width="10.5546875" style="157" customWidth="1"/>
    <col min="8711" max="8711" width="12" style="157" bestFit="1" customWidth="1"/>
    <col min="8712" max="8960" width="9.109375" style="157"/>
    <col min="8961" max="8961" width="4.5546875" style="157" customWidth="1"/>
    <col min="8962" max="8962" width="6.88671875" style="157" customWidth="1"/>
    <col min="8963" max="8963" width="77.6640625" style="157" customWidth="1"/>
    <col min="8964" max="8964" width="34.109375" style="157" customWidth="1"/>
    <col min="8965" max="8965" width="24.5546875" style="157" customWidth="1"/>
    <col min="8966" max="8966" width="10.5546875" style="157" customWidth="1"/>
    <col min="8967" max="8967" width="12" style="157" bestFit="1" customWidth="1"/>
    <col min="8968" max="9216" width="9.109375" style="157"/>
    <col min="9217" max="9217" width="4.5546875" style="157" customWidth="1"/>
    <col min="9218" max="9218" width="6.88671875" style="157" customWidth="1"/>
    <col min="9219" max="9219" width="77.6640625" style="157" customWidth="1"/>
    <col min="9220" max="9220" width="34.109375" style="157" customWidth="1"/>
    <col min="9221" max="9221" width="24.5546875" style="157" customWidth="1"/>
    <col min="9222" max="9222" width="10.5546875" style="157" customWidth="1"/>
    <col min="9223" max="9223" width="12" style="157" bestFit="1" customWidth="1"/>
    <col min="9224" max="9472" width="9.109375" style="157"/>
    <col min="9473" max="9473" width="4.5546875" style="157" customWidth="1"/>
    <col min="9474" max="9474" width="6.88671875" style="157" customWidth="1"/>
    <col min="9475" max="9475" width="77.6640625" style="157" customWidth="1"/>
    <col min="9476" max="9476" width="34.109375" style="157" customWidth="1"/>
    <col min="9477" max="9477" width="24.5546875" style="157" customWidth="1"/>
    <col min="9478" max="9478" width="10.5546875" style="157" customWidth="1"/>
    <col min="9479" max="9479" width="12" style="157" bestFit="1" customWidth="1"/>
    <col min="9480" max="9728" width="9.109375" style="157"/>
    <col min="9729" max="9729" width="4.5546875" style="157" customWidth="1"/>
    <col min="9730" max="9730" width="6.88671875" style="157" customWidth="1"/>
    <col min="9731" max="9731" width="77.6640625" style="157" customWidth="1"/>
    <col min="9732" max="9732" width="34.109375" style="157" customWidth="1"/>
    <col min="9733" max="9733" width="24.5546875" style="157" customWidth="1"/>
    <col min="9734" max="9734" width="10.5546875" style="157" customWidth="1"/>
    <col min="9735" max="9735" width="12" style="157" bestFit="1" customWidth="1"/>
    <col min="9736" max="9984" width="9.109375" style="157"/>
    <col min="9985" max="9985" width="4.5546875" style="157" customWidth="1"/>
    <col min="9986" max="9986" width="6.88671875" style="157" customWidth="1"/>
    <col min="9987" max="9987" width="77.6640625" style="157" customWidth="1"/>
    <col min="9988" max="9988" width="34.109375" style="157" customWidth="1"/>
    <col min="9989" max="9989" width="24.5546875" style="157" customWidth="1"/>
    <col min="9990" max="9990" width="10.5546875" style="157" customWidth="1"/>
    <col min="9991" max="9991" width="12" style="157" bestFit="1" customWidth="1"/>
    <col min="9992" max="10240" width="9.109375" style="157"/>
    <col min="10241" max="10241" width="4.5546875" style="157" customWidth="1"/>
    <col min="10242" max="10242" width="6.88671875" style="157" customWidth="1"/>
    <col min="10243" max="10243" width="77.6640625" style="157" customWidth="1"/>
    <col min="10244" max="10244" width="34.109375" style="157" customWidth="1"/>
    <col min="10245" max="10245" width="24.5546875" style="157" customWidth="1"/>
    <col min="10246" max="10246" width="10.5546875" style="157" customWidth="1"/>
    <col min="10247" max="10247" width="12" style="157" bestFit="1" customWidth="1"/>
    <col min="10248" max="10496" width="9.109375" style="157"/>
    <col min="10497" max="10497" width="4.5546875" style="157" customWidth="1"/>
    <col min="10498" max="10498" width="6.88671875" style="157" customWidth="1"/>
    <col min="10499" max="10499" width="77.6640625" style="157" customWidth="1"/>
    <col min="10500" max="10500" width="34.109375" style="157" customWidth="1"/>
    <col min="10501" max="10501" width="24.5546875" style="157" customWidth="1"/>
    <col min="10502" max="10502" width="10.5546875" style="157" customWidth="1"/>
    <col min="10503" max="10503" width="12" style="157" bestFit="1" customWidth="1"/>
    <col min="10504" max="10752" width="9.109375" style="157"/>
    <col min="10753" max="10753" width="4.5546875" style="157" customWidth="1"/>
    <col min="10754" max="10754" width="6.88671875" style="157" customWidth="1"/>
    <col min="10755" max="10755" width="77.6640625" style="157" customWidth="1"/>
    <col min="10756" max="10756" width="34.109375" style="157" customWidth="1"/>
    <col min="10757" max="10757" width="24.5546875" style="157" customWidth="1"/>
    <col min="10758" max="10758" width="10.5546875" style="157" customWidth="1"/>
    <col min="10759" max="10759" width="12" style="157" bestFit="1" customWidth="1"/>
    <col min="10760" max="11008" width="9.109375" style="157"/>
    <col min="11009" max="11009" width="4.5546875" style="157" customWidth="1"/>
    <col min="11010" max="11010" width="6.88671875" style="157" customWidth="1"/>
    <col min="11011" max="11011" width="77.6640625" style="157" customWidth="1"/>
    <col min="11012" max="11012" width="34.109375" style="157" customWidth="1"/>
    <col min="11013" max="11013" width="24.5546875" style="157" customWidth="1"/>
    <col min="11014" max="11014" width="10.5546875" style="157" customWidth="1"/>
    <col min="11015" max="11015" width="12" style="157" bestFit="1" customWidth="1"/>
    <col min="11016" max="11264" width="9.109375" style="157"/>
    <col min="11265" max="11265" width="4.5546875" style="157" customWidth="1"/>
    <col min="11266" max="11266" width="6.88671875" style="157" customWidth="1"/>
    <col min="11267" max="11267" width="77.6640625" style="157" customWidth="1"/>
    <col min="11268" max="11268" width="34.109375" style="157" customWidth="1"/>
    <col min="11269" max="11269" width="24.5546875" style="157" customWidth="1"/>
    <col min="11270" max="11270" width="10.5546875" style="157" customWidth="1"/>
    <col min="11271" max="11271" width="12" style="157" bestFit="1" customWidth="1"/>
    <col min="11272" max="11520" width="9.109375" style="157"/>
    <col min="11521" max="11521" width="4.5546875" style="157" customWidth="1"/>
    <col min="11522" max="11522" width="6.88671875" style="157" customWidth="1"/>
    <col min="11523" max="11523" width="77.6640625" style="157" customWidth="1"/>
    <col min="11524" max="11524" width="34.109375" style="157" customWidth="1"/>
    <col min="11525" max="11525" width="24.5546875" style="157" customWidth="1"/>
    <col min="11526" max="11526" width="10.5546875" style="157" customWidth="1"/>
    <col min="11527" max="11527" width="12" style="157" bestFit="1" customWidth="1"/>
    <col min="11528" max="11776" width="9.109375" style="157"/>
    <col min="11777" max="11777" width="4.5546875" style="157" customWidth="1"/>
    <col min="11778" max="11778" width="6.88671875" style="157" customWidth="1"/>
    <col min="11779" max="11779" width="77.6640625" style="157" customWidth="1"/>
    <col min="11780" max="11780" width="34.109375" style="157" customWidth="1"/>
    <col min="11781" max="11781" width="24.5546875" style="157" customWidth="1"/>
    <col min="11782" max="11782" width="10.5546875" style="157" customWidth="1"/>
    <col min="11783" max="11783" width="12" style="157" bestFit="1" customWidth="1"/>
    <col min="11784" max="12032" width="9.109375" style="157"/>
    <col min="12033" max="12033" width="4.5546875" style="157" customWidth="1"/>
    <col min="12034" max="12034" width="6.88671875" style="157" customWidth="1"/>
    <col min="12035" max="12035" width="77.6640625" style="157" customWidth="1"/>
    <col min="12036" max="12036" width="34.109375" style="157" customWidth="1"/>
    <col min="12037" max="12037" width="24.5546875" style="157" customWidth="1"/>
    <col min="12038" max="12038" width="10.5546875" style="157" customWidth="1"/>
    <col min="12039" max="12039" width="12" style="157" bestFit="1" customWidth="1"/>
    <col min="12040" max="12288" width="9.109375" style="157"/>
    <col min="12289" max="12289" width="4.5546875" style="157" customWidth="1"/>
    <col min="12290" max="12290" width="6.88671875" style="157" customWidth="1"/>
    <col min="12291" max="12291" width="77.6640625" style="157" customWidth="1"/>
    <col min="12292" max="12292" width="34.109375" style="157" customWidth="1"/>
    <col min="12293" max="12293" width="24.5546875" style="157" customWidth="1"/>
    <col min="12294" max="12294" width="10.5546875" style="157" customWidth="1"/>
    <col min="12295" max="12295" width="12" style="157" bestFit="1" customWidth="1"/>
    <col min="12296" max="12544" width="9.109375" style="157"/>
    <col min="12545" max="12545" width="4.5546875" style="157" customWidth="1"/>
    <col min="12546" max="12546" width="6.88671875" style="157" customWidth="1"/>
    <col min="12547" max="12547" width="77.6640625" style="157" customWidth="1"/>
    <col min="12548" max="12548" width="34.109375" style="157" customWidth="1"/>
    <col min="12549" max="12549" width="24.5546875" style="157" customWidth="1"/>
    <col min="12550" max="12550" width="10.5546875" style="157" customWidth="1"/>
    <col min="12551" max="12551" width="12" style="157" bestFit="1" customWidth="1"/>
    <col min="12552" max="12800" width="9.109375" style="157"/>
    <col min="12801" max="12801" width="4.5546875" style="157" customWidth="1"/>
    <col min="12802" max="12802" width="6.88671875" style="157" customWidth="1"/>
    <col min="12803" max="12803" width="77.6640625" style="157" customWidth="1"/>
    <col min="12804" max="12804" width="34.109375" style="157" customWidth="1"/>
    <col min="12805" max="12805" width="24.5546875" style="157" customWidth="1"/>
    <col min="12806" max="12806" width="10.5546875" style="157" customWidth="1"/>
    <col min="12807" max="12807" width="12" style="157" bestFit="1" customWidth="1"/>
    <col min="12808" max="13056" width="9.109375" style="157"/>
    <col min="13057" max="13057" width="4.5546875" style="157" customWidth="1"/>
    <col min="13058" max="13058" width="6.88671875" style="157" customWidth="1"/>
    <col min="13059" max="13059" width="77.6640625" style="157" customWidth="1"/>
    <col min="13060" max="13060" width="34.109375" style="157" customWidth="1"/>
    <col min="13061" max="13061" width="24.5546875" style="157" customWidth="1"/>
    <col min="13062" max="13062" width="10.5546875" style="157" customWidth="1"/>
    <col min="13063" max="13063" width="12" style="157" bestFit="1" customWidth="1"/>
    <col min="13064" max="13312" width="9.109375" style="157"/>
    <col min="13313" max="13313" width="4.5546875" style="157" customWidth="1"/>
    <col min="13314" max="13314" width="6.88671875" style="157" customWidth="1"/>
    <col min="13315" max="13315" width="77.6640625" style="157" customWidth="1"/>
    <col min="13316" max="13316" width="34.109375" style="157" customWidth="1"/>
    <col min="13317" max="13317" width="24.5546875" style="157" customWidth="1"/>
    <col min="13318" max="13318" width="10.5546875" style="157" customWidth="1"/>
    <col min="13319" max="13319" width="12" style="157" bestFit="1" customWidth="1"/>
    <col min="13320" max="13568" width="9.109375" style="157"/>
    <col min="13569" max="13569" width="4.5546875" style="157" customWidth="1"/>
    <col min="13570" max="13570" width="6.88671875" style="157" customWidth="1"/>
    <col min="13571" max="13571" width="77.6640625" style="157" customWidth="1"/>
    <col min="13572" max="13572" width="34.109375" style="157" customWidth="1"/>
    <col min="13573" max="13573" width="24.5546875" style="157" customWidth="1"/>
    <col min="13574" max="13574" width="10.5546875" style="157" customWidth="1"/>
    <col min="13575" max="13575" width="12" style="157" bestFit="1" customWidth="1"/>
    <col min="13576" max="13824" width="9.109375" style="157"/>
    <col min="13825" max="13825" width="4.5546875" style="157" customWidth="1"/>
    <col min="13826" max="13826" width="6.88671875" style="157" customWidth="1"/>
    <col min="13827" max="13827" width="77.6640625" style="157" customWidth="1"/>
    <col min="13828" max="13828" width="34.109375" style="157" customWidth="1"/>
    <col min="13829" max="13829" width="24.5546875" style="157" customWidth="1"/>
    <col min="13830" max="13830" width="10.5546875" style="157" customWidth="1"/>
    <col min="13831" max="13831" width="12" style="157" bestFit="1" customWidth="1"/>
    <col min="13832" max="14080" width="9.109375" style="157"/>
    <col min="14081" max="14081" width="4.5546875" style="157" customWidth="1"/>
    <col min="14082" max="14082" width="6.88671875" style="157" customWidth="1"/>
    <col min="14083" max="14083" width="77.6640625" style="157" customWidth="1"/>
    <col min="14084" max="14084" width="34.109375" style="157" customWidth="1"/>
    <col min="14085" max="14085" width="24.5546875" style="157" customWidth="1"/>
    <col min="14086" max="14086" width="10.5546875" style="157" customWidth="1"/>
    <col min="14087" max="14087" width="12" style="157" bestFit="1" customWidth="1"/>
    <col min="14088" max="14336" width="9.109375" style="157"/>
    <col min="14337" max="14337" width="4.5546875" style="157" customWidth="1"/>
    <col min="14338" max="14338" width="6.88671875" style="157" customWidth="1"/>
    <col min="14339" max="14339" width="77.6640625" style="157" customWidth="1"/>
    <col min="14340" max="14340" width="34.109375" style="157" customWidth="1"/>
    <col min="14341" max="14341" width="24.5546875" style="157" customWidth="1"/>
    <col min="14342" max="14342" width="10.5546875" style="157" customWidth="1"/>
    <col min="14343" max="14343" width="12" style="157" bestFit="1" customWidth="1"/>
    <col min="14344" max="14592" width="9.109375" style="157"/>
    <col min="14593" max="14593" width="4.5546875" style="157" customWidth="1"/>
    <col min="14594" max="14594" width="6.88671875" style="157" customWidth="1"/>
    <col min="14595" max="14595" width="77.6640625" style="157" customWidth="1"/>
    <col min="14596" max="14596" width="34.109375" style="157" customWidth="1"/>
    <col min="14597" max="14597" width="24.5546875" style="157" customWidth="1"/>
    <col min="14598" max="14598" width="10.5546875" style="157" customWidth="1"/>
    <col min="14599" max="14599" width="12" style="157" bestFit="1" customWidth="1"/>
    <col min="14600" max="14848" width="9.109375" style="157"/>
    <col min="14849" max="14849" width="4.5546875" style="157" customWidth="1"/>
    <col min="14850" max="14850" width="6.88671875" style="157" customWidth="1"/>
    <col min="14851" max="14851" width="77.6640625" style="157" customWidth="1"/>
    <col min="14852" max="14852" width="34.109375" style="157" customWidth="1"/>
    <col min="14853" max="14853" width="24.5546875" style="157" customWidth="1"/>
    <col min="14854" max="14854" width="10.5546875" style="157" customWidth="1"/>
    <col min="14855" max="14855" width="12" style="157" bestFit="1" customWidth="1"/>
    <col min="14856" max="15104" width="9.109375" style="157"/>
    <col min="15105" max="15105" width="4.5546875" style="157" customWidth="1"/>
    <col min="15106" max="15106" width="6.88671875" style="157" customWidth="1"/>
    <col min="15107" max="15107" width="77.6640625" style="157" customWidth="1"/>
    <col min="15108" max="15108" width="34.109375" style="157" customWidth="1"/>
    <col min="15109" max="15109" width="24.5546875" style="157" customWidth="1"/>
    <col min="15110" max="15110" width="10.5546875" style="157" customWidth="1"/>
    <col min="15111" max="15111" width="12" style="157" bestFit="1" customWidth="1"/>
    <col min="15112" max="15360" width="9.109375" style="157"/>
    <col min="15361" max="15361" width="4.5546875" style="157" customWidth="1"/>
    <col min="15362" max="15362" width="6.88671875" style="157" customWidth="1"/>
    <col min="15363" max="15363" width="77.6640625" style="157" customWidth="1"/>
    <col min="15364" max="15364" width="34.109375" style="157" customWidth="1"/>
    <col min="15365" max="15365" width="24.5546875" style="157" customWidth="1"/>
    <col min="15366" max="15366" width="10.5546875" style="157" customWidth="1"/>
    <col min="15367" max="15367" width="12" style="157" bestFit="1" customWidth="1"/>
    <col min="15368" max="15616" width="9.109375" style="157"/>
    <col min="15617" max="15617" width="4.5546875" style="157" customWidth="1"/>
    <col min="15618" max="15618" width="6.88671875" style="157" customWidth="1"/>
    <col min="15619" max="15619" width="77.6640625" style="157" customWidth="1"/>
    <col min="15620" max="15620" width="34.109375" style="157" customWidth="1"/>
    <col min="15621" max="15621" width="24.5546875" style="157" customWidth="1"/>
    <col min="15622" max="15622" width="10.5546875" style="157" customWidth="1"/>
    <col min="15623" max="15623" width="12" style="157" bestFit="1" customWidth="1"/>
    <col min="15624" max="15872" width="9.109375" style="157"/>
    <col min="15873" max="15873" width="4.5546875" style="157" customWidth="1"/>
    <col min="15874" max="15874" width="6.88671875" style="157" customWidth="1"/>
    <col min="15875" max="15875" width="77.6640625" style="157" customWidth="1"/>
    <col min="15876" max="15876" width="34.109375" style="157" customWidth="1"/>
    <col min="15877" max="15877" width="24.5546875" style="157" customWidth="1"/>
    <col min="15878" max="15878" width="10.5546875" style="157" customWidth="1"/>
    <col min="15879" max="15879" width="12" style="157" bestFit="1" customWidth="1"/>
    <col min="15880" max="16128" width="9.109375" style="157"/>
    <col min="16129" max="16129" width="4.5546875" style="157" customWidth="1"/>
    <col min="16130" max="16130" width="6.88671875" style="157" customWidth="1"/>
    <col min="16131" max="16131" width="77.6640625" style="157" customWidth="1"/>
    <col min="16132" max="16132" width="34.109375" style="157" customWidth="1"/>
    <col min="16133" max="16133" width="24.5546875" style="157" customWidth="1"/>
    <col min="16134" max="16134" width="10.5546875" style="157" customWidth="1"/>
    <col min="16135" max="16135" width="12" style="157" bestFit="1" customWidth="1"/>
    <col min="16136" max="16384" width="9.109375" style="157"/>
  </cols>
  <sheetData>
    <row r="1" spans="1:7" s="146" customFormat="1" ht="24.6" thickTop="1" x14ac:dyDescent="0.2">
      <c r="A1" s="143" t="s">
        <v>352</v>
      </c>
      <c r="B1" s="144" t="s">
        <v>353</v>
      </c>
      <c r="C1" s="144" t="s">
        <v>354</v>
      </c>
      <c r="D1" s="144" t="s">
        <v>355</v>
      </c>
      <c r="E1" s="144" t="s">
        <v>356</v>
      </c>
      <c r="F1" s="144" t="s">
        <v>357</v>
      </c>
      <c r="G1" s="145" t="s">
        <v>358</v>
      </c>
    </row>
    <row r="2" spans="1:7" s="146" customFormat="1" ht="10.199999999999999" x14ac:dyDescent="0.2">
      <c r="A2" s="147">
        <v>1</v>
      </c>
      <c r="B2" s="148" t="s">
        <v>48</v>
      </c>
      <c r="C2" s="148" t="s">
        <v>359</v>
      </c>
      <c r="D2" s="149">
        <v>4</v>
      </c>
      <c r="E2" s="150">
        <v>5</v>
      </c>
      <c r="F2" s="150">
        <v>6</v>
      </c>
      <c r="G2" s="151">
        <v>7</v>
      </c>
    </row>
    <row r="3" spans="1:7" ht="15" customHeight="1" x14ac:dyDescent="0.2">
      <c r="A3" s="152">
        <v>1</v>
      </c>
      <c r="B3" s="153">
        <v>17933</v>
      </c>
      <c r="C3" s="154" t="s">
        <v>324</v>
      </c>
      <c r="D3" s="154" t="s">
        <v>512</v>
      </c>
      <c r="E3" s="154" t="s">
        <v>361</v>
      </c>
      <c r="F3" s="155" t="s">
        <v>513</v>
      </c>
      <c r="G3" s="156">
        <v>32298466963</v>
      </c>
    </row>
    <row r="4" spans="1:7" ht="15" customHeight="1" x14ac:dyDescent="0.2">
      <c r="A4" s="152">
        <f t="shared" ref="A4:A9" si="0">+A3+1</f>
        <v>2</v>
      </c>
      <c r="B4" s="153">
        <v>22672</v>
      </c>
      <c r="C4" s="154" t="s">
        <v>325</v>
      </c>
      <c r="D4" s="154" t="s">
        <v>470</v>
      </c>
      <c r="E4" s="154" t="s">
        <v>397</v>
      </c>
      <c r="F4" s="155" t="s">
        <v>514</v>
      </c>
      <c r="G4" s="156">
        <v>45569423495</v>
      </c>
    </row>
    <row r="5" spans="1:7" ht="15" customHeight="1" x14ac:dyDescent="0.2">
      <c r="A5" s="152">
        <f t="shared" si="0"/>
        <v>3</v>
      </c>
      <c r="B5" s="153">
        <v>17683</v>
      </c>
      <c r="C5" s="154" t="s">
        <v>326</v>
      </c>
      <c r="D5" s="154" t="s">
        <v>515</v>
      </c>
      <c r="E5" s="154" t="s">
        <v>361</v>
      </c>
      <c r="F5" s="155" t="s">
        <v>516</v>
      </c>
      <c r="G5" s="156">
        <v>90357123431</v>
      </c>
    </row>
    <row r="6" spans="1:7" ht="15" customHeight="1" x14ac:dyDescent="0.2">
      <c r="A6" s="152">
        <f t="shared" si="0"/>
        <v>4</v>
      </c>
      <c r="B6" s="153">
        <v>17968</v>
      </c>
      <c r="C6" s="154" t="s">
        <v>327</v>
      </c>
      <c r="D6" s="154" t="s">
        <v>517</v>
      </c>
      <c r="E6" s="154" t="s">
        <v>382</v>
      </c>
      <c r="F6" s="155" t="s">
        <v>518</v>
      </c>
      <c r="G6" s="156">
        <v>21515721357</v>
      </c>
    </row>
    <row r="7" spans="1:7" ht="15" customHeight="1" x14ac:dyDescent="0.2">
      <c r="A7" s="152">
        <f t="shared" si="0"/>
        <v>5</v>
      </c>
      <c r="B7" s="153">
        <v>17634</v>
      </c>
      <c r="C7" s="154" t="s">
        <v>328</v>
      </c>
      <c r="D7" s="154" t="s">
        <v>519</v>
      </c>
      <c r="E7" s="154" t="s">
        <v>361</v>
      </c>
      <c r="F7" s="155" t="s">
        <v>520</v>
      </c>
      <c r="G7" s="156">
        <v>28015293209</v>
      </c>
    </row>
    <row r="8" spans="1:7" ht="15" customHeight="1" x14ac:dyDescent="0.2">
      <c r="A8" s="152">
        <f t="shared" si="0"/>
        <v>6</v>
      </c>
      <c r="B8" s="153">
        <v>17976</v>
      </c>
      <c r="C8" s="158" t="s">
        <v>329</v>
      </c>
      <c r="D8" s="158" t="s">
        <v>517</v>
      </c>
      <c r="E8" s="158" t="s">
        <v>382</v>
      </c>
      <c r="F8" s="155" t="s">
        <v>521</v>
      </c>
      <c r="G8" s="156">
        <v>85517973926</v>
      </c>
    </row>
    <row r="9" spans="1:7" ht="15" customHeight="1" x14ac:dyDescent="0.2">
      <c r="A9" s="152">
        <f t="shared" si="0"/>
        <v>7</v>
      </c>
      <c r="B9" s="153">
        <v>17579</v>
      </c>
      <c r="C9" s="158" t="s">
        <v>330</v>
      </c>
      <c r="D9" s="158" t="s">
        <v>470</v>
      </c>
      <c r="E9" s="158" t="s">
        <v>397</v>
      </c>
      <c r="F9" s="155" t="s">
        <v>522</v>
      </c>
      <c r="G9" s="156">
        <v>64871322497</v>
      </c>
    </row>
    <row r="10" spans="1:7" ht="15" customHeight="1" x14ac:dyDescent="0.2">
      <c r="A10" s="152">
        <v>1</v>
      </c>
      <c r="B10" s="153">
        <v>9618</v>
      </c>
      <c r="C10" s="154" t="s">
        <v>331</v>
      </c>
      <c r="D10" s="154" t="s">
        <v>523</v>
      </c>
      <c r="E10" s="154" t="s">
        <v>361</v>
      </c>
      <c r="F10" s="155" t="s">
        <v>524</v>
      </c>
      <c r="G10" s="156">
        <v>30022528489</v>
      </c>
    </row>
    <row r="11" spans="1:7" ht="15" customHeight="1" x14ac:dyDescent="0.2">
      <c r="A11" s="152">
        <f t="shared" ref="A11:A30" si="1">+A10+1</f>
        <v>2</v>
      </c>
      <c r="B11" s="153">
        <v>17667</v>
      </c>
      <c r="C11" s="154" t="s">
        <v>332</v>
      </c>
      <c r="D11" s="154" t="s">
        <v>525</v>
      </c>
      <c r="E11" s="154" t="s">
        <v>361</v>
      </c>
      <c r="F11" s="155" t="s">
        <v>526</v>
      </c>
      <c r="G11" s="156">
        <v>41034009234</v>
      </c>
    </row>
    <row r="12" spans="1:7" ht="15" customHeight="1" x14ac:dyDescent="0.2">
      <c r="A12" s="152">
        <f t="shared" si="1"/>
        <v>3</v>
      </c>
      <c r="B12" s="153">
        <v>17941</v>
      </c>
      <c r="C12" s="154" t="s">
        <v>333</v>
      </c>
      <c r="D12" s="154" t="s">
        <v>527</v>
      </c>
      <c r="E12" s="154" t="s">
        <v>361</v>
      </c>
      <c r="F12" s="155" t="s">
        <v>528</v>
      </c>
      <c r="G12" s="156">
        <v>68874747390</v>
      </c>
    </row>
    <row r="13" spans="1:7" ht="15" customHeight="1" x14ac:dyDescent="0.2">
      <c r="A13" s="152">
        <f t="shared" si="1"/>
        <v>4</v>
      </c>
      <c r="B13" s="153">
        <v>17950</v>
      </c>
      <c r="C13" s="154" t="s">
        <v>334</v>
      </c>
      <c r="D13" s="154" t="s">
        <v>529</v>
      </c>
      <c r="E13" s="154" t="s">
        <v>361</v>
      </c>
      <c r="F13" s="155" t="s">
        <v>530</v>
      </c>
      <c r="G13" s="156">
        <v>56450222821</v>
      </c>
    </row>
    <row r="14" spans="1:7" ht="15" customHeight="1" x14ac:dyDescent="0.2">
      <c r="A14" s="152">
        <f t="shared" si="1"/>
        <v>5</v>
      </c>
      <c r="B14" s="153">
        <v>17714</v>
      </c>
      <c r="C14" s="154" t="s">
        <v>335</v>
      </c>
      <c r="D14" s="154" t="s">
        <v>531</v>
      </c>
      <c r="E14" s="154" t="s">
        <v>361</v>
      </c>
      <c r="F14" s="155" t="s">
        <v>532</v>
      </c>
      <c r="G14" s="156">
        <v>75952201278</v>
      </c>
    </row>
    <row r="15" spans="1:7" ht="15" customHeight="1" x14ac:dyDescent="0.2">
      <c r="A15" s="152">
        <f t="shared" si="1"/>
        <v>6</v>
      </c>
      <c r="B15" s="153">
        <v>17659</v>
      </c>
      <c r="C15" s="154" t="s">
        <v>336</v>
      </c>
      <c r="D15" s="154" t="s">
        <v>533</v>
      </c>
      <c r="E15" s="154" t="s">
        <v>534</v>
      </c>
      <c r="F15" s="155" t="s">
        <v>535</v>
      </c>
      <c r="G15" s="156">
        <v>96404672486</v>
      </c>
    </row>
    <row r="16" spans="1:7" ht="15" customHeight="1" x14ac:dyDescent="0.2">
      <c r="A16" s="152">
        <f t="shared" si="1"/>
        <v>7</v>
      </c>
      <c r="B16" s="153">
        <v>17642</v>
      </c>
      <c r="C16" s="158" t="s">
        <v>337</v>
      </c>
      <c r="D16" s="158" t="s">
        <v>536</v>
      </c>
      <c r="E16" s="158" t="s">
        <v>361</v>
      </c>
      <c r="F16" s="155" t="s">
        <v>537</v>
      </c>
      <c r="G16" s="156">
        <v>75221523236</v>
      </c>
    </row>
    <row r="17" spans="1:7" ht="15" customHeight="1" x14ac:dyDescent="0.2">
      <c r="A17" s="152">
        <f t="shared" si="1"/>
        <v>8</v>
      </c>
      <c r="B17" s="153">
        <v>22664</v>
      </c>
      <c r="C17" s="154" t="s">
        <v>338</v>
      </c>
      <c r="D17" s="154" t="s">
        <v>470</v>
      </c>
      <c r="E17" s="154" t="s">
        <v>397</v>
      </c>
      <c r="F17" s="155" t="s">
        <v>538</v>
      </c>
      <c r="G17" s="159" t="s">
        <v>539</v>
      </c>
    </row>
    <row r="18" spans="1:7" ht="15" customHeight="1" x14ac:dyDescent="0.2">
      <c r="A18" s="152">
        <f t="shared" si="1"/>
        <v>9</v>
      </c>
      <c r="B18" s="153">
        <v>17739</v>
      </c>
      <c r="C18" s="154" t="s">
        <v>339</v>
      </c>
      <c r="D18" s="154" t="s">
        <v>540</v>
      </c>
      <c r="E18" s="154" t="s">
        <v>361</v>
      </c>
      <c r="F18" s="155" t="s">
        <v>541</v>
      </c>
      <c r="G18" s="159" t="s">
        <v>542</v>
      </c>
    </row>
    <row r="19" spans="1:7" ht="15" customHeight="1" x14ac:dyDescent="0.2">
      <c r="A19" s="152">
        <f t="shared" si="1"/>
        <v>10</v>
      </c>
      <c r="B19" s="153">
        <v>22697</v>
      </c>
      <c r="C19" s="158" t="s">
        <v>340</v>
      </c>
      <c r="D19" s="158" t="s">
        <v>543</v>
      </c>
      <c r="E19" s="158" t="s">
        <v>388</v>
      </c>
      <c r="F19" s="155" t="s">
        <v>544</v>
      </c>
      <c r="G19" s="156">
        <v>42749097677</v>
      </c>
    </row>
    <row r="20" spans="1:7" ht="15" customHeight="1" x14ac:dyDescent="0.2">
      <c r="A20" s="152">
        <f t="shared" si="1"/>
        <v>11</v>
      </c>
      <c r="B20" s="153">
        <v>17587</v>
      </c>
      <c r="C20" s="154" t="s">
        <v>341</v>
      </c>
      <c r="D20" s="154" t="s">
        <v>545</v>
      </c>
      <c r="E20" s="154" t="s">
        <v>370</v>
      </c>
      <c r="F20" s="155" t="s">
        <v>546</v>
      </c>
      <c r="G20" s="159" t="s">
        <v>547</v>
      </c>
    </row>
    <row r="21" spans="1:7" ht="15" customHeight="1" x14ac:dyDescent="0.2">
      <c r="A21" s="152">
        <f t="shared" si="1"/>
        <v>12</v>
      </c>
      <c r="B21" s="153">
        <v>17600</v>
      </c>
      <c r="C21" s="154" t="s">
        <v>342</v>
      </c>
      <c r="D21" s="154" t="s">
        <v>548</v>
      </c>
      <c r="E21" s="154" t="s">
        <v>394</v>
      </c>
      <c r="F21" s="155" t="s">
        <v>549</v>
      </c>
      <c r="G21" s="156">
        <v>86631087007</v>
      </c>
    </row>
    <row r="22" spans="1:7" ht="15" customHeight="1" x14ac:dyDescent="0.2">
      <c r="A22" s="152">
        <f t="shared" si="1"/>
        <v>13</v>
      </c>
      <c r="B22" s="153">
        <v>17595</v>
      </c>
      <c r="C22" s="154" t="s">
        <v>343</v>
      </c>
      <c r="D22" s="154" t="s">
        <v>550</v>
      </c>
      <c r="E22" s="154" t="s">
        <v>437</v>
      </c>
      <c r="F22" s="155" t="s">
        <v>551</v>
      </c>
      <c r="G22" s="159" t="s">
        <v>552</v>
      </c>
    </row>
    <row r="23" spans="1:7" x14ac:dyDescent="0.2">
      <c r="A23" s="152">
        <f t="shared" si="1"/>
        <v>14</v>
      </c>
      <c r="B23" s="153">
        <v>17780</v>
      </c>
      <c r="C23" s="154" t="s">
        <v>344</v>
      </c>
      <c r="D23" s="154" t="s">
        <v>553</v>
      </c>
      <c r="E23" s="154" t="s">
        <v>454</v>
      </c>
      <c r="F23" s="155" t="s">
        <v>554</v>
      </c>
      <c r="G23" s="156">
        <v>53770467834</v>
      </c>
    </row>
    <row r="24" spans="1:7" ht="22.8" x14ac:dyDescent="0.2">
      <c r="A24" s="152">
        <f t="shared" si="1"/>
        <v>15</v>
      </c>
      <c r="B24" s="153">
        <v>17984</v>
      </c>
      <c r="C24" s="154" t="s">
        <v>345</v>
      </c>
      <c r="D24" s="154" t="s">
        <v>517</v>
      </c>
      <c r="E24" s="154" t="s">
        <v>382</v>
      </c>
      <c r="F24" s="155" t="s">
        <v>555</v>
      </c>
      <c r="G24" s="156">
        <v>30462645032</v>
      </c>
    </row>
    <row r="25" spans="1:7" x14ac:dyDescent="0.2">
      <c r="A25" s="152">
        <f t="shared" si="1"/>
        <v>16</v>
      </c>
      <c r="B25" s="153">
        <v>19644</v>
      </c>
      <c r="C25" s="154" t="s">
        <v>346</v>
      </c>
      <c r="D25" s="154" t="s">
        <v>556</v>
      </c>
      <c r="E25" s="154" t="s">
        <v>361</v>
      </c>
      <c r="F25" s="155" t="s">
        <v>557</v>
      </c>
      <c r="G25" s="156">
        <v>18244023115</v>
      </c>
    </row>
    <row r="26" spans="1:7" ht="15" customHeight="1" x14ac:dyDescent="0.2">
      <c r="A26" s="152">
        <f t="shared" si="1"/>
        <v>17</v>
      </c>
      <c r="B26" s="153">
        <v>17925</v>
      </c>
      <c r="C26" s="158" t="s">
        <v>347</v>
      </c>
      <c r="D26" s="158" t="s">
        <v>519</v>
      </c>
      <c r="E26" s="158" t="s">
        <v>361</v>
      </c>
      <c r="F26" s="155" t="s">
        <v>558</v>
      </c>
      <c r="G26" s="156">
        <v>34175550062</v>
      </c>
    </row>
    <row r="27" spans="1:7" ht="15" customHeight="1" x14ac:dyDescent="0.2">
      <c r="A27" s="152">
        <f t="shared" si="1"/>
        <v>18</v>
      </c>
      <c r="B27" s="153">
        <v>17675</v>
      </c>
      <c r="C27" s="154" t="s">
        <v>348</v>
      </c>
      <c r="D27" s="154" t="s">
        <v>529</v>
      </c>
      <c r="E27" s="154" t="s">
        <v>361</v>
      </c>
      <c r="F27" s="155" t="s">
        <v>559</v>
      </c>
      <c r="G27" s="156">
        <v>43890802516</v>
      </c>
    </row>
    <row r="28" spans="1:7" ht="15" customHeight="1" x14ac:dyDescent="0.2">
      <c r="A28" s="152">
        <f t="shared" si="1"/>
        <v>19</v>
      </c>
      <c r="B28" s="153">
        <v>17722</v>
      </c>
      <c r="C28" s="154" t="s">
        <v>349</v>
      </c>
      <c r="D28" s="154" t="s">
        <v>560</v>
      </c>
      <c r="E28" s="154" t="s">
        <v>361</v>
      </c>
      <c r="F28" s="155" t="s">
        <v>561</v>
      </c>
      <c r="G28" s="156">
        <v>89468411110</v>
      </c>
    </row>
    <row r="29" spans="1:7" ht="15" customHeight="1" x14ac:dyDescent="0.2">
      <c r="A29" s="152">
        <f t="shared" si="1"/>
        <v>20</v>
      </c>
      <c r="B29" s="153">
        <v>19636</v>
      </c>
      <c r="C29" s="154" t="s">
        <v>350</v>
      </c>
      <c r="D29" s="154" t="s">
        <v>562</v>
      </c>
      <c r="E29" s="154" t="s">
        <v>361</v>
      </c>
      <c r="F29" s="155" t="s">
        <v>563</v>
      </c>
      <c r="G29" s="156">
        <v>73013894513</v>
      </c>
    </row>
    <row r="30" spans="1:7" ht="15" customHeight="1" x14ac:dyDescent="0.2">
      <c r="A30" s="152">
        <f t="shared" si="1"/>
        <v>21</v>
      </c>
      <c r="B30" s="153">
        <v>17691</v>
      </c>
      <c r="C30" s="158" t="s">
        <v>351</v>
      </c>
      <c r="D30" s="158" t="s">
        <v>564</v>
      </c>
      <c r="E30" s="158" t="s">
        <v>361</v>
      </c>
      <c r="F30" s="155" t="s">
        <v>565</v>
      </c>
      <c r="G30" s="156">
        <v>67104212471</v>
      </c>
    </row>
    <row r="31" spans="1:7" s="163" customFormat="1" x14ac:dyDescent="0.2">
      <c r="A31" s="160"/>
      <c r="B31" s="160"/>
      <c r="C31" s="161"/>
      <c r="D31" s="161"/>
      <c r="E31" s="161"/>
      <c r="F31" s="160"/>
      <c r="G31" s="162"/>
    </row>
    <row r="32" spans="1:7" x14ac:dyDescent="0.2">
      <c r="A32" s="160"/>
      <c r="B32" s="160"/>
      <c r="C32" s="161"/>
      <c r="D32" s="161"/>
      <c r="E32" s="161"/>
      <c r="F32" s="160"/>
      <c r="G32" s="162"/>
    </row>
    <row r="33" spans="1:7" x14ac:dyDescent="0.2">
      <c r="A33" s="160"/>
      <c r="B33" s="160"/>
      <c r="C33" s="164"/>
      <c r="D33" s="164"/>
      <c r="E33" s="164"/>
      <c r="F33" s="160"/>
      <c r="G33" s="162"/>
    </row>
    <row r="34" spans="1:7" x14ac:dyDescent="0.2">
      <c r="A34" s="160"/>
      <c r="B34" s="160"/>
      <c r="C34" s="161"/>
      <c r="D34" s="161"/>
      <c r="E34" s="161"/>
      <c r="F34" s="160"/>
      <c r="G34" s="162"/>
    </row>
    <row r="35" spans="1:7" x14ac:dyDescent="0.2">
      <c r="G35" s="157"/>
    </row>
    <row r="36" spans="1:7" x14ac:dyDescent="0.2">
      <c r="G36" s="157"/>
    </row>
    <row r="37" spans="1:7" x14ac:dyDescent="0.2">
      <c r="G37" s="157"/>
    </row>
    <row r="38" spans="1:7" x14ac:dyDescent="0.2">
      <c r="G38" s="157"/>
    </row>
    <row r="39" spans="1:7" x14ac:dyDescent="0.2">
      <c r="G39" s="157"/>
    </row>
    <row r="40" spans="1:7" ht="10.199999999999999" x14ac:dyDescent="0.2">
      <c r="A40" s="157"/>
      <c r="B40" s="157"/>
      <c r="C40" s="157"/>
      <c r="D40" s="157"/>
      <c r="E40" s="157"/>
      <c r="F40" s="157"/>
      <c r="G40" s="157"/>
    </row>
    <row r="41" spans="1:7" ht="10.199999999999999" x14ac:dyDescent="0.2">
      <c r="A41" s="157"/>
      <c r="B41" s="157"/>
      <c r="C41" s="157"/>
      <c r="D41" s="157"/>
      <c r="E41" s="157"/>
      <c r="F41" s="157"/>
      <c r="G41" s="157"/>
    </row>
    <row r="42" spans="1:7" ht="10.199999999999999" x14ac:dyDescent="0.2">
      <c r="A42" s="157"/>
      <c r="B42" s="157"/>
      <c r="C42" s="157"/>
      <c r="D42" s="157"/>
      <c r="E42" s="157"/>
      <c r="F42" s="157"/>
      <c r="G42" s="157"/>
    </row>
    <row r="43" spans="1:7" ht="10.199999999999999" x14ac:dyDescent="0.2">
      <c r="A43" s="157"/>
      <c r="B43" s="157"/>
      <c r="C43" s="157"/>
      <c r="D43" s="157"/>
      <c r="E43" s="157"/>
      <c r="F43" s="157"/>
      <c r="G43" s="157"/>
    </row>
    <row r="44" spans="1:7" ht="10.199999999999999" x14ac:dyDescent="0.2">
      <c r="A44" s="157"/>
      <c r="B44" s="157"/>
      <c r="C44" s="157"/>
      <c r="D44" s="157"/>
      <c r="E44" s="157"/>
      <c r="F44" s="157"/>
      <c r="G44" s="157"/>
    </row>
    <row r="45" spans="1:7" ht="10.199999999999999" x14ac:dyDescent="0.2">
      <c r="A45" s="157"/>
      <c r="B45" s="157"/>
      <c r="C45" s="157"/>
      <c r="D45" s="157"/>
      <c r="E45" s="157"/>
      <c r="F45" s="157"/>
      <c r="G45" s="157"/>
    </row>
    <row r="46" spans="1:7" ht="10.199999999999999" x14ac:dyDescent="0.2">
      <c r="A46" s="157"/>
      <c r="B46" s="157"/>
      <c r="C46" s="157"/>
      <c r="D46" s="157"/>
      <c r="E46" s="157"/>
      <c r="F46" s="157"/>
      <c r="G46" s="157"/>
    </row>
    <row r="47" spans="1:7" ht="10.199999999999999" x14ac:dyDescent="0.2">
      <c r="A47" s="157"/>
      <c r="B47" s="157"/>
      <c r="C47" s="157"/>
      <c r="D47" s="157"/>
      <c r="E47" s="157"/>
      <c r="F47" s="157"/>
      <c r="G47" s="157"/>
    </row>
    <row r="48" spans="1:7" ht="10.199999999999999" x14ac:dyDescent="0.2">
      <c r="A48" s="157"/>
      <c r="B48" s="157"/>
      <c r="C48" s="157"/>
      <c r="D48" s="157"/>
      <c r="E48" s="157"/>
      <c r="F48" s="157"/>
      <c r="G48" s="157"/>
    </row>
    <row r="49" spans="1:7" ht="10.199999999999999" x14ac:dyDescent="0.2">
      <c r="A49" s="157"/>
      <c r="B49" s="157"/>
      <c r="C49" s="157"/>
      <c r="D49" s="157"/>
      <c r="E49" s="157"/>
      <c r="F49" s="157"/>
      <c r="G49" s="157"/>
    </row>
    <row r="50" spans="1:7" ht="10.199999999999999" x14ac:dyDescent="0.2">
      <c r="A50" s="157"/>
      <c r="B50" s="157"/>
      <c r="C50" s="157"/>
      <c r="D50" s="157"/>
      <c r="E50" s="157"/>
      <c r="F50" s="157"/>
      <c r="G50" s="157"/>
    </row>
    <row r="51" spans="1:7" ht="10.199999999999999" x14ac:dyDescent="0.2">
      <c r="A51" s="157"/>
      <c r="B51" s="157"/>
      <c r="C51" s="157"/>
      <c r="D51" s="157"/>
      <c r="E51" s="157"/>
      <c r="F51" s="157"/>
      <c r="G51" s="157"/>
    </row>
    <row r="52" spans="1:7" ht="10.199999999999999" x14ac:dyDescent="0.2">
      <c r="A52" s="157"/>
      <c r="B52" s="157"/>
      <c r="C52" s="157"/>
      <c r="D52" s="157"/>
      <c r="E52" s="157"/>
      <c r="F52" s="157"/>
      <c r="G52" s="157"/>
    </row>
    <row r="53" spans="1:7" ht="10.199999999999999" x14ac:dyDescent="0.2">
      <c r="A53" s="157"/>
      <c r="B53" s="157"/>
      <c r="C53" s="157"/>
      <c r="D53" s="157"/>
      <c r="E53" s="157"/>
      <c r="F53" s="157"/>
      <c r="G53" s="157"/>
    </row>
    <row r="54" spans="1:7" ht="10.199999999999999" x14ac:dyDescent="0.2">
      <c r="A54" s="157"/>
      <c r="B54" s="157"/>
      <c r="C54" s="157"/>
      <c r="D54" s="157"/>
      <c r="E54" s="157"/>
      <c r="F54" s="157"/>
      <c r="G54" s="157"/>
    </row>
    <row r="55" spans="1:7" ht="10.199999999999999" x14ac:dyDescent="0.2">
      <c r="A55" s="157"/>
      <c r="B55" s="157"/>
      <c r="C55" s="157"/>
      <c r="D55" s="157"/>
      <c r="E55" s="157"/>
      <c r="F55" s="157"/>
      <c r="G55" s="157"/>
    </row>
    <row r="56" spans="1:7" ht="10.199999999999999" x14ac:dyDescent="0.2">
      <c r="A56" s="157"/>
      <c r="B56" s="157"/>
      <c r="C56" s="157"/>
      <c r="D56" s="157"/>
      <c r="E56" s="157"/>
      <c r="F56" s="157"/>
      <c r="G56" s="157"/>
    </row>
    <row r="57" spans="1:7" ht="10.199999999999999" x14ac:dyDescent="0.2">
      <c r="A57" s="157"/>
      <c r="B57" s="157"/>
      <c r="C57" s="157"/>
      <c r="D57" s="157"/>
      <c r="E57" s="157"/>
      <c r="F57" s="157"/>
      <c r="G57" s="157"/>
    </row>
    <row r="58" spans="1:7" ht="10.199999999999999" x14ac:dyDescent="0.2">
      <c r="A58" s="157"/>
      <c r="B58" s="157"/>
      <c r="C58" s="157"/>
      <c r="D58" s="157"/>
      <c r="E58" s="157"/>
      <c r="F58" s="157"/>
      <c r="G58" s="157"/>
    </row>
    <row r="59" spans="1:7" ht="10.199999999999999" x14ac:dyDescent="0.2">
      <c r="A59" s="157"/>
      <c r="B59" s="157"/>
      <c r="C59" s="157"/>
      <c r="D59" s="157"/>
      <c r="E59" s="157"/>
      <c r="F59" s="157"/>
      <c r="G59" s="157"/>
    </row>
    <row r="60" spans="1:7" ht="10.199999999999999" x14ac:dyDescent="0.2">
      <c r="A60" s="157"/>
      <c r="B60" s="157"/>
      <c r="C60" s="157"/>
      <c r="D60" s="157"/>
      <c r="E60" s="157"/>
      <c r="F60" s="157"/>
      <c r="G60" s="157"/>
    </row>
    <row r="61" spans="1:7" ht="10.199999999999999" x14ac:dyDescent="0.2">
      <c r="A61" s="157"/>
      <c r="B61" s="157"/>
      <c r="C61" s="157"/>
      <c r="D61" s="157"/>
      <c r="E61" s="157"/>
      <c r="F61" s="157"/>
      <c r="G61" s="157"/>
    </row>
    <row r="62" spans="1:7" ht="10.199999999999999" x14ac:dyDescent="0.2">
      <c r="A62" s="157"/>
      <c r="B62" s="157"/>
      <c r="C62" s="157"/>
      <c r="D62" s="157"/>
      <c r="E62" s="157"/>
      <c r="F62" s="157"/>
      <c r="G62" s="157"/>
    </row>
    <row r="63" spans="1:7" ht="10.199999999999999" x14ac:dyDescent="0.2">
      <c r="A63" s="157"/>
      <c r="B63" s="157"/>
      <c r="C63" s="157"/>
      <c r="D63" s="157"/>
      <c r="E63" s="157"/>
      <c r="F63" s="157"/>
      <c r="G63" s="157"/>
    </row>
    <row r="64" spans="1:7" ht="10.199999999999999" x14ac:dyDescent="0.2">
      <c r="A64" s="157"/>
      <c r="B64" s="157"/>
      <c r="C64" s="157"/>
      <c r="D64" s="157"/>
      <c r="E64" s="157"/>
      <c r="F64" s="157"/>
      <c r="G64" s="157"/>
    </row>
    <row r="65" spans="1:7" ht="10.199999999999999" x14ac:dyDescent="0.2">
      <c r="A65" s="157"/>
      <c r="B65" s="157"/>
      <c r="C65" s="157"/>
      <c r="D65" s="157"/>
      <c r="E65" s="157"/>
      <c r="F65" s="157"/>
      <c r="G65" s="157"/>
    </row>
    <row r="66" spans="1:7" ht="10.199999999999999" x14ac:dyDescent="0.2">
      <c r="A66" s="157"/>
      <c r="B66" s="157"/>
      <c r="C66" s="157"/>
      <c r="D66" s="157"/>
      <c r="E66" s="157"/>
      <c r="F66" s="157"/>
      <c r="G66" s="157"/>
    </row>
    <row r="67" spans="1:7" ht="10.199999999999999" x14ac:dyDescent="0.2">
      <c r="A67" s="157"/>
      <c r="B67" s="157"/>
      <c r="C67" s="157"/>
      <c r="D67" s="157"/>
      <c r="E67" s="157"/>
      <c r="F67" s="157"/>
      <c r="G67" s="157"/>
    </row>
    <row r="68" spans="1:7" ht="10.199999999999999" x14ac:dyDescent="0.2">
      <c r="A68" s="157"/>
      <c r="B68" s="157"/>
      <c r="C68" s="157"/>
      <c r="D68" s="157"/>
      <c r="E68" s="157"/>
      <c r="F68" s="157"/>
      <c r="G68" s="157"/>
    </row>
    <row r="69" spans="1:7" ht="10.199999999999999" x14ac:dyDescent="0.2">
      <c r="A69" s="157"/>
      <c r="B69" s="157"/>
      <c r="C69" s="157"/>
      <c r="D69" s="157"/>
      <c r="E69" s="157"/>
      <c r="F69" s="157"/>
      <c r="G69" s="157"/>
    </row>
    <row r="70" spans="1:7" ht="10.199999999999999" x14ac:dyDescent="0.2">
      <c r="A70" s="157"/>
      <c r="B70" s="157"/>
      <c r="C70" s="157"/>
      <c r="D70" s="157"/>
      <c r="E70" s="157"/>
      <c r="F70" s="157"/>
      <c r="G70" s="157"/>
    </row>
    <row r="71" spans="1:7" ht="10.199999999999999" x14ac:dyDescent="0.2">
      <c r="A71" s="157"/>
      <c r="B71" s="157"/>
      <c r="C71" s="157"/>
      <c r="D71" s="157"/>
      <c r="E71" s="157"/>
      <c r="F71" s="157"/>
      <c r="G71" s="157"/>
    </row>
    <row r="72" spans="1:7" ht="10.199999999999999" x14ac:dyDescent="0.2">
      <c r="A72" s="157"/>
      <c r="B72" s="157"/>
      <c r="C72" s="157"/>
      <c r="D72" s="157"/>
      <c r="E72" s="157"/>
      <c r="F72" s="157"/>
      <c r="G72" s="157"/>
    </row>
    <row r="73" spans="1:7" ht="10.199999999999999" x14ac:dyDescent="0.2">
      <c r="A73" s="157"/>
      <c r="B73" s="157"/>
      <c r="C73" s="157"/>
      <c r="D73" s="157"/>
      <c r="E73" s="157"/>
      <c r="F73" s="157"/>
      <c r="G73" s="157"/>
    </row>
    <row r="74" spans="1:7" ht="10.199999999999999" x14ac:dyDescent="0.2">
      <c r="A74" s="157"/>
      <c r="B74" s="157"/>
      <c r="C74" s="157"/>
      <c r="D74" s="157"/>
      <c r="E74" s="157"/>
      <c r="F74" s="157"/>
      <c r="G74" s="157"/>
    </row>
    <row r="75" spans="1:7" ht="10.199999999999999" x14ac:dyDescent="0.2">
      <c r="A75" s="157"/>
      <c r="B75" s="157"/>
      <c r="C75" s="157"/>
      <c r="D75" s="157"/>
      <c r="E75" s="157"/>
      <c r="F75" s="157"/>
      <c r="G75" s="157"/>
    </row>
    <row r="76" spans="1:7" ht="10.199999999999999" x14ac:dyDescent="0.2">
      <c r="A76" s="157"/>
      <c r="B76" s="157"/>
      <c r="C76" s="157"/>
      <c r="D76" s="157"/>
      <c r="E76" s="157"/>
      <c r="F76" s="157"/>
      <c r="G76" s="157"/>
    </row>
    <row r="77" spans="1:7" ht="10.199999999999999" x14ac:dyDescent="0.2">
      <c r="A77" s="157"/>
      <c r="B77" s="157"/>
      <c r="C77" s="157"/>
      <c r="D77" s="157"/>
      <c r="E77" s="157"/>
      <c r="F77" s="157"/>
      <c r="G77" s="157"/>
    </row>
    <row r="78" spans="1:7" ht="10.199999999999999" x14ac:dyDescent="0.2">
      <c r="A78" s="157"/>
      <c r="B78" s="157"/>
      <c r="C78" s="157"/>
      <c r="D78" s="157"/>
      <c r="E78" s="157"/>
      <c r="F78" s="157"/>
      <c r="G78" s="157"/>
    </row>
    <row r="79" spans="1:7" ht="10.199999999999999" x14ac:dyDescent="0.2">
      <c r="A79" s="157"/>
      <c r="B79" s="157"/>
      <c r="C79" s="157"/>
      <c r="D79" s="157"/>
      <c r="E79" s="157"/>
      <c r="F79" s="157"/>
      <c r="G79" s="157"/>
    </row>
    <row r="80" spans="1:7" ht="10.199999999999999" x14ac:dyDescent="0.2">
      <c r="A80" s="157"/>
      <c r="B80" s="157"/>
      <c r="C80" s="157"/>
      <c r="D80" s="157"/>
      <c r="E80" s="157"/>
      <c r="F80" s="157"/>
      <c r="G80" s="157"/>
    </row>
    <row r="81" spans="1:7" ht="10.199999999999999" x14ac:dyDescent="0.2">
      <c r="A81" s="157"/>
      <c r="B81" s="157"/>
      <c r="C81" s="157"/>
      <c r="D81" s="157"/>
      <c r="E81" s="157"/>
      <c r="F81" s="157"/>
      <c r="G81" s="157"/>
    </row>
    <row r="82" spans="1:7" ht="10.199999999999999" x14ac:dyDescent="0.2">
      <c r="A82" s="157"/>
      <c r="B82" s="157"/>
      <c r="C82" s="157"/>
      <c r="D82" s="157"/>
      <c r="E82" s="157"/>
      <c r="F82" s="157"/>
      <c r="G82" s="157"/>
    </row>
    <row r="83" spans="1:7" ht="10.199999999999999" x14ac:dyDescent="0.2">
      <c r="A83" s="157"/>
      <c r="B83" s="157"/>
      <c r="C83" s="157"/>
      <c r="D83" s="157"/>
      <c r="E83" s="157"/>
      <c r="F83" s="157"/>
      <c r="G83" s="157"/>
    </row>
    <row r="84" spans="1:7" ht="10.199999999999999" x14ac:dyDescent="0.2">
      <c r="A84" s="157"/>
      <c r="B84" s="157"/>
      <c r="C84" s="157"/>
      <c r="D84" s="157"/>
      <c r="E84" s="157"/>
      <c r="F84" s="157"/>
      <c r="G84" s="157"/>
    </row>
    <row r="85" spans="1:7" ht="10.199999999999999" x14ac:dyDescent="0.2">
      <c r="A85" s="157"/>
      <c r="B85" s="157"/>
      <c r="C85" s="157"/>
      <c r="D85" s="157"/>
      <c r="E85" s="157"/>
      <c r="F85" s="157"/>
      <c r="G85" s="157"/>
    </row>
    <row r="86" spans="1:7" ht="10.199999999999999" x14ac:dyDescent="0.2">
      <c r="A86" s="157"/>
      <c r="B86" s="157"/>
      <c r="C86" s="157"/>
      <c r="D86" s="157"/>
      <c r="E86" s="157"/>
      <c r="F86" s="157"/>
      <c r="G86" s="157"/>
    </row>
    <row r="87" spans="1:7" ht="10.199999999999999" x14ac:dyDescent="0.2">
      <c r="A87" s="157"/>
      <c r="B87" s="157"/>
      <c r="C87" s="157"/>
      <c r="D87" s="157"/>
      <c r="E87" s="157"/>
      <c r="F87" s="157"/>
      <c r="G87" s="157"/>
    </row>
    <row r="88" spans="1:7" ht="10.199999999999999" x14ac:dyDescent="0.2">
      <c r="A88" s="157"/>
      <c r="B88" s="157"/>
      <c r="C88" s="157"/>
      <c r="D88" s="157"/>
      <c r="E88" s="157"/>
      <c r="F88" s="157"/>
      <c r="G88" s="157"/>
    </row>
    <row r="89" spans="1:7" ht="10.199999999999999" x14ac:dyDescent="0.2">
      <c r="A89" s="157"/>
      <c r="B89" s="157"/>
      <c r="C89" s="157"/>
      <c r="D89" s="157"/>
      <c r="E89" s="157"/>
      <c r="F89" s="157"/>
      <c r="G89" s="157"/>
    </row>
    <row r="90" spans="1:7" ht="10.199999999999999" x14ac:dyDescent="0.2">
      <c r="A90" s="157"/>
      <c r="B90" s="157"/>
      <c r="C90" s="157"/>
      <c r="D90" s="157"/>
      <c r="E90" s="157"/>
      <c r="F90" s="157"/>
      <c r="G90" s="157"/>
    </row>
    <row r="91" spans="1:7" ht="10.199999999999999" x14ac:dyDescent="0.2">
      <c r="A91" s="157"/>
      <c r="B91" s="157"/>
      <c r="C91" s="157"/>
      <c r="D91" s="157"/>
      <c r="E91" s="157"/>
      <c r="F91" s="157"/>
      <c r="G91" s="157"/>
    </row>
    <row r="92" spans="1:7" ht="10.199999999999999" x14ac:dyDescent="0.2">
      <c r="A92" s="157"/>
      <c r="B92" s="157"/>
      <c r="C92" s="157"/>
      <c r="D92" s="157"/>
      <c r="E92" s="157"/>
      <c r="F92" s="157"/>
      <c r="G92" s="157"/>
    </row>
    <row r="93" spans="1:7" ht="10.199999999999999" x14ac:dyDescent="0.2">
      <c r="A93" s="157"/>
      <c r="B93" s="157"/>
      <c r="C93" s="157"/>
      <c r="D93" s="157"/>
      <c r="E93" s="157"/>
      <c r="F93" s="157"/>
      <c r="G93" s="157"/>
    </row>
    <row r="94" spans="1:7" ht="10.199999999999999" x14ac:dyDescent="0.2">
      <c r="A94" s="157"/>
      <c r="B94" s="157"/>
      <c r="C94" s="157"/>
      <c r="D94" s="157"/>
      <c r="E94" s="157"/>
      <c r="F94" s="157"/>
      <c r="G94" s="157"/>
    </row>
    <row r="95" spans="1:7" ht="10.199999999999999" x14ac:dyDescent="0.2">
      <c r="A95" s="157"/>
      <c r="B95" s="157"/>
      <c r="C95" s="157"/>
      <c r="D95" s="157"/>
      <c r="E95" s="157"/>
      <c r="F95" s="157"/>
      <c r="G95" s="157"/>
    </row>
    <row r="96" spans="1:7" ht="10.199999999999999" x14ac:dyDescent="0.2">
      <c r="A96" s="157"/>
      <c r="B96" s="157"/>
      <c r="C96" s="157"/>
      <c r="D96" s="157"/>
      <c r="E96" s="157"/>
      <c r="F96" s="157"/>
      <c r="G96" s="157"/>
    </row>
    <row r="97" spans="1:7" ht="10.199999999999999" x14ac:dyDescent="0.2">
      <c r="A97" s="157"/>
      <c r="B97" s="157"/>
      <c r="C97" s="157"/>
      <c r="D97" s="157"/>
      <c r="E97" s="157"/>
      <c r="F97" s="157"/>
      <c r="G97" s="157"/>
    </row>
    <row r="98" spans="1:7" ht="10.199999999999999" x14ac:dyDescent="0.2">
      <c r="A98" s="157"/>
      <c r="B98" s="157"/>
      <c r="C98" s="157"/>
      <c r="D98" s="157"/>
      <c r="E98" s="157"/>
      <c r="F98" s="157"/>
      <c r="G98" s="157"/>
    </row>
    <row r="99" spans="1:7" ht="10.199999999999999" x14ac:dyDescent="0.2">
      <c r="A99" s="157"/>
      <c r="B99" s="157"/>
      <c r="C99" s="157"/>
      <c r="D99" s="157"/>
      <c r="E99" s="157"/>
      <c r="F99" s="157"/>
      <c r="G99" s="157"/>
    </row>
    <row r="100" spans="1:7" ht="10.199999999999999" x14ac:dyDescent="0.2">
      <c r="A100" s="157"/>
      <c r="B100" s="157"/>
      <c r="C100" s="157"/>
      <c r="D100" s="157"/>
      <c r="E100" s="157"/>
      <c r="F100" s="157"/>
      <c r="G100" s="157"/>
    </row>
    <row r="101" spans="1:7" ht="10.199999999999999" x14ac:dyDescent="0.2">
      <c r="A101" s="157"/>
      <c r="B101" s="157"/>
      <c r="C101" s="157"/>
      <c r="D101" s="157"/>
      <c r="E101" s="157"/>
      <c r="F101" s="157"/>
      <c r="G101" s="157"/>
    </row>
    <row r="102" spans="1:7" ht="10.199999999999999" x14ac:dyDescent="0.2">
      <c r="A102" s="157"/>
      <c r="B102" s="157"/>
      <c r="C102" s="157"/>
      <c r="D102" s="157"/>
      <c r="E102" s="157"/>
      <c r="F102" s="157"/>
      <c r="G102" s="157"/>
    </row>
    <row r="103" spans="1:7" ht="10.199999999999999" x14ac:dyDescent="0.2">
      <c r="A103" s="157"/>
      <c r="B103" s="157"/>
      <c r="C103" s="157"/>
      <c r="D103" s="157"/>
      <c r="E103" s="157"/>
      <c r="F103" s="157"/>
      <c r="G103" s="157"/>
    </row>
    <row r="104" spans="1:7" ht="10.199999999999999" x14ac:dyDescent="0.2">
      <c r="A104" s="157"/>
      <c r="B104" s="157"/>
      <c r="C104" s="157"/>
      <c r="D104" s="157"/>
      <c r="E104" s="157"/>
      <c r="F104" s="157"/>
      <c r="G104" s="157"/>
    </row>
    <row r="105" spans="1:7" ht="10.199999999999999" x14ac:dyDescent="0.2">
      <c r="A105" s="157"/>
      <c r="B105" s="157"/>
      <c r="C105" s="157"/>
      <c r="D105" s="157"/>
      <c r="E105" s="157"/>
      <c r="F105" s="157"/>
      <c r="G105" s="157"/>
    </row>
    <row r="106" spans="1:7" ht="10.199999999999999" x14ac:dyDescent="0.2">
      <c r="A106" s="157"/>
      <c r="B106" s="157"/>
      <c r="C106" s="157"/>
      <c r="D106" s="157"/>
      <c r="E106" s="157"/>
      <c r="F106" s="157"/>
      <c r="G106" s="157"/>
    </row>
    <row r="107" spans="1:7" ht="10.199999999999999" x14ac:dyDescent="0.2">
      <c r="A107" s="157"/>
      <c r="B107" s="157"/>
      <c r="C107" s="157"/>
      <c r="D107" s="157"/>
      <c r="E107" s="157"/>
      <c r="F107" s="157"/>
      <c r="G107" s="157"/>
    </row>
    <row r="108" spans="1:7" ht="10.199999999999999" x14ac:dyDescent="0.2">
      <c r="A108" s="157"/>
      <c r="B108" s="157"/>
      <c r="C108" s="157"/>
      <c r="D108" s="157"/>
      <c r="E108" s="157"/>
      <c r="F108" s="157"/>
      <c r="G108" s="157"/>
    </row>
    <row r="109" spans="1:7" ht="10.199999999999999" x14ac:dyDescent="0.2">
      <c r="A109" s="157"/>
      <c r="B109" s="157"/>
      <c r="C109" s="157"/>
      <c r="D109" s="157"/>
      <c r="E109" s="157"/>
      <c r="F109" s="157"/>
      <c r="G109" s="157"/>
    </row>
    <row r="110" spans="1:7" ht="10.199999999999999" x14ac:dyDescent="0.2">
      <c r="A110" s="157"/>
      <c r="B110" s="157"/>
      <c r="C110" s="157"/>
      <c r="D110" s="157"/>
      <c r="E110" s="157"/>
      <c r="F110" s="157"/>
      <c r="G110" s="157"/>
    </row>
    <row r="111" spans="1:7" ht="10.199999999999999" x14ac:dyDescent="0.2">
      <c r="A111" s="157"/>
      <c r="B111" s="157"/>
      <c r="C111" s="157"/>
      <c r="D111" s="157"/>
      <c r="E111" s="157"/>
      <c r="F111" s="157"/>
      <c r="G111" s="157"/>
    </row>
    <row r="112" spans="1:7" ht="10.199999999999999" x14ac:dyDescent="0.2">
      <c r="A112" s="157"/>
      <c r="B112" s="157"/>
      <c r="C112" s="157"/>
      <c r="D112" s="157"/>
      <c r="E112" s="157"/>
      <c r="F112" s="157"/>
      <c r="G112" s="157"/>
    </row>
    <row r="113" spans="1:7" ht="10.199999999999999" x14ac:dyDescent="0.2">
      <c r="A113" s="157"/>
      <c r="B113" s="157"/>
      <c r="C113" s="157"/>
      <c r="D113" s="157"/>
      <c r="E113" s="157"/>
      <c r="F113" s="157"/>
      <c r="G113" s="157"/>
    </row>
    <row r="114" spans="1:7" ht="10.199999999999999" x14ac:dyDescent="0.2">
      <c r="A114" s="157"/>
      <c r="B114" s="157"/>
      <c r="C114" s="157"/>
      <c r="D114" s="157"/>
      <c r="E114" s="157"/>
      <c r="F114" s="157"/>
      <c r="G114" s="157"/>
    </row>
    <row r="115" spans="1:7" ht="10.199999999999999" x14ac:dyDescent="0.2">
      <c r="A115" s="157"/>
      <c r="B115" s="157"/>
      <c r="C115" s="157"/>
      <c r="D115" s="157"/>
      <c r="E115" s="157"/>
      <c r="F115" s="157"/>
      <c r="G115" s="157"/>
    </row>
    <row r="116" spans="1:7" ht="10.199999999999999" x14ac:dyDescent="0.2">
      <c r="A116" s="157"/>
      <c r="B116" s="157"/>
      <c r="C116" s="157"/>
      <c r="D116" s="157"/>
      <c r="E116" s="157"/>
      <c r="F116" s="157"/>
      <c r="G116" s="157"/>
    </row>
    <row r="117" spans="1:7" ht="10.199999999999999" x14ac:dyDescent="0.2">
      <c r="A117" s="157"/>
      <c r="B117" s="157"/>
      <c r="C117" s="157"/>
      <c r="D117" s="157"/>
      <c r="E117" s="157"/>
      <c r="F117" s="157"/>
      <c r="G117" s="157"/>
    </row>
    <row r="118" spans="1:7" ht="10.199999999999999" x14ac:dyDescent="0.2">
      <c r="A118" s="157"/>
      <c r="B118" s="157"/>
      <c r="C118" s="157"/>
      <c r="D118" s="157"/>
      <c r="E118" s="157"/>
      <c r="F118" s="157"/>
      <c r="G118" s="157"/>
    </row>
    <row r="119" spans="1:7" ht="10.199999999999999" x14ac:dyDescent="0.2">
      <c r="A119" s="157"/>
      <c r="B119" s="157"/>
      <c r="C119" s="157"/>
      <c r="D119" s="157"/>
      <c r="E119" s="157"/>
      <c r="F119" s="157"/>
      <c r="G119" s="157"/>
    </row>
    <row r="120" spans="1:7" ht="10.199999999999999" x14ac:dyDescent="0.2">
      <c r="A120" s="157"/>
      <c r="B120" s="157"/>
      <c r="C120" s="157"/>
      <c r="D120" s="157"/>
      <c r="E120" s="157"/>
      <c r="F120" s="157"/>
      <c r="G120" s="157"/>
    </row>
    <row r="121" spans="1:7" ht="10.199999999999999" x14ac:dyDescent="0.2">
      <c r="A121" s="157"/>
      <c r="B121" s="157"/>
      <c r="C121" s="157"/>
      <c r="D121" s="157"/>
      <c r="E121" s="157"/>
      <c r="F121" s="157"/>
      <c r="G121" s="157"/>
    </row>
    <row r="122" spans="1:7" ht="10.199999999999999" x14ac:dyDescent="0.2">
      <c r="A122" s="157"/>
      <c r="B122" s="157"/>
      <c r="C122" s="157"/>
      <c r="D122" s="157"/>
      <c r="E122" s="157"/>
      <c r="F122" s="157"/>
      <c r="G122" s="157"/>
    </row>
    <row r="123" spans="1:7" ht="10.199999999999999" x14ac:dyDescent="0.2">
      <c r="A123" s="157"/>
      <c r="B123" s="157"/>
      <c r="C123" s="157"/>
      <c r="D123" s="157"/>
      <c r="E123" s="157"/>
      <c r="F123" s="157"/>
      <c r="G123" s="157"/>
    </row>
    <row r="124" spans="1:7" ht="10.199999999999999" x14ac:dyDescent="0.2">
      <c r="A124" s="157"/>
      <c r="B124" s="157"/>
      <c r="C124" s="157"/>
      <c r="D124" s="157"/>
      <c r="E124" s="157"/>
      <c r="F124" s="157"/>
      <c r="G124" s="157"/>
    </row>
    <row r="125" spans="1:7" ht="10.199999999999999" x14ac:dyDescent="0.2">
      <c r="A125" s="157"/>
      <c r="B125" s="157"/>
      <c r="C125" s="157"/>
      <c r="D125" s="157"/>
      <c r="E125" s="157"/>
      <c r="F125" s="157"/>
      <c r="G125" s="157"/>
    </row>
    <row r="126" spans="1:7" ht="10.199999999999999" x14ac:dyDescent="0.2">
      <c r="A126" s="157"/>
      <c r="B126" s="157"/>
      <c r="C126" s="157"/>
      <c r="D126" s="157"/>
      <c r="E126" s="157"/>
      <c r="F126" s="157"/>
      <c r="G126" s="157"/>
    </row>
    <row r="127" spans="1:7" ht="10.199999999999999" x14ac:dyDescent="0.2">
      <c r="A127" s="157"/>
      <c r="B127" s="157"/>
      <c r="C127" s="157"/>
      <c r="D127" s="157"/>
      <c r="E127" s="157"/>
      <c r="F127" s="157"/>
      <c r="G127" s="157"/>
    </row>
    <row r="128" spans="1:7" ht="10.199999999999999" x14ac:dyDescent="0.2">
      <c r="A128" s="157"/>
      <c r="B128" s="157"/>
      <c r="C128" s="157"/>
      <c r="D128" s="157"/>
      <c r="E128" s="157"/>
      <c r="F128" s="157"/>
      <c r="G128" s="157"/>
    </row>
    <row r="129" spans="1:7" ht="10.199999999999999" x14ac:dyDescent="0.2">
      <c r="A129" s="157"/>
      <c r="B129" s="157"/>
      <c r="C129" s="157"/>
      <c r="D129" s="157"/>
      <c r="E129" s="157"/>
      <c r="F129" s="157"/>
      <c r="G129" s="157"/>
    </row>
    <row r="130" spans="1:7" ht="10.199999999999999" x14ac:dyDescent="0.2">
      <c r="A130" s="157"/>
      <c r="B130" s="157"/>
      <c r="C130" s="157"/>
      <c r="D130" s="157"/>
      <c r="E130" s="157"/>
      <c r="F130" s="157"/>
      <c r="G130" s="157"/>
    </row>
    <row r="131" spans="1:7" ht="10.199999999999999" x14ac:dyDescent="0.2">
      <c r="A131" s="157"/>
      <c r="B131" s="157"/>
      <c r="C131" s="157"/>
      <c r="D131" s="157"/>
      <c r="E131" s="157"/>
      <c r="F131" s="157"/>
      <c r="G131" s="157"/>
    </row>
    <row r="132" spans="1:7" ht="10.199999999999999" x14ac:dyDescent="0.2">
      <c r="A132" s="157"/>
      <c r="B132" s="157"/>
      <c r="C132" s="157"/>
      <c r="D132" s="157"/>
      <c r="E132" s="157"/>
      <c r="F132" s="157"/>
      <c r="G132" s="157"/>
    </row>
    <row r="133" spans="1:7" ht="10.199999999999999" x14ac:dyDescent="0.2">
      <c r="A133" s="157"/>
      <c r="B133" s="157"/>
      <c r="C133" s="157"/>
      <c r="D133" s="157"/>
      <c r="E133" s="157"/>
      <c r="F133" s="157"/>
      <c r="G133" s="157"/>
    </row>
    <row r="134" spans="1:7" ht="10.199999999999999" x14ac:dyDescent="0.2">
      <c r="A134" s="157"/>
      <c r="B134" s="157"/>
      <c r="C134" s="157"/>
      <c r="D134" s="157"/>
      <c r="E134" s="157"/>
      <c r="F134" s="157"/>
      <c r="G134" s="157"/>
    </row>
    <row r="135" spans="1:7" ht="10.199999999999999" x14ac:dyDescent="0.2">
      <c r="A135" s="157"/>
      <c r="B135" s="157"/>
      <c r="C135" s="157"/>
      <c r="D135" s="157"/>
      <c r="E135" s="157"/>
      <c r="F135" s="157"/>
      <c r="G135" s="157"/>
    </row>
    <row r="136" spans="1:7" ht="10.199999999999999" x14ac:dyDescent="0.2">
      <c r="A136" s="157"/>
      <c r="B136" s="157"/>
      <c r="C136" s="157"/>
      <c r="D136" s="157"/>
      <c r="E136" s="157"/>
      <c r="F136" s="157"/>
      <c r="G136" s="157"/>
    </row>
    <row r="137" spans="1:7" ht="10.199999999999999" x14ac:dyDescent="0.2">
      <c r="A137" s="157"/>
      <c r="B137" s="157"/>
      <c r="C137" s="157"/>
      <c r="D137" s="157"/>
      <c r="E137" s="157"/>
      <c r="F137" s="157"/>
      <c r="G137" s="1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69"/>
  <sheetViews>
    <sheetView zoomScaleNormal="100" workbookViewId="0">
      <pane xSplit="5" ySplit="2" topLeftCell="F256" activePane="bottomRight" state="frozen"/>
      <selection activeCell="E261" sqref="E261"/>
      <selection pane="topRight" activeCell="E261" sqref="E261"/>
      <selection pane="bottomLeft" activeCell="E261" sqref="E261"/>
      <selection pane="bottomRight" activeCell="E266" sqref="E266"/>
    </sheetView>
  </sheetViews>
  <sheetFormatPr defaultColWidth="9.109375" defaultRowHeight="13.2" x14ac:dyDescent="0.25"/>
  <cols>
    <col min="1" max="1" width="7.44140625" style="259" customWidth="1"/>
    <col min="2" max="2" width="7" style="260" bestFit="1" customWidth="1"/>
    <col min="3" max="3" width="7.6640625" style="261" bestFit="1" customWidth="1"/>
    <col min="4" max="4" width="6.5546875" style="233" customWidth="1"/>
    <col min="5" max="5" width="98.44140625" style="234" customWidth="1"/>
    <col min="6" max="6" width="11.6640625" style="218" customWidth="1"/>
    <col min="7" max="7" width="11.88671875" style="218" customWidth="1"/>
    <col min="8" max="8" width="12.5546875" style="218" customWidth="1"/>
    <col min="9" max="9" width="11.33203125" style="218" customWidth="1"/>
    <col min="10" max="10" width="9.88671875" style="218" customWidth="1"/>
    <col min="11" max="16384" width="9.109375" style="218"/>
  </cols>
  <sheetData>
    <row r="1" spans="1:5" s="198" customFormat="1" ht="27.75" customHeight="1" x14ac:dyDescent="0.25">
      <c r="A1" s="194" t="s">
        <v>572</v>
      </c>
      <c r="B1" s="194" t="s">
        <v>573</v>
      </c>
      <c r="C1" s="195" t="s">
        <v>574</v>
      </c>
      <c r="D1" s="196" t="s">
        <v>575</v>
      </c>
      <c r="E1" s="197" t="s">
        <v>576</v>
      </c>
    </row>
    <row r="2" spans="1:5" s="204" customFormat="1" x14ac:dyDescent="0.25">
      <c r="A2" s="199" t="s">
        <v>359</v>
      </c>
      <c r="B2" s="200"/>
      <c r="C2" s="201"/>
      <c r="D2" s="202"/>
      <c r="E2" s="203" t="s">
        <v>50</v>
      </c>
    </row>
    <row r="3" spans="1:5" s="210" customFormat="1" ht="13.5" customHeight="1" x14ac:dyDescent="0.3">
      <c r="A3" s="205" t="s">
        <v>577</v>
      </c>
      <c r="B3" s="206"/>
      <c r="C3" s="207"/>
      <c r="D3" s="208"/>
      <c r="E3" s="209" t="s">
        <v>51</v>
      </c>
    </row>
    <row r="4" spans="1:5" s="211" customFormat="1" ht="15.6" x14ac:dyDescent="0.3">
      <c r="A4" s="206"/>
      <c r="B4" s="205" t="s">
        <v>578</v>
      </c>
      <c r="C4" s="207"/>
      <c r="D4" s="208"/>
      <c r="E4" s="209" t="s">
        <v>52</v>
      </c>
    </row>
    <row r="5" spans="1:5" s="213" customFormat="1" x14ac:dyDescent="0.25">
      <c r="A5" s="206"/>
      <c r="B5" s="206"/>
      <c r="C5" s="212" t="s">
        <v>579</v>
      </c>
      <c r="D5" s="208"/>
      <c r="E5" s="209" t="s">
        <v>53</v>
      </c>
    </row>
    <row r="6" spans="1:5" x14ac:dyDescent="0.25">
      <c r="A6" s="214"/>
      <c r="B6" s="206"/>
      <c r="C6" s="215"/>
      <c r="D6" s="216" t="s">
        <v>580</v>
      </c>
      <c r="E6" s="217" t="s">
        <v>581</v>
      </c>
    </row>
    <row r="7" spans="1:5" x14ac:dyDescent="0.25">
      <c r="A7" s="214"/>
      <c r="B7" s="206"/>
      <c r="C7" s="215"/>
      <c r="D7" s="216" t="s">
        <v>582</v>
      </c>
      <c r="E7" s="217" t="s">
        <v>583</v>
      </c>
    </row>
    <row r="8" spans="1:5" x14ac:dyDescent="0.25">
      <c r="A8" s="214"/>
      <c r="B8" s="206"/>
      <c r="C8" s="215"/>
      <c r="D8" s="216" t="s">
        <v>584</v>
      </c>
      <c r="E8" s="217" t="s">
        <v>585</v>
      </c>
    </row>
    <row r="9" spans="1:5" s="213" customFormat="1" x14ac:dyDescent="0.25">
      <c r="A9" s="206"/>
      <c r="B9" s="206"/>
      <c r="C9" s="212" t="s">
        <v>586</v>
      </c>
      <c r="D9" s="208"/>
      <c r="E9" s="209" t="s">
        <v>183</v>
      </c>
    </row>
    <row r="10" spans="1:5" x14ac:dyDescent="0.25">
      <c r="A10" s="214"/>
      <c r="B10" s="206"/>
      <c r="C10" s="215"/>
      <c r="D10" s="216" t="s">
        <v>587</v>
      </c>
      <c r="E10" s="217" t="s">
        <v>588</v>
      </c>
    </row>
    <row r="11" spans="1:5" ht="12.75" customHeight="1" x14ac:dyDescent="0.25">
      <c r="A11" s="214"/>
      <c r="B11" s="206"/>
      <c r="C11" s="215"/>
      <c r="D11" s="216" t="s">
        <v>589</v>
      </c>
      <c r="E11" s="217" t="s">
        <v>590</v>
      </c>
    </row>
    <row r="12" spans="1:5" x14ac:dyDescent="0.25">
      <c r="A12" s="214"/>
      <c r="B12" s="206"/>
      <c r="C12" s="215"/>
      <c r="D12" s="216" t="s">
        <v>591</v>
      </c>
      <c r="E12" s="217" t="s">
        <v>592</v>
      </c>
    </row>
    <row r="13" spans="1:5" x14ac:dyDescent="0.25">
      <c r="A13" s="214"/>
      <c r="B13" s="206"/>
      <c r="C13" s="215"/>
      <c r="D13" s="216" t="s">
        <v>593</v>
      </c>
      <c r="E13" s="217" t="s">
        <v>594</v>
      </c>
    </row>
    <row r="14" spans="1:5" x14ac:dyDescent="0.25">
      <c r="A14" s="214"/>
      <c r="B14" s="206"/>
      <c r="C14" s="215"/>
      <c r="D14" s="216" t="s">
        <v>595</v>
      </c>
      <c r="E14" s="217" t="s">
        <v>596</v>
      </c>
    </row>
    <row r="15" spans="1:5" x14ac:dyDescent="0.25">
      <c r="A15" s="214"/>
      <c r="B15" s="206"/>
      <c r="C15" s="215"/>
      <c r="D15" s="216" t="s">
        <v>597</v>
      </c>
      <c r="E15" s="217" t="s">
        <v>598</v>
      </c>
    </row>
    <row r="16" spans="1:5" x14ac:dyDescent="0.25">
      <c r="A16" s="214"/>
      <c r="B16" s="206"/>
      <c r="C16" s="215"/>
      <c r="D16" s="216" t="s">
        <v>599</v>
      </c>
      <c r="E16" s="217" t="s">
        <v>600</v>
      </c>
    </row>
    <row r="17" spans="1:5" s="213" customFormat="1" x14ac:dyDescent="0.25">
      <c r="A17" s="206"/>
      <c r="B17" s="206"/>
      <c r="C17" s="212" t="s">
        <v>601</v>
      </c>
      <c r="D17" s="208"/>
      <c r="E17" s="209" t="s">
        <v>176</v>
      </c>
    </row>
    <row r="18" spans="1:5" x14ac:dyDescent="0.25">
      <c r="A18" s="214"/>
      <c r="B18" s="206"/>
      <c r="C18" s="215"/>
      <c r="D18" s="216" t="s">
        <v>602</v>
      </c>
      <c r="E18" s="217" t="s">
        <v>176</v>
      </c>
    </row>
    <row r="19" spans="1:5" s="213" customFormat="1" x14ac:dyDescent="0.25">
      <c r="A19" s="206"/>
      <c r="B19" s="206"/>
      <c r="C19" s="212" t="s">
        <v>603</v>
      </c>
      <c r="D19" s="208"/>
      <c r="E19" s="209" t="s">
        <v>177</v>
      </c>
    </row>
    <row r="20" spans="1:5" x14ac:dyDescent="0.25">
      <c r="A20" s="214"/>
      <c r="B20" s="206"/>
      <c r="C20" s="215"/>
      <c r="D20" s="216" t="s">
        <v>604</v>
      </c>
      <c r="E20" s="217" t="s">
        <v>177</v>
      </c>
    </row>
    <row r="21" spans="1:5" s="211" customFormat="1" ht="15.6" x14ac:dyDescent="0.3">
      <c r="A21" s="206"/>
      <c r="B21" s="205" t="s">
        <v>605</v>
      </c>
      <c r="C21" s="207"/>
      <c r="D21" s="208"/>
      <c r="E21" s="209" t="s">
        <v>88</v>
      </c>
    </row>
    <row r="22" spans="1:5" s="213" customFormat="1" x14ac:dyDescent="0.25">
      <c r="A22" s="206"/>
      <c r="B22" s="206"/>
      <c r="C22" s="212" t="s">
        <v>606</v>
      </c>
      <c r="D22" s="208"/>
      <c r="E22" s="209" t="s">
        <v>88</v>
      </c>
    </row>
    <row r="23" spans="1:5" x14ac:dyDescent="0.25">
      <c r="A23" s="214"/>
      <c r="B23" s="206"/>
      <c r="C23" s="215"/>
      <c r="D23" s="216" t="s">
        <v>607</v>
      </c>
      <c r="E23" s="217" t="s">
        <v>608</v>
      </c>
    </row>
    <row r="24" spans="1:5" x14ac:dyDescent="0.25">
      <c r="A24" s="214"/>
      <c r="B24" s="206"/>
      <c r="C24" s="215"/>
      <c r="D24" s="216" t="s">
        <v>609</v>
      </c>
      <c r="E24" s="217" t="s">
        <v>610</v>
      </c>
    </row>
    <row r="25" spans="1:5" x14ac:dyDescent="0.25">
      <c r="A25" s="214"/>
      <c r="B25" s="206"/>
      <c r="C25" s="215"/>
      <c r="D25" s="216" t="s">
        <v>611</v>
      </c>
      <c r="E25" s="217" t="s">
        <v>612</v>
      </c>
    </row>
    <row r="26" spans="1:5" x14ac:dyDescent="0.25">
      <c r="A26" s="214"/>
      <c r="B26" s="206"/>
      <c r="C26" s="215"/>
      <c r="D26" s="216" t="s">
        <v>613</v>
      </c>
      <c r="E26" s="217" t="s">
        <v>614</v>
      </c>
    </row>
    <row r="27" spans="1:5" x14ac:dyDescent="0.25">
      <c r="A27" s="214"/>
      <c r="B27" s="206"/>
      <c r="C27" s="215"/>
      <c r="D27" s="216" t="s">
        <v>615</v>
      </c>
      <c r="E27" s="217" t="s">
        <v>616</v>
      </c>
    </row>
    <row r="28" spans="1:5" x14ac:dyDescent="0.25">
      <c r="A28" s="214"/>
      <c r="B28" s="206"/>
      <c r="C28" s="215"/>
      <c r="D28" s="219" t="s">
        <v>617</v>
      </c>
      <c r="E28" s="217" t="s">
        <v>618</v>
      </c>
    </row>
    <row r="29" spans="1:5" x14ac:dyDescent="0.25">
      <c r="A29" s="214"/>
      <c r="B29" s="206"/>
      <c r="C29" s="215"/>
      <c r="D29" s="216" t="s">
        <v>619</v>
      </c>
      <c r="E29" s="217" t="s">
        <v>620</v>
      </c>
    </row>
    <row r="30" spans="1:5" s="211" customFormat="1" ht="15.6" x14ac:dyDescent="0.3">
      <c r="A30" s="206"/>
      <c r="B30" s="205" t="s">
        <v>621</v>
      </c>
      <c r="C30" s="207"/>
      <c r="D30" s="208"/>
      <c r="E30" s="209" t="s">
        <v>54</v>
      </c>
    </row>
    <row r="31" spans="1:5" s="213" customFormat="1" x14ac:dyDescent="0.25">
      <c r="A31" s="206"/>
      <c r="B31" s="206"/>
      <c r="C31" s="212" t="s">
        <v>622</v>
      </c>
      <c r="D31" s="208"/>
      <c r="E31" s="209" t="s">
        <v>623</v>
      </c>
    </row>
    <row r="32" spans="1:5" x14ac:dyDescent="0.25">
      <c r="A32" s="214"/>
      <c r="B32" s="206"/>
      <c r="C32" s="215"/>
      <c r="D32" s="216" t="s">
        <v>624</v>
      </c>
      <c r="E32" s="217" t="s">
        <v>623</v>
      </c>
    </row>
    <row r="33" spans="1:5" s="213" customFormat="1" x14ac:dyDescent="0.25">
      <c r="A33" s="206"/>
      <c r="B33" s="206"/>
      <c r="C33" s="212" t="s">
        <v>625</v>
      </c>
      <c r="D33" s="208"/>
      <c r="E33" s="209" t="s">
        <v>55</v>
      </c>
    </row>
    <row r="34" spans="1:5" x14ac:dyDescent="0.25">
      <c r="A34" s="214"/>
      <c r="B34" s="206"/>
      <c r="C34" s="215"/>
      <c r="D34" s="216" t="s">
        <v>626</v>
      </c>
      <c r="E34" s="217" t="s">
        <v>55</v>
      </c>
    </row>
    <row r="35" spans="1:5" ht="12.75" customHeight="1" x14ac:dyDescent="0.25">
      <c r="A35" s="214"/>
      <c r="B35" s="206"/>
      <c r="C35" s="215"/>
      <c r="D35" s="219" t="s">
        <v>627</v>
      </c>
      <c r="E35" s="217" t="s">
        <v>628</v>
      </c>
    </row>
    <row r="36" spans="1:5" x14ac:dyDescent="0.25">
      <c r="A36" s="214"/>
      <c r="B36" s="206"/>
      <c r="C36" s="215"/>
      <c r="D36" s="219" t="s">
        <v>629</v>
      </c>
      <c r="E36" s="217" t="s">
        <v>630</v>
      </c>
    </row>
    <row r="37" spans="1:5" s="213" customFormat="1" ht="12.75" customHeight="1" x14ac:dyDescent="0.25">
      <c r="A37" s="206"/>
      <c r="B37" s="206"/>
      <c r="C37" s="212" t="s">
        <v>631</v>
      </c>
      <c r="D37" s="208"/>
      <c r="E37" s="209" t="s">
        <v>178</v>
      </c>
    </row>
    <row r="38" spans="1:5" ht="12.75" customHeight="1" x14ac:dyDescent="0.25">
      <c r="A38" s="214"/>
      <c r="B38" s="206"/>
      <c r="C38" s="215"/>
      <c r="D38" s="219" t="s">
        <v>632</v>
      </c>
      <c r="E38" s="217" t="s">
        <v>178</v>
      </c>
    </row>
    <row r="39" spans="1:5" ht="12.75" customHeight="1" x14ac:dyDescent="0.25">
      <c r="A39" s="214"/>
      <c r="B39" s="206"/>
      <c r="C39" s="215"/>
      <c r="D39" s="219" t="s">
        <v>633</v>
      </c>
      <c r="E39" s="217" t="s">
        <v>634</v>
      </c>
    </row>
    <row r="40" spans="1:5" s="210" customFormat="1" ht="14.25" customHeight="1" x14ac:dyDescent="0.3">
      <c r="A40" s="205" t="s">
        <v>635</v>
      </c>
      <c r="B40" s="206"/>
      <c r="C40" s="207"/>
      <c r="D40" s="208"/>
      <c r="E40" s="209" t="s">
        <v>56</v>
      </c>
    </row>
    <row r="41" spans="1:5" s="211" customFormat="1" ht="13.5" customHeight="1" x14ac:dyDescent="0.3">
      <c r="A41" s="206"/>
      <c r="B41" s="205" t="s">
        <v>636</v>
      </c>
      <c r="C41" s="207"/>
      <c r="D41" s="208"/>
      <c r="E41" s="209" t="s">
        <v>75</v>
      </c>
    </row>
    <row r="42" spans="1:5" s="213" customFormat="1" x14ac:dyDescent="0.25">
      <c r="A42" s="206"/>
      <c r="B42" s="206"/>
      <c r="C42" s="212" t="s">
        <v>637</v>
      </c>
      <c r="D42" s="208"/>
      <c r="E42" s="209" t="s">
        <v>76</v>
      </c>
    </row>
    <row r="43" spans="1:5" x14ac:dyDescent="0.25">
      <c r="A43" s="214"/>
      <c r="B43" s="206"/>
      <c r="C43" s="215"/>
      <c r="D43" s="216" t="s">
        <v>638</v>
      </c>
      <c r="E43" s="217" t="s">
        <v>639</v>
      </c>
    </row>
    <row r="44" spans="1:5" x14ac:dyDescent="0.25">
      <c r="A44" s="214"/>
      <c r="B44" s="206"/>
      <c r="C44" s="215"/>
      <c r="D44" s="216" t="s">
        <v>640</v>
      </c>
      <c r="E44" s="217" t="s">
        <v>641</v>
      </c>
    </row>
    <row r="45" spans="1:5" x14ac:dyDescent="0.25">
      <c r="A45" s="214"/>
      <c r="B45" s="206"/>
      <c r="C45" s="215"/>
      <c r="D45" s="216" t="s">
        <v>642</v>
      </c>
      <c r="E45" s="217" t="s">
        <v>643</v>
      </c>
    </row>
    <row r="46" spans="1:5" x14ac:dyDescent="0.25">
      <c r="A46" s="214"/>
      <c r="B46" s="206"/>
      <c r="C46" s="215"/>
      <c r="D46" s="216" t="s">
        <v>644</v>
      </c>
      <c r="E46" s="217" t="s">
        <v>645</v>
      </c>
    </row>
    <row r="47" spans="1:5" x14ac:dyDescent="0.25">
      <c r="A47" s="214"/>
      <c r="B47" s="206"/>
      <c r="C47" s="215"/>
      <c r="D47" s="216" t="s">
        <v>646</v>
      </c>
      <c r="E47" s="217" t="s">
        <v>647</v>
      </c>
    </row>
    <row r="48" spans="1:5" x14ac:dyDescent="0.25">
      <c r="A48" s="214"/>
      <c r="B48" s="206"/>
      <c r="C48" s="215"/>
      <c r="D48" s="216" t="s">
        <v>648</v>
      </c>
      <c r="E48" s="217" t="s">
        <v>649</v>
      </c>
    </row>
    <row r="49" spans="1:5" x14ac:dyDescent="0.25">
      <c r="A49" s="214"/>
      <c r="B49" s="206"/>
      <c r="C49" s="215"/>
      <c r="D49" s="216" t="s">
        <v>650</v>
      </c>
      <c r="E49" s="217" t="s">
        <v>651</v>
      </c>
    </row>
    <row r="50" spans="1:5" x14ac:dyDescent="0.25">
      <c r="A50" s="214"/>
      <c r="B50" s="206"/>
      <c r="C50" s="215"/>
      <c r="D50" s="216" t="s">
        <v>652</v>
      </c>
      <c r="E50" s="217" t="s">
        <v>653</v>
      </c>
    </row>
    <row r="51" spans="1:5" s="213" customFormat="1" x14ac:dyDescent="0.25">
      <c r="A51" s="206"/>
      <c r="B51" s="206"/>
      <c r="C51" s="212" t="s">
        <v>654</v>
      </c>
      <c r="D51" s="208"/>
      <c r="E51" s="209" t="s">
        <v>89</v>
      </c>
    </row>
    <row r="52" spans="1:5" x14ac:dyDescent="0.25">
      <c r="A52" s="214"/>
      <c r="B52" s="206"/>
      <c r="C52" s="215"/>
      <c r="D52" s="216" t="s">
        <v>655</v>
      </c>
      <c r="E52" s="217" t="s">
        <v>656</v>
      </c>
    </row>
    <row r="53" spans="1:5" x14ac:dyDescent="0.25">
      <c r="A53" s="214"/>
      <c r="B53" s="206"/>
      <c r="C53" s="215"/>
      <c r="D53" s="216" t="s">
        <v>657</v>
      </c>
      <c r="E53" s="217" t="s">
        <v>658</v>
      </c>
    </row>
    <row r="54" spans="1:5" x14ac:dyDescent="0.25">
      <c r="A54" s="214"/>
      <c r="B54" s="206"/>
      <c r="C54" s="215"/>
      <c r="D54" s="216" t="s">
        <v>659</v>
      </c>
      <c r="E54" s="217" t="s">
        <v>660</v>
      </c>
    </row>
    <row r="55" spans="1:5" s="213" customFormat="1" x14ac:dyDescent="0.25">
      <c r="A55" s="206"/>
      <c r="B55" s="206"/>
      <c r="C55" s="212" t="s">
        <v>661</v>
      </c>
      <c r="D55" s="208"/>
      <c r="E55" s="209" t="s">
        <v>90</v>
      </c>
    </row>
    <row r="56" spans="1:5" x14ac:dyDescent="0.25">
      <c r="A56" s="214"/>
      <c r="B56" s="206"/>
      <c r="C56" s="215"/>
      <c r="D56" s="216" t="s">
        <v>662</v>
      </c>
      <c r="E56" s="217" t="s">
        <v>663</v>
      </c>
    </row>
    <row r="57" spans="1:5" x14ac:dyDescent="0.25">
      <c r="A57" s="214"/>
      <c r="B57" s="206"/>
      <c r="C57" s="215"/>
      <c r="D57" s="216" t="s">
        <v>664</v>
      </c>
      <c r="E57" s="217" t="s">
        <v>665</v>
      </c>
    </row>
    <row r="58" spans="1:5" x14ac:dyDescent="0.25">
      <c r="A58" s="214"/>
      <c r="B58" s="206"/>
      <c r="C58" s="207">
        <v>3214</v>
      </c>
      <c r="D58" s="216"/>
      <c r="E58" s="209" t="s">
        <v>77</v>
      </c>
    </row>
    <row r="59" spans="1:5" ht="12.75" customHeight="1" x14ac:dyDescent="0.25">
      <c r="A59" s="214"/>
      <c r="B59" s="206"/>
      <c r="C59" s="215"/>
      <c r="D59" s="216" t="s">
        <v>666</v>
      </c>
      <c r="E59" s="220" t="s">
        <v>667</v>
      </c>
    </row>
    <row r="60" spans="1:5" x14ac:dyDescent="0.25">
      <c r="A60" s="214"/>
      <c r="B60" s="206"/>
      <c r="C60" s="215"/>
      <c r="D60" s="216" t="s">
        <v>668</v>
      </c>
      <c r="E60" s="217" t="s">
        <v>77</v>
      </c>
    </row>
    <row r="61" spans="1:5" s="211" customFormat="1" ht="15.6" x14ac:dyDescent="0.3">
      <c r="A61" s="206"/>
      <c r="B61" s="205" t="s">
        <v>669</v>
      </c>
      <c r="C61" s="207"/>
      <c r="D61" s="208"/>
      <c r="E61" s="209" t="s">
        <v>78</v>
      </c>
    </row>
    <row r="62" spans="1:5" s="213" customFormat="1" x14ac:dyDescent="0.25">
      <c r="A62" s="206"/>
      <c r="B62" s="206"/>
      <c r="C62" s="212" t="s">
        <v>670</v>
      </c>
      <c r="D62" s="208"/>
      <c r="E62" s="209" t="s">
        <v>79</v>
      </c>
    </row>
    <row r="63" spans="1:5" x14ac:dyDescent="0.25">
      <c r="A63" s="214"/>
      <c r="B63" s="206"/>
      <c r="C63" s="215"/>
      <c r="D63" s="216" t="s">
        <v>671</v>
      </c>
      <c r="E63" s="217" t="s">
        <v>672</v>
      </c>
    </row>
    <row r="64" spans="1:5" x14ac:dyDescent="0.25">
      <c r="A64" s="214"/>
      <c r="B64" s="206"/>
      <c r="C64" s="215"/>
      <c r="D64" s="216" t="s">
        <v>673</v>
      </c>
      <c r="E64" s="217" t="s">
        <v>674</v>
      </c>
    </row>
    <row r="65" spans="1:5" x14ac:dyDescent="0.25">
      <c r="A65" s="214"/>
      <c r="B65" s="206"/>
      <c r="C65" s="215"/>
      <c r="D65" s="216" t="s">
        <v>675</v>
      </c>
      <c r="E65" s="217" t="s">
        <v>676</v>
      </c>
    </row>
    <row r="66" spans="1:5" x14ac:dyDescent="0.25">
      <c r="A66" s="214"/>
      <c r="B66" s="206"/>
      <c r="C66" s="215"/>
      <c r="D66" s="216" t="s">
        <v>677</v>
      </c>
      <c r="E66" s="217" t="s">
        <v>678</v>
      </c>
    </row>
    <row r="67" spans="1:5" x14ac:dyDescent="0.25">
      <c r="A67" s="214"/>
      <c r="B67" s="206"/>
      <c r="C67" s="215"/>
      <c r="D67" s="216" t="s">
        <v>679</v>
      </c>
      <c r="E67" s="217" t="s">
        <v>680</v>
      </c>
    </row>
    <row r="68" spans="1:5" x14ac:dyDescent="0.25">
      <c r="A68" s="214"/>
      <c r="B68" s="206"/>
      <c r="C68" s="215"/>
      <c r="D68" s="216" t="s">
        <v>681</v>
      </c>
      <c r="E68" s="217" t="s">
        <v>682</v>
      </c>
    </row>
    <row r="69" spans="1:5" s="213" customFormat="1" x14ac:dyDescent="0.25">
      <c r="A69" s="206"/>
      <c r="B69" s="206"/>
      <c r="C69" s="212" t="s">
        <v>683</v>
      </c>
      <c r="D69" s="208"/>
      <c r="E69" s="209" t="s">
        <v>124</v>
      </c>
    </row>
    <row r="70" spans="1:5" x14ac:dyDescent="0.25">
      <c r="A70" s="214"/>
      <c r="B70" s="206"/>
      <c r="C70" s="215"/>
      <c r="D70" s="216" t="s">
        <v>684</v>
      </c>
      <c r="E70" s="217" t="s">
        <v>685</v>
      </c>
    </row>
    <row r="71" spans="1:5" s="221" customFormat="1" x14ac:dyDescent="0.25">
      <c r="A71" s="214"/>
      <c r="B71" s="206"/>
      <c r="C71" s="215"/>
      <c r="D71" s="216" t="s">
        <v>686</v>
      </c>
      <c r="E71" s="217" t="s">
        <v>687</v>
      </c>
    </row>
    <row r="72" spans="1:5" s="221" customFormat="1" x14ac:dyDescent="0.25">
      <c r="A72" s="214"/>
      <c r="B72" s="206"/>
      <c r="C72" s="215"/>
      <c r="D72" s="216" t="s">
        <v>688</v>
      </c>
      <c r="E72" s="217" t="s">
        <v>689</v>
      </c>
    </row>
    <row r="73" spans="1:5" s="221" customFormat="1" x14ac:dyDescent="0.25">
      <c r="A73" s="214"/>
      <c r="B73" s="206"/>
      <c r="C73" s="215"/>
      <c r="D73" s="216" t="s">
        <v>690</v>
      </c>
      <c r="E73" s="217" t="s">
        <v>691</v>
      </c>
    </row>
    <row r="74" spans="1:5" s="221" customFormat="1" x14ac:dyDescent="0.25">
      <c r="A74" s="214"/>
      <c r="B74" s="206"/>
      <c r="C74" s="215"/>
      <c r="D74" s="216">
        <v>32225</v>
      </c>
      <c r="E74" s="217" t="s">
        <v>692</v>
      </c>
    </row>
    <row r="75" spans="1:5" s="221" customFormat="1" x14ac:dyDescent="0.25">
      <c r="A75" s="214"/>
      <c r="B75" s="206"/>
      <c r="C75" s="215"/>
      <c r="D75" s="216" t="s">
        <v>693</v>
      </c>
      <c r="E75" s="217" t="s">
        <v>694</v>
      </c>
    </row>
    <row r="76" spans="1:5" x14ac:dyDescent="0.25">
      <c r="A76" s="214"/>
      <c r="B76" s="206"/>
      <c r="C76" s="215"/>
      <c r="D76" s="216" t="s">
        <v>695</v>
      </c>
      <c r="E76" s="217" t="s">
        <v>696</v>
      </c>
    </row>
    <row r="77" spans="1:5" s="213" customFormat="1" x14ac:dyDescent="0.25">
      <c r="A77" s="206"/>
      <c r="B77" s="206"/>
      <c r="C77" s="212" t="s">
        <v>697</v>
      </c>
      <c r="D77" s="208"/>
      <c r="E77" s="209" t="s">
        <v>80</v>
      </c>
    </row>
    <row r="78" spans="1:5" x14ac:dyDescent="0.25">
      <c r="A78" s="214"/>
      <c r="B78" s="206"/>
      <c r="C78" s="215"/>
      <c r="D78" s="216" t="s">
        <v>698</v>
      </c>
      <c r="E78" s="217" t="s">
        <v>699</v>
      </c>
    </row>
    <row r="79" spans="1:5" x14ac:dyDescent="0.25">
      <c r="A79" s="214"/>
      <c r="B79" s="206"/>
      <c r="C79" s="215"/>
      <c r="D79" s="216" t="s">
        <v>700</v>
      </c>
      <c r="E79" s="217" t="s">
        <v>701</v>
      </c>
    </row>
    <row r="80" spans="1:5" x14ac:dyDescent="0.25">
      <c r="A80" s="214"/>
      <c r="B80" s="206"/>
      <c r="C80" s="215"/>
      <c r="D80" s="216" t="s">
        <v>702</v>
      </c>
      <c r="E80" s="217" t="s">
        <v>703</v>
      </c>
    </row>
    <row r="81" spans="1:5" x14ac:dyDescent="0.25">
      <c r="A81" s="214"/>
      <c r="B81" s="206"/>
      <c r="C81" s="215"/>
      <c r="D81" s="216" t="s">
        <v>704</v>
      </c>
      <c r="E81" s="217" t="s">
        <v>705</v>
      </c>
    </row>
    <row r="82" spans="1:5" ht="12.75" customHeight="1" x14ac:dyDescent="0.25">
      <c r="A82" s="214"/>
      <c r="B82" s="206"/>
      <c r="C82" s="215"/>
      <c r="D82" s="216" t="s">
        <v>706</v>
      </c>
      <c r="E82" s="217" t="s">
        <v>707</v>
      </c>
    </row>
    <row r="83" spans="1:5" s="213" customFormat="1" x14ac:dyDescent="0.25">
      <c r="A83" s="206"/>
      <c r="B83" s="206"/>
      <c r="C83" s="212" t="s">
        <v>708</v>
      </c>
      <c r="D83" s="208"/>
      <c r="E83" s="209" t="s">
        <v>91</v>
      </c>
    </row>
    <row r="84" spans="1:5" ht="12.75" customHeight="1" x14ac:dyDescent="0.25">
      <c r="A84" s="214"/>
      <c r="B84" s="206"/>
      <c r="C84" s="215"/>
      <c r="D84" s="216" t="s">
        <v>709</v>
      </c>
      <c r="E84" s="217" t="s">
        <v>710</v>
      </c>
    </row>
    <row r="85" spans="1:5" x14ac:dyDescent="0.25">
      <c r="A85" s="214"/>
      <c r="B85" s="206"/>
      <c r="C85" s="215"/>
      <c r="D85" s="216" t="s">
        <v>711</v>
      </c>
      <c r="E85" s="217" t="s">
        <v>712</v>
      </c>
    </row>
    <row r="86" spans="1:5" x14ac:dyDescent="0.25">
      <c r="A86" s="214"/>
      <c r="B86" s="206"/>
      <c r="C86" s="215"/>
      <c r="D86" s="216" t="s">
        <v>713</v>
      </c>
      <c r="E86" s="217" t="s">
        <v>714</v>
      </c>
    </row>
    <row r="87" spans="1:5" x14ac:dyDescent="0.25">
      <c r="A87" s="214"/>
      <c r="B87" s="206"/>
      <c r="C87" s="215"/>
      <c r="D87" s="216" t="s">
        <v>715</v>
      </c>
      <c r="E87" s="217" t="s">
        <v>716</v>
      </c>
    </row>
    <row r="88" spans="1:5" s="213" customFormat="1" x14ac:dyDescent="0.25">
      <c r="A88" s="206"/>
      <c r="B88" s="206"/>
      <c r="C88" s="212" t="s">
        <v>717</v>
      </c>
      <c r="D88" s="208"/>
      <c r="E88" s="209" t="s">
        <v>81</v>
      </c>
    </row>
    <row r="89" spans="1:5" x14ac:dyDescent="0.25">
      <c r="A89" s="214"/>
      <c r="B89" s="206"/>
      <c r="C89" s="215"/>
      <c r="D89" s="216" t="s">
        <v>718</v>
      </c>
      <c r="E89" s="217" t="s">
        <v>719</v>
      </c>
    </row>
    <row r="90" spans="1:5" x14ac:dyDescent="0.25">
      <c r="A90" s="214"/>
      <c r="B90" s="206"/>
      <c r="C90" s="215"/>
      <c r="D90" s="216" t="s">
        <v>720</v>
      </c>
      <c r="E90" s="217" t="s">
        <v>721</v>
      </c>
    </row>
    <row r="91" spans="1:5" s="222" customFormat="1" x14ac:dyDescent="0.25">
      <c r="A91" s="206"/>
      <c r="B91" s="206"/>
      <c r="C91" s="212" t="s">
        <v>722</v>
      </c>
      <c r="D91" s="208"/>
      <c r="E91" s="209" t="s">
        <v>723</v>
      </c>
    </row>
    <row r="92" spans="1:5" s="221" customFormat="1" x14ac:dyDescent="0.25">
      <c r="A92" s="214"/>
      <c r="B92" s="206"/>
      <c r="C92" s="215"/>
      <c r="D92" s="216" t="s">
        <v>724</v>
      </c>
      <c r="E92" s="217" t="s">
        <v>723</v>
      </c>
    </row>
    <row r="93" spans="1:5" s="213" customFormat="1" x14ac:dyDescent="0.25">
      <c r="A93" s="206"/>
      <c r="B93" s="206"/>
      <c r="C93" s="223" t="s">
        <v>725</v>
      </c>
      <c r="D93" s="224"/>
      <c r="E93" s="209" t="s">
        <v>109</v>
      </c>
    </row>
    <row r="94" spans="1:5" x14ac:dyDescent="0.25">
      <c r="A94" s="214"/>
      <c r="B94" s="206"/>
      <c r="C94" s="215"/>
      <c r="D94" s="219" t="s">
        <v>726</v>
      </c>
      <c r="E94" s="217" t="s">
        <v>109</v>
      </c>
    </row>
    <row r="95" spans="1:5" s="211" customFormat="1" ht="15.6" x14ac:dyDescent="0.3">
      <c r="A95" s="206"/>
      <c r="B95" s="205" t="s">
        <v>727</v>
      </c>
      <c r="C95" s="207"/>
      <c r="D95" s="208"/>
      <c r="E95" s="209" t="s">
        <v>57</v>
      </c>
    </row>
    <row r="96" spans="1:5" s="213" customFormat="1" x14ac:dyDescent="0.25">
      <c r="A96" s="206"/>
      <c r="B96" s="206"/>
      <c r="C96" s="212" t="s">
        <v>728</v>
      </c>
      <c r="D96" s="208"/>
      <c r="E96" s="209" t="s">
        <v>58</v>
      </c>
    </row>
    <row r="97" spans="1:5" x14ac:dyDescent="0.25">
      <c r="A97" s="214"/>
      <c r="B97" s="206"/>
      <c r="C97" s="215"/>
      <c r="D97" s="216" t="s">
        <v>729</v>
      </c>
      <c r="E97" s="217" t="s">
        <v>730</v>
      </c>
    </row>
    <row r="98" spans="1:5" x14ac:dyDescent="0.25">
      <c r="A98" s="214"/>
      <c r="B98" s="206"/>
      <c r="C98" s="215"/>
      <c r="D98" s="216" t="s">
        <v>731</v>
      </c>
      <c r="E98" s="217" t="s">
        <v>732</v>
      </c>
    </row>
    <row r="99" spans="1:5" x14ac:dyDescent="0.25">
      <c r="A99" s="214"/>
      <c r="B99" s="206"/>
      <c r="C99" s="215"/>
      <c r="D99" s="216" t="s">
        <v>733</v>
      </c>
      <c r="E99" s="217" t="s">
        <v>734</v>
      </c>
    </row>
    <row r="100" spans="1:5" x14ac:dyDescent="0.25">
      <c r="A100" s="214"/>
      <c r="B100" s="206"/>
      <c r="C100" s="215"/>
      <c r="D100" s="216" t="s">
        <v>735</v>
      </c>
      <c r="E100" s="217" t="s">
        <v>736</v>
      </c>
    </row>
    <row r="101" spans="1:5" x14ac:dyDescent="0.25">
      <c r="A101" s="214"/>
      <c r="B101" s="206"/>
      <c r="C101" s="215"/>
      <c r="D101" s="216" t="s">
        <v>737</v>
      </c>
      <c r="E101" s="217" t="s">
        <v>738</v>
      </c>
    </row>
    <row r="102" spans="1:5" s="213" customFormat="1" x14ac:dyDescent="0.25">
      <c r="A102" s="206"/>
      <c r="B102" s="206"/>
      <c r="C102" s="212" t="s">
        <v>739</v>
      </c>
      <c r="D102" s="208"/>
      <c r="E102" s="209" t="s">
        <v>97</v>
      </c>
    </row>
    <row r="103" spans="1:5" ht="12.75" customHeight="1" x14ac:dyDescent="0.25">
      <c r="A103" s="214"/>
      <c r="B103" s="206"/>
      <c r="C103" s="215"/>
      <c r="D103" s="216" t="s">
        <v>740</v>
      </c>
      <c r="E103" s="217" t="s">
        <v>741</v>
      </c>
    </row>
    <row r="104" spans="1:5" x14ac:dyDescent="0.25">
      <c r="A104" s="214"/>
      <c r="B104" s="206"/>
      <c r="C104" s="215"/>
      <c r="D104" s="216" t="s">
        <v>742</v>
      </c>
      <c r="E104" s="217" t="s">
        <v>743</v>
      </c>
    </row>
    <row r="105" spans="1:5" ht="12.75" customHeight="1" x14ac:dyDescent="0.25">
      <c r="A105" s="214"/>
      <c r="B105" s="206"/>
      <c r="C105" s="215"/>
      <c r="D105" s="216" t="s">
        <v>744</v>
      </c>
      <c r="E105" s="217" t="s">
        <v>745</v>
      </c>
    </row>
    <row r="106" spans="1:5" x14ac:dyDescent="0.25">
      <c r="A106" s="214"/>
      <c r="B106" s="206"/>
      <c r="C106" s="215"/>
      <c r="D106" s="216" t="s">
        <v>746</v>
      </c>
      <c r="E106" s="217" t="s">
        <v>747</v>
      </c>
    </row>
    <row r="107" spans="1:5" s="213" customFormat="1" x14ac:dyDescent="0.25">
      <c r="A107" s="206"/>
      <c r="B107" s="206"/>
      <c r="C107" s="212" t="s">
        <v>748</v>
      </c>
      <c r="D107" s="208"/>
      <c r="E107" s="209" t="s">
        <v>59</v>
      </c>
    </row>
    <row r="108" spans="1:5" x14ac:dyDescent="0.25">
      <c r="A108" s="214"/>
      <c r="B108" s="206"/>
      <c r="C108" s="215"/>
      <c r="D108" s="216" t="s">
        <v>749</v>
      </c>
      <c r="E108" s="217" t="s">
        <v>750</v>
      </c>
    </row>
    <row r="109" spans="1:5" x14ac:dyDescent="0.25">
      <c r="A109" s="214"/>
      <c r="B109" s="206"/>
      <c r="C109" s="215"/>
      <c r="D109" s="216" t="s">
        <v>751</v>
      </c>
      <c r="E109" s="217" t="s">
        <v>752</v>
      </c>
    </row>
    <row r="110" spans="1:5" x14ac:dyDescent="0.25">
      <c r="A110" s="214"/>
      <c r="B110" s="206"/>
      <c r="C110" s="215"/>
      <c r="D110" s="216" t="s">
        <v>753</v>
      </c>
      <c r="E110" s="217" t="s">
        <v>754</v>
      </c>
    </row>
    <row r="111" spans="1:5" x14ac:dyDescent="0.25">
      <c r="A111" s="214"/>
      <c r="B111" s="206"/>
      <c r="C111" s="215"/>
      <c r="D111" s="216" t="s">
        <v>755</v>
      </c>
      <c r="E111" s="217" t="s">
        <v>756</v>
      </c>
    </row>
    <row r="112" spans="1:5" x14ac:dyDescent="0.25">
      <c r="A112" s="214"/>
      <c r="B112" s="206"/>
      <c r="C112" s="215"/>
      <c r="D112" s="216" t="s">
        <v>757</v>
      </c>
      <c r="E112" s="217" t="s">
        <v>758</v>
      </c>
    </row>
    <row r="113" spans="1:5" s="213" customFormat="1" x14ac:dyDescent="0.25">
      <c r="A113" s="206"/>
      <c r="B113" s="206"/>
      <c r="C113" s="212" t="s">
        <v>759</v>
      </c>
      <c r="D113" s="208"/>
      <c r="E113" s="209" t="s">
        <v>82</v>
      </c>
    </row>
    <row r="114" spans="1:5" x14ac:dyDescent="0.25">
      <c r="A114" s="214"/>
      <c r="B114" s="206"/>
      <c r="C114" s="215"/>
      <c r="D114" s="216" t="s">
        <v>760</v>
      </c>
      <c r="E114" s="217" t="s">
        <v>761</v>
      </c>
    </row>
    <row r="115" spans="1:5" x14ac:dyDescent="0.25">
      <c r="A115" s="214"/>
      <c r="B115" s="206"/>
      <c r="C115" s="215"/>
      <c r="D115" s="216" t="s">
        <v>762</v>
      </c>
      <c r="E115" s="217" t="s">
        <v>763</v>
      </c>
    </row>
    <row r="116" spans="1:5" x14ac:dyDescent="0.25">
      <c r="A116" s="214"/>
      <c r="B116" s="206"/>
      <c r="C116" s="215"/>
      <c r="D116" s="216" t="s">
        <v>764</v>
      </c>
      <c r="E116" s="217" t="s">
        <v>765</v>
      </c>
    </row>
    <row r="117" spans="1:5" x14ac:dyDescent="0.25">
      <c r="A117" s="214"/>
      <c r="B117" s="206"/>
      <c r="C117" s="215"/>
      <c r="D117" s="216" t="s">
        <v>766</v>
      </c>
      <c r="E117" s="217" t="s">
        <v>767</v>
      </c>
    </row>
    <row r="118" spans="1:5" x14ac:dyDescent="0.25">
      <c r="A118" s="214"/>
      <c r="B118" s="206"/>
      <c r="C118" s="215"/>
      <c r="D118" s="219" t="s">
        <v>768</v>
      </c>
      <c r="E118" s="217" t="s">
        <v>769</v>
      </c>
    </row>
    <row r="119" spans="1:5" x14ac:dyDescent="0.25">
      <c r="A119" s="214"/>
      <c r="B119" s="206"/>
      <c r="C119" s="215"/>
      <c r="D119" s="216" t="s">
        <v>770</v>
      </c>
      <c r="E119" s="217" t="s">
        <v>771</v>
      </c>
    </row>
    <row r="120" spans="1:5" s="213" customFormat="1" x14ac:dyDescent="0.25">
      <c r="A120" s="206"/>
      <c r="B120" s="206"/>
      <c r="C120" s="212" t="s">
        <v>772</v>
      </c>
      <c r="D120" s="208"/>
      <c r="E120" s="209" t="s">
        <v>60</v>
      </c>
    </row>
    <row r="121" spans="1:5" x14ac:dyDescent="0.25">
      <c r="A121" s="214"/>
      <c r="B121" s="206"/>
      <c r="C121" s="215"/>
      <c r="D121" s="216" t="s">
        <v>773</v>
      </c>
      <c r="E121" s="217" t="s">
        <v>774</v>
      </c>
    </row>
    <row r="122" spans="1:5" x14ac:dyDescent="0.25">
      <c r="A122" s="214"/>
      <c r="B122" s="206"/>
      <c r="C122" s="215"/>
      <c r="D122" s="216" t="s">
        <v>775</v>
      </c>
      <c r="E122" s="217" t="s">
        <v>776</v>
      </c>
    </row>
    <row r="123" spans="1:5" x14ac:dyDescent="0.25">
      <c r="A123" s="214"/>
      <c r="B123" s="206"/>
      <c r="C123" s="215"/>
      <c r="D123" s="216" t="s">
        <v>777</v>
      </c>
      <c r="E123" s="217" t="s">
        <v>778</v>
      </c>
    </row>
    <row r="124" spans="1:5" x14ac:dyDescent="0.25">
      <c r="A124" s="214"/>
      <c r="B124" s="206"/>
      <c r="C124" s="215"/>
      <c r="D124" s="216">
        <v>32354</v>
      </c>
      <c r="E124" s="217" t="s">
        <v>100</v>
      </c>
    </row>
    <row r="125" spans="1:5" s="221" customFormat="1" x14ac:dyDescent="0.25">
      <c r="A125" s="214"/>
      <c r="B125" s="206"/>
      <c r="C125" s="215"/>
      <c r="D125" s="216" t="s">
        <v>779</v>
      </c>
      <c r="E125" s="217" t="s">
        <v>780</v>
      </c>
    </row>
    <row r="126" spans="1:5" x14ac:dyDescent="0.25">
      <c r="A126" s="214"/>
      <c r="B126" s="206"/>
      <c r="C126" s="215"/>
      <c r="D126" s="216" t="s">
        <v>781</v>
      </c>
      <c r="E126" s="217" t="s">
        <v>782</v>
      </c>
    </row>
    <row r="127" spans="1:5" s="213" customFormat="1" x14ac:dyDescent="0.25">
      <c r="A127" s="206"/>
      <c r="B127" s="206"/>
      <c r="C127" s="212" t="s">
        <v>783</v>
      </c>
      <c r="D127" s="208"/>
      <c r="E127" s="209" t="s">
        <v>110</v>
      </c>
    </row>
    <row r="128" spans="1:5" x14ac:dyDescent="0.25">
      <c r="A128" s="214"/>
      <c r="B128" s="206"/>
      <c r="C128" s="215"/>
      <c r="D128" s="216" t="s">
        <v>784</v>
      </c>
      <c r="E128" s="217" t="s">
        <v>785</v>
      </c>
    </row>
    <row r="129" spans="1:5" x14ac:dyDescent="0.25">
      <c r="A129" s="214"/>
      <c r="B129" s="206"/>
      <c r="C129" s="215"/>
      <c r="D129" s="216" t="s">
        <v>786</v>
      </c>
      <c r="E129" s="217" t="s">
        <v>787</v>
      </c>
    </row>
    <row r="130" spans="1:5" x14ac:dyDescent="0.25">
      <c r="A130" s="214"/>
      <c r="B130" s="206"/>
      <c r="C130" s="215"/>
      <c r="D130" s="216" t="s">
        <v>788</v>
      </c>
      <c r="E130" s="217" t="s">
        <v>789</v>
      </c>
    </row>
    <row r="131" spans="1:5" x14ac:dyDescent="0.25">
      <c r="A131" s="214"/>
      <c r="B131" s="206"/>
      <c r="C131" s="215"/>
      <c r="D131" s="216" t="s">
        <v>790</v>
      </c>
      <c r="E131" s="217" t="s">
        <v>791</v>
      </c>
    </row>
    <row r="132" spans="1:5" s="213" customFormat="1" x14ac:dyDescent="0.25">
      <c r="A132" s="206"/>
      <c r="B132" s="206"/>
      <c r="C132" s="212" t="s">
        <v>792</v>
      </c>
      <c r="D132" s="208"/>
      <c r="E132" s="209" t="s">
        <v>61</v>
      </c>
    </row>
    <row r="133" spans="1:5" x14ac:dyDescent="0.25">
      <c r="A133" s="214"/>
      <c r="B133" s="206"/>
      <c r="C133" s="215"/>
      <c r="D133" s="216" t="s">
        <v>793</v>
      </c>
      <c r="E133" s="217" t="s">
        <v>794</v>
      </c>
    </row>
    <row r="134" spans="1:5" x14ac:dyDescent="0.25">
      <c r="A134" s="214"/>
      <c r="B134" s="206"/>
      <c r="C134" s="215"/>
      <c r="D134" s="216" t="s">
        <v>795</v>
      </c>
      <c r="E134" s="217" t="s">
        <v>796</v>
      </c>
    </row>
    <row r="135" spans="1:5" x14ac:dyDescent="0.25">
      <c r="A135" s="214"/>
      <c r="B135" s="206"/>
      <c r="C135" s="215"/>
      <c r="D135" s="216" t="s">
        <v>797</v>
      </c>
      <c r="E135" s="217" t="s">
        <v>798</v>
      </c>
    </row>
    <row r="136" spans="1:5" x14ac:dyDescent="0.25">
      <c r="A136" s="214"/>
      <c r="B136" s="206"/>
      <c r="C136" s="215"/>
      <c r="D136" s="216" t="s">
        <v>799</v>
      </c>
      <c r="E136" s="217" t="s">
        <v>800</v>
      </c>
    </row>
    <row r="137" spans="1:5" x14ac:dyDescent="0.25">
      <c r="A137" s="214"/>
      <c r="B137" s="206"/>
      <c r="C137" s="215"/>
      <c r="D137" s="216" t="s">
        <v>801</v>
      </c>
      <c r="E137" s="217" t="s">
        <v>802</v>
      </c>
    </row>
    <row r="138" spans="1:5" x14ac:dyDescent="0.25">
      <c r="A138" s="214"/>
      <c r="B138" s="206"/>
      <c r="C138" s="215"/>
      <c r="D138" s="216" t="s">
        <v>803</v>
      </c>
      <c r="E138" s="217" t="s">
        <v>804</v>
      </c>
    </row>
    <row r="139" spans="1:5" ht="12.75" customHeight="1" x14ac:dyDescent="0.25">
      <c r="A139" s="214"/>
      <c r="B139" s="206"/>
      <c r="C139" s="215"/>
      <c r="D139" s="216" t="s">
        <v>805</v>
      </c>
      <c r="E139" s="217" t="s">
        <v>806</v>
      </c>
    </row>
    <row r="140" spans="1:5" x14ac:dyDescent="0.25">
      <c r="A140" s="214"/>
      <c r="B140" s="206"/>
      <c r="C140" s="215"/>
      <c r="D140" s="216">
        <v>32378</v>
      </c>
      <c r="E140" s="217" t="s">
        <v>807</v>
      </c>
    </row>
    <row r="141" spans="1:5" x14ac:dyDescent="0.25">
      <c r="A141" s="214"/>
      <c r="B141" s="206"/>
      <c r="C141" s="215"/>
      <c r="D141" s="216" t="s">
        <v>808</v>
      </c>
      <c r="E141" s="217" t="s">
        <v>809</v>
      </c>
    </row>
    <row r="142" spans="1:5" s="213" customFormat="1" x14ac:dyDescent="0.25">
      <c r="A142" s="206"/>
      <c r="B142" s="206"/>
      <c r="C142" s="212" t="s">
        <v>810</v>
      </c>
      <c r="D142" s="208"/>
      <c r="E142" s="209" t="s">
        <v>115</v>
      </c>
    </row>
    <row r="143" spans="1:5" x14ac:dyDescent="0.25">
      <c r="A143" s="214"/>
      <c r="B143" s="206"/>
      <c r="C143" s="215"/>
      <c r="D143" s="216" t="s">
        <v>811</v>
      </c>
      <c r="E143" s="217" t="s">
        <v>812</v>
      </c>
    </row>
    <row r="144" spans="1:5" x14ac:dyDescent="0.25">
      <c r="A144" s="214"/>
      <c r="B144" s="206"/>
      <c r="C144" s="215"/>
      <c r="D144" s="216" t="s">
        <v>813</v>
      </c>
      <c r="E144" s="217" t="s">
        <v>814</v>
      </c>
    </row>
    <row r="145" spans="1:5" x14ac:dyDescent="0.25">
      <c r="A145" s="214"/>
      <c r="B145" s="206"/>
      <c r="C145" s="215"/>
      <c r="D145" s="216" t="s">
        <v>815</v>
      </c>
      <c r="E145" s="217" t="s">
        <v>816</v>
      </c>
    </row>
    <row r="146" spans="1:5" s="213" customFormat="1" x14ac:dyDescent="0.25">
      <c r="A146" s="206"/>
      <c r="B146" s="206"/>
      <c r="C146" s="212" t="s">
        <v>817</v>
      </c>
      <c r="D146" s="208"/>
      <c r="E146" s="209" t="s">
        <v>62</v>
      </c>
    </row>
    <row r="147" spans="1:5" ht="12.75" customHeight="1" x14ac:dyDescent="0.25">
      <c r="A147" s="214"/>
      <c r="B147" s="206"/>
      <c r="C147" s="215"/>
      <c r="D147" s="216" t="s">
        <v>818</v>
      </c>
      <c r="E147" s="217" t="s">
        <v>819</v>
      </c>
    </row>
    <row r="148" spans="1:5" x14ac:dyDescent="0.25">
      <c r="A148" s="214"/>
      <c r="B148" s="206"/>
      <c r="C148" s="215"/>
      <c r="D148" s="216" t="s">
        <v>820</v>
      </c>
      <c r="E148" s="217" t="s">
        <v>821</v>
      </c>
    </row>
    <row r="149" spans="1:5" x14ac:dyDescent="0.25">
      <c r="A149" s="214"/>
      <c r="B149" s="206"/>
      <c r="C149" s="215"/>
      <c r="D149" s="216" t="s">
        <v>822</v>
      </c>
      <c r="E149" s="217" t="s">
        <v>823</v>
      </c>
    </row>
    <row r="150" spans="1:5" x14ac:dyDescent="0.25">
      <c r="A150" s="214"/>
      <c r="B150" s="206"/>
      <c r="C150" s="215"/>
      <c r="D150" s="216" t="s">
        <v>824</v>
      </c>
      <c r="E150" s="217" t="s">
        <v>825</v>
      </c>
    </row>
    <row r="151" spans="1:5" x14ac:dyDescent="0.25">
      <c r="A151" s="214"/>
      <c r="B151" s="206"/>
      <c r="C151" s="215"/>
      <c r="D151" s="219" t="s">
        <v>826</v>
      </c>
      <c r="E151" s="217" t="s">
        <v>827</v>
      </c>
    </row>
    <row r="152" spans="1:5" x14ac:dyDescent="0.25">
      <c r="A152" s="214"/>
      <c r="B152" s="206"/>
      <c r="C152" s="215"/>
      <c r="D152" s="219" t="s">
        <v>828</v>
      </c>
      <c r="E152" s="217" t="s">
        <v>829</v>
      </c>
    </row>
    <row r="153" spans="1:5" s="221" customFormat="1" x14ac:dyDescent="0.25">
      <c r="A153" s="214"/>
      <c r="B153" s="206"/>
      <c r="C153" s="215"/>
      <c r="D153" s="219" t="s">
        <v>830</v>
      </c>
      <c r="E153" s="217" t="s">
        <v>831</v>
      </c>
    </row>
    <row r="154" spans="1:5" x14ac:dyDescent="0.25">
      <c r="A154" s="214"/>
      <c r="B154" s="206"/>
      <c r="C154" s="215"/>
      <c r="D154" s="216" t="s">
        <v>832</v>
      </c>
      <c r="E154" s="217" t="s">
        <v>833</v>
      </c>
    </row>
    <row r="155" spans="1:5" x14ac:dyDescent="0.25">
      <c r="A155" s="214"/>
      <c r="B155" s="206">
        <v>324</v>
      </c>
      <c r="C155" s="215"/>
      <c r="D155" s="216"/>
      <c r="E155" s="209" t="s">
        <v>92</v>
      </c>
    </row>
    <row r="156" spans="1:5" x14ac:dyDescent="0.25">
      <c r="A156" s="214"/>
      <c r="B156" s="206"/>
      <c r="C156" s="224" t="s">
        <v>834</v>
      </c>
      <c r="D156" s="216"/>
      <c r="E156" s="217" t="s">
        <v>92</v>
      </c>
    </row>
    <row r="157" spans="1:5" x14ac:dyDescent="0.25">
      <c r="A157" s="214"/>
      <c r="B157" s="206"/>
      <c r="C157" s="216"/>
      <c r="D157" s="216" t="s">
        <v>835</v>
      </c>
      <c r="E157" s="217" t="s">
        <v>836</v>
      </c>
    </row>
    <row r="158" spans="1:5" x14ac:dyDescent="0.25">
      <c r="A158" s="214"/>
      <c r="B158" s="206"/>
      <c r="C158" s="216"/>
      <c r="D158" s="216" t="s">
        <v>837</v>
      </c>
      <c r="E158" s="217" t="s">
        <v>838</v>
      </c>
    </row>
    <row r="159" spans="1:5" s="211" customFormat="1" ht="15.6" x14ac:dyDescent="0.3">
      <c r="A159" s="206"/>
      <c r="B159" s="205" t="s">
        <v>839</v>
      </c>
      <c r="C159" s="207"/>
      <c r="D159" s="208"/>
      <c r="E159" s="209" t="s">
        <v>63</v>
      </c>
    </row>
    <row r="160" spans="1:5" s="213" customFormat="1" ht="12.75" customHeight="1" x14ac:dyDescent="0.25">
      <c r="A160" s="206"/>
      <c r="B160" s="206"/>
      <c r="C160" s="212" t="s">
        <v>840</v>
      </c>
      <c r="D160" s="208"/>
      <c r="E160" s="209" t="s">
        <v>64</v>
      </c>
    </row>
    <row r="161" spans="1:5" s="221" customFormat="1" ht="12.75" customHeight="1" x14ac:dyDescent="0.25">
      <c r="A161" s="214"/>
      <c r="B161" s="206"/>
      <c r="C161" s="215"/>
      <c r="D161" s="216" t="s">
        <v>841</v>
      </c>
      <c r="E161" s="217" t="s">
        <v>842</v>
      </c>
    </row>
    <row r="162" spans="1:5" s="221" customFormat="1" x14ac:dyDescent="0.25">
      <c r="A162" s="214"/>
      <c r="B162" s="206"/>
      <c r="C162" s="215"/>
      <c r="D162" s="216" t="s">
        <v>843</v>
      </c>
      <c r="E162" s="217" t="s">
        <v>844</v>
      </c>
    </row>
    <row r="163" spans="1:5" s="221" customFormat="1" x14ac:dyDescent="0.25">
      <c r="A163" s="214"/>
      <c r="B163" s="206"/>
      <c r="C163" s="215"/>
      <c r="D163" s="216" t="s">
        <v>845</v>
      </c>
      <c r="E163" s="217" t="s">
        <v>846</v>
      </c>
    </row>
    <row r="164" spans="1:5" s="221" customFormat="1" x14ac:dyDescent="0.25">
      <c r="A164" s="214"/>
      <c r="B164" s="206"/>
      <c r="C164" s="215"/>
      <c r="D164" s="216" t="s">
        <v>847</v>
      </c>
      <c r="E164" s="217" t="s">
        <v>848</v>
      </c>
    </row>
    <row r="165" spans="1:5" x14ac:dyDescent="0.25">
      <c r="A165" s="214"/>
      <c r="B165" s="206"/>
      <c r="C165" s="215"/>
      <c r="D165" s="216" t="s">
        <v>849</v>
      </c>
      <c r="E165" s="217" t="s">
        <v>850</v>
      </c>
    </row>
    <row r="166" spans="1:5" s="213" customFormat="1" x14ac:dyDescent="0.25">
      <c r="A166" s="206"/>
      <c r="B166" s="206"/>
      <c r="C166" s="212" t="s">
        <v>851</v>
      </c>
      <c r="D166" s="208"/>
      <c r="E166" s="209" t="s">
        <v>93</v>
      </c>
    </row>
    <row r="167" spans="1:5" x14ac:dyDescent="0.25">
      <c r="A167" s="214"/>
      <c r="B167" s="206"/>
      <c r="C167" s="215"/>
      <c r="D167" s="216" t="s">
        <v>852</v>
      </c>
      <c r="E167" s="217" t="s">
        <v>853</v>
      </c>
    </row>
    <row r="168" spans="1:5" x14ac:dyDescent="0.25">
      <c r="A168" s="214"/>
      <c r="B168" s="206"/>
      <c r="C168" s="215"/>
      <c r="D168" s="216" t="s">
        <v>854</v>
      </c>
      <c r="E168" s="217" t="s">
        <v>855</v>
      </c>
    </row>
    <row r="169" spans="1:5" x14ac:dyDescent="0.25">
      <c r="A169" s="214"/>
      <c r="B169" s="206"/>
      <c r="C169" s="215"/>
      <c r="D169" s="216" t="s">
        <v>856</v>
      </c>
      <c r="E169" s="217" t="s">
        <v>857</v>
      </c>
    </row>
    <row r="170" spans="1:5" s="213" customFormat="1" x14ac:dyDescent="0.25">
      <c r="A170" s="206"/>
      <c r="B170" s="206"/>
      <c r="C170" s="212" t="s">
        <v>858</v>
      </c>
      <c r="D170" s="208"/>
      <c r="E170" s="209" t="s">
        <v>65</v>
      </c>
    </row>
    <row r="171" spans="1:5" x14ac:dyDescent="0.25">
      <c r="A171" s="214"/>
      <c r="B171" s="206"/>
      <c r="C171" s="215"/>
      <c r="D171" s="216" t="s">
        <v>859</v>
      </c>
      <c r="E171" s="217" t="s">
        <v>65</v>
      </c>
    </row>
    <row r="172" spans="1:5" s="222" customFormat="1" x14ac:dyDescent="0.25">
      <c r="A172" s="206"/>
      <c r="B172" s="206"/>
      <c r="C172" s="212" t="s">
        <v>860</v>
      </c>
      <c r="D172" s="208"/>
      <c r="E172" s="209" t="s">
        <v>94</v>
      </c>
    </row>
    <row r="173" spans="1:5" s="221" customFormat="1" x14ac:dyDescent="0.25">
      <c r="A173" s="214"/>
      <c r="B173" s="206"/>
      <c r="C173" s="215"/>
      <c r="D173" s="216" t="s">
        <v>861</v>
      </c>
      <c r="E173" s="217" t="s">
        <v>862</v>
      </c>
    </row>
    <row r="174" spans="1:5" s="221" customFormat="1" x14ac:dyDescent="0.25">
      <c r="A174" s="214"/>
      <c r="B174" s="206"/>
      <c r="C174" s="215"/>
      <c r="D174" s="216" t="s">
        <v>863</v>
      </c>
      <c r="E174" s="217" t="s">
        <v>864</v>
      </c>
    </row>
    <row r="175" spans="1:5" s="221" customFormat="1" x14ac:dyDescent="0.25">
      <c r="A175" s="214"/>
      <c r="B175" s="206"/>
      <c r="C175" s="215"/>
      <c r="D175" s="216" t="s">
        <v>865</v>
      </c>
      <c r="E175" s="217" t="s">
        <v>866</v>
      </c>
    </row>
    <row r="176" spans="1:5" x14ac:dyDescent="0.25">
      <c r="A176" s="214"/>
      <c r="B176" s="206"/>
      <c r="C176" s="207">
        <v>3295</v>
      </c>
      <c r="D176" s="224"/>
      <c r="E176" s="225" t="s">
        <v>95</v>
      </c>
    </row>
    <row r="177" spans="1:5" x14ac:dyDescent="0.25">
      <c r="A177" s="214"/>
      <c r="B177" s="206"/>
      <c r="C177" s="215"/>
      <c r="D177" s="216">
        <v>32951</v>
      </c>
      <c r="E177" s="220" t="s">
        <v>867</v>
      </c>
    </row>
    <row r="178" spans="1:5" x14ac:dyDescent="0.25">
      <c r="A178" s="214"/>
      <c r="B178" s="206"/>
      <c r="C178" s="215"/>
      <c r="D178" s="216">
        <v>32952</v>
      </c>
      <c r="E178" s="226" t="s">
        <v>868</v>
      </c>
    </row>
    <row r="179" spans="1:5" x14ac:dyDescent="0.25">
      <c r="A179" s="214"/>
      <c r="B179" s="206"/>
      <c r="C179" s="215"/>
      <c r="D179" s="216">
        <v>32953</v>
      </c>
      <c r="E179" s="220" t="s">
        <v>869</v>
      </c>
    </row>
    <row r="180" spans="1:5" s="221" customFormat="1" x14ac:dyDescent="0.25">
      <c r="A180" s="214"/>
      <c r="B180" s="206"/>
      <c r="C180" s="215"/>
      <c r="D180" s="216" t="s">
        <v>870</v>
      </c>
      <c r="E180" s="227" t="s">
        <v>871</v>
      </c>
    </row>
    <row r="181" spans="1:5" s="221" customFormat="1" x14ac:dyDescent="0.25">
      <c r="A181" s="214"/>
      <c r="B181" s="206"/>
      <c r="C181" s="215"/>
      <c r="D181" s="216" t="s">
        <v>872</v>
      </c>
      <c r="E181" s="227" t="s">
        <v>19</v>
      </c>
    </row>
    <row r="182" spans="1:5" s="221" customFormat="1" x14ac:dyDescent="0.25">
      <c r="A182" s="214"/>
      <c r="B182" s="206"/>
      <c r="C182" s="207">
        <v>3296</v>
      </c>
      <c r="D182" s="216"/>
      <c r="E182" s="228" t="s">
        <v>184</v>
      </c>
    </row>
    <row r="183" spans="1:5" s="221" customFormat="1" x14ac:dyDescent="0.25">
      <c r="A183" s="214"/>
      <c r="B183" s="206"/>
      <c r="C183" s="215"/>
      <c r="D183" s="216" t="s">
        <v>873</v>
      </c>
      <c r="E183" s="227" t="s">
        <v>184</v>
      </c>
    </row>
    <row r="184" spans="1:5" x14ac:dyDescent="0.25">
      <c r="A184" s="214"/>
      <c r="B184" s="206"/>
      <c r="C184" s="212" t="s">
        <v>874</v>
      </c>
      <c r="D184" s="208"/>
      <c r="E184" s="209" t="s">
        <v>63</v>
      </c>
    </row>
    <row r="185" spans="1:5" x14ac:dyDescent="0.25">
      <c r="A185" s="214"/>
      <c r="B185" s="206"/>
      <c r="C185" s="212"/>
      <c r="D185" s="229">
        <v>32991</v>
      </c>
      <c r="E185" s="217" t="s">
        <v>875</v>
      </c>
    </row>
    <row r="186" spans="1:5" x14ac:dyDescent="0.25">
      <c r="A186" s="214"/>
      <c r="B186" s="206"/>
      <c r="C186" s="215"/>
      <c r="D186" s="216" t="s">
        <v>876</v>
      </c>
      <c r="E186" s="217" t="s">
        <v>63</v>
      </c>
    </row>
    <row r="187" spans="1:5" s="210" customFormat="1" ht="17.399999999999999" x14ac:dyDescent="0.3">
      <c r="A187" s="205" t="s">
        <v>877</v>
      </c>
      <c r="B187" s="206"/>
      <c r="C187" s="207"/>
      <c r="D187" s="208"/>
      <c r="E187" s="209" t="s">
        <v>83</v>
      </c>
    </row>
    <row r="188" spans="1:5" s="211" customFormat="1" ht="15.6" x14ac:dyDescent="0.3">
      <c r="A188" s="206"/>
      <c r="B188" s="205" t="s">
        <v>878</v>
      </c>
      <c r="C188" s="207"/>
      <c r="D188" s="208"/>
      <c r="E188" s="209" t="s">
        <v>879</v>
      </c>
    </row>
    <row r="189" spans="1:5" s="213" customFormat="1" x14ac:dyDescent="0.25">
      <c r="A189" s="206"/>
      <c r="B189" s="206"/>
      <c r="C189" s="212" t="s">
        <v>880</v>
      </c>
      <c r="D189" s="208"/>
      <c r="E189" s="209" t="s">
        <v>881</v>
      </c>
    </row>
    <row r="190" spans="1:5" x14ac:dyDescent="0.25">
      <c r="A190" s="214"/>
      <c r="B190" s="206"/>
      <c r="C190" s="215"/>
      <c r="D190" s="216" t="s">
        <v>882</v>
      </c>
      <c r="E190" s="217" t="s">
        <v>883</v>
      </c>
    </row>
    <row r="191" spans="1:5" x14ac:dyDescent="0.25">
      <c r="A191" s="214"/>
      <c r="B191" s="206"/>
      <c r="C191" s="215"/>
      <c r="D191" s="216" t="s">
        <v>884</v>
      </c>
      <c r="E191" s="217" t="s">
        <v>885</v>
      </c>
    </row>
    <row r="192" spans="1:5" s="213" customFormat="1" x14ac:dyDescent="0.25">
      <c r="A192" s="206"/>
      <c r="B192" s="206"/>
      <c r="C192" s="212" t="s">
        <v>886</v>
      </c>
      <c r="D192" s="208"/>
      <c r="E192" s="209" t="s">
        <v>887</v>
      </c>
    </row>
    <row r="193" spans="1:5" x14ac:dyDescent="0.25">
      <c r="A193" s="214"/>
      <c r="B193" s="206"/>
      <c r="C193" s="215"/>
      <c r="D193" s="216" t="s">
        <v>888</v>
      </c>
      <c r="E193" s="217" t="s">
        <v>889</v>
      </c>
    </row>
    <row r="194" spans="1:5" x14ac:dyDescent="0.25">
      <c r="A194" s="214"/>
      <c r="B194" s="206"/>
      <c r="C194" s="215"/>
      <c r="D194" s="216" t="s">
        <v>890</v>
      </c>
      <c r="E194" s="217" t="s">
        <v>891</v>
      </c>
    </row>
    <row r="195" spans="1:5" s="213" customFormat="1" x14ac:dyDescent="0.25">
      <c r="A195" s="206"/>
      <c r="B195" s="206"/>
      <c r="C195" s="212" t="s">
        <v>892</v>
      </c>
      <c r="D195" s="208"/>
      <c r="E195" s="209" t="s">
        <v>893</v>
      </c>
    </row>
    <row r="196" spans="1:5" x14ac:dyDescent="0.25">
      <c r="A196" s="214"/>
      <c r="B196" s="206"/>
      <c r="C196" s="215"/>
      <c r="D196" s="216" t="s">
        <v>894</v>
      </c>
      <c r="E196" s="217" t="s">
        <v>895</v>
      </c>
    </row>
    <row r="197" spans="1:5" x14ac:dyDescent="0.25">
      <c r="A197" s="214"/>
      <c r="B197" s="206"/>
      <c r="C197" s="215"/>
      <c r="D197" s="216" t="s">
        <v>896</v>
      </c>
      <c r="E197" s="217" t="s">
        <v>897</v>
      </c>
    </row>
    <row r="198" spans="1:5" s="213" customFormat="1" x14ac:dyDescent="0.25">
      <c r="A198" s="206"/>
      <c r="B198" s="206"/>
      <c r="C198" s="212" t="s">
        <v>898</v>
      </c>
      <c r="D198" s="208"/>
      <c r="E198" s="209" t="s">
        <v>899</v>
      </c>
    </row>
    <row r="199" spans="1:5" x14ac:dyDescent="0.25">
      <c r="A199" s="214"/>
      <c r="B199" s="206"/>
      <c r="C199" s="215"/>
      <c r="D199" s="216" t="s">
        <v>900</v>
      </c>
      <c r="E199" s="217" t="s">
        <v>901</v>
      </c>
    </row>
    <row r="200" spans="1:5" x14ac:dyDescent="0.25">
      <c r="A200" s="214"/>
      <c r="B200" s="206"/>
      <c r="C200" s="215"/>
      <c r="D200" s="216" t="s">
        <v>902</v>
      </c>
      <c r="E200" s="217" t="s">
        <v>903</v>
      </c>
    </row>
    <row r="201" spans="1:5" s="211" customFormat="1" ht="15.6" x14ac:dyDescent="0.3">
      <c r="A201" s="206"/>
      <c r="B201" s="205" t="s">
        <v>904</v>
      </c>
      <c r="C201" s="207"/>
      <c r="D201" s="208"/>
      <c r="E201" s="209" t="s">
        <v>905</v>
      </c>
    </row>
    <row r="202" spans="1:5" s="213" customFormat="1" x14ac:dyDescent="0.25">
      <c r="A202" s="206"/>
      <c r="B202" s="206"/>
      <c r="C202" s="212" t="s">
        <v>906</v>
      </c>
      <c r="D202" s="208"/>
      <c r="E202" s="209" t="s">
        <v>907</v>
      </c>
    </row>
    <row r="203" spans="1:5" x14ac:dyDescent="0.25">
      <c r="A203" s="214"/>
      <c r="B203" s="206"/>
      <c r="C203" s="215"/>
      <c r="D203" s="216" t="s">
        <v>908</v>
      </c>
      <c r="E203" s="217" t="s">
        <v>909</v>
      </c>
    </row>
    <row r="204" spans="1:5" x14ac:dyDescent="0.25">
      <c r="A204" s="214"/>
      <c r="B204" s="206"/>
      <c r="C204" s="215"/>
      <c r="D204" s="216" t="s">
        <v>910</v>
      </c>
      <c r="E204" s="217" t="s">
        <v>911</v>
      </c>
    </row>
    <row r="205" spans="1:5" x14ac:dyDescent="0.25">
      <c r="A205" s="214"/>
      <c r="B205" s="206"/>
      <c r="C205" s="215"/>
      <c r="D205" s="216" t="s">
        <v>912</v>
      </c>
      <c r="E205" s="217" t="s">
        <v>913</v>
      </c>
    </row>
    <row r="206" spans="1:5" x14ac:dyDescent="0.25">
      <c r="A206" s="214"/>
      <c r="B206" s="206"/>
      <c r="C206" s="215"/>
      <c r="D206" s="216" t="s">
        <v>914</v>
      </c>
      <c r="E206" s="217" t="s">
        <v>915</v>
      </c>
    </row>
    <row r="207" spans="1:5" s="222" customFormat="1" x14ac:dyDescent="0.25">
      <c r="A207" s="206"/>
      <c r="B207" s="206"/>
      <c r="C207" s="212" t="s">
        <v>916</v>
      </c>
      <c r="D207" s="208"/>
      <c r="E207" s="209" t="s">
        <v>917</v>
      </c>
    </row>
    <row r="208" spans="1:5" s="221" customFormat="1" x14ac:dyDescent="0.25">
      <c r="A208" s="214"/>
      <c r="B208" s="206"/>
      <c r="C208" s="215"/>
      <c r="D208" s="216" t="s">
        <v>918</v>
      </c>
      <c r="E208" s="217" t="s">
        <v>919</v>
      </c>
    </row>
    <row r="209" spans="1:5" s="221" customFormat="1" x14ac:dyDescent="0.25">
      <c r="A209" s="214"/>
      <c r="B209" s="206"/>
      <c r="C209" s="215"/>
      <c r="D209" s="216" t="s">
        <v>920</v>
      </c>
      <c r="E209" s="217" t="s">
        <v>921</v>
      </c>
    </row>
    <row r="210" spans="1:5" s="221" customFormat="1" x14ac:dyDescent="0.25">
      <c r="A210" s="214"/>
      <c r="B210" s="206"/>
      <c r="C210" s="215"/>
      <c r="D210" s="216" t="s">
        <v>922</v>
      </c>
      <c r="E210" s="217" t="s">
        <v>923</v>
      </c>
    </row>
    <row r="211" spans="1:5" s="222" customFormat="1" ht="15" customHeight="1" x14ac:dyDescent="0.25">
      <c r="A211" s="206"/>
      <c r="B211" s="206"/>
      <c r="C211" s="212" t="s">
        <v>924</v>
      </c>
      <c r="D211" s="208"/>
      <c r="E211" s="209" t="s">
        <v>129</v>
      </c>
    </row>
    <row r="212" spans="1:5" s="221" customFormat="1" x14ac:dyDescent="0.25">
      <c r="A212" s="214"/>
      <c r="B212" s="206"/>
      <c r="C212" s="215"/>
      <c r="D212" s="216" t="s">
        <v>925</v>
      </c>
      <c r="E212" s="217" t="s">
        <v>926</v>
      </c>
    </row>
    <row r="213" spans="1:5" s="221" customFormat="1" x14ac:dyDescent="0.25">
      <c r="A213" s="214"/>
      <c r="B213" s="206"/>
      <c r="C213" s="215"/>
      <c r="D213" s="216" t="s">
        <v>927</v>
      </c>
      <c r="E213" s="217" t="s">
        <v>928</v>
      </c>
    </row>
    <row r="214" spans="1:5" s="221" customFormat="1" x14ac:dyDescent="0.25">
      <c r="A214" s="214"/>
      <c r="B214" s="206"/>
      <c r="C214" s="215"/>
      <c r="D214" s="216" t="s">
        <v>929</v>
      </c>
      <c r="E214" s="217" t="s">
        <v>930</v>
      </c>
    </row>
    <row r="215" spans="1:5" s="221" customFormat="1" x14ac:dyDescent="0.25">
      <c r="A215" s="214"/>
      <c r="B215" s="206"/>
      <c r="C215" s="215"/>
      <c r="D215" s="216" t="s">
        <v>931</v>
      </c>
      <c r="E215" s="217" t="s">
        <v>932</v>
      </c>
    </row>
    <row r="216" spans="1:5" s="221" customFormat="1" x14ac:dyDescent="0.25">
      <c r="A216" s="214"/>
      <c r="B216" s="206"/>
      <c r="C216" s="215"/>
      <c r="D216" s="216" t="s">
        <v>933</v>
      </c>
      <c r="E216" s="217" t="s">
        <v>934</v>
      </c>
    </row>
    <row r="217" spans="1:5" s="221" customFormat="1" x14ac:dyDescent="0.25">
      <c r="A217" s="214"/>
      <c r="B217" s="206"/>
      <c r="C217" s="215"/>
      <c r="D217" s="216" t="s">
        <v>935</v>
      </c>
      <c r="E217" s="217" t="s">
        <v>936</v>
      </c>
    </row>
    <row r="218" spans="1:5" s="222" customFormat="1" x14ac:dyDescent="0.25">
      <c r="A218" s="206"/>
      <c r="B218" s="206"/>
      <c r="C218" s="212" t="s">
        <v>937</v>
      </c>
      <c r="D218" s="208"/>
      <c r="E218" s="209" t="s">
        <v>938</v>
      </c>
    </row>
    <row r="219" spans="1:5" s="221" customFormat="1" x14ac:dyDescent="0.25">
      <c r="A219" s="214"/>
      <c r="B219" s="206"/>
      <c r="C219" s="215"/>
      <c r="D219" s="216" t="s">
        <v>939</v>
      </c>
      <c r="E219" s="217" t="s">
        <v>938</v>
      </c>
    </row>
    <row r="220" spans="1:5" s="221" customFormat="1" x14ac:dyDescent="0.25">
      <c r="A220" s="214"/>
      <c r="B220" s="206"/>
      <c r="C220" s="207">
        <v>3426</v>
      </c>
      <c r="D220" s="224"/>
      <c r="E220" s="209" t="s">
        <v>940</v>
      </c>
    </row>
    <row r="221" spans="1:5" s="221" customFormat="1" x14ac:dyDescent="0.25">
      <c r="A221" s="214"/>
      <c r="B221" s="206"/>
      <c r="C221" s="215"/>
      <c r="D221" s="216" t="s">
        <v>941</v>
      </c>
      <c r="E221" s="217" t="s">
        <v>940</v>
      </c>
    </row>
    <row r="222" spans="1:5" s="221" customFormat="1" x14ac:dyDescent="0.25">
      <c r="A222" s="214"/>
      <c r="B222" s="206"/>
      <c r="C222" s="207">
        <v>3427</v>
      </c>
      <c r="D222" s="224"/>
      <c r="E222" s="209" t="s">
        <v>942</v>
      </c>
    </row>
    <row r="223" spans="1:5" s="221" customFormat="1" x14ac:dyDescent="0.25">
      <c r="A223" s="214"/>
      <c r="B223" s="206"/>
      <c r="C223" s="215"/>
      <c r="D223" s="216" t="s">
        <v>943</v>
      </c>
      <c r="E223" s="217" t="s">
        <v>944</v>
      </c>
    </row>
    <row r="224" spans="1:5" s="221" customFormat="1" x14ac:dyDescent="0.25">
      <c r="A224" s="214"/>
      <c r="B224" s="206"/>
      <c r="C224" s="215"/>
      <c r="D224" s="216" t="s">
        <v>945</v>
      </c>
      <c r="E224" s="217" t="s">
        <v>946</v>
      </c>
    </row>
    <row r="225" spans="1:5" s="221" customFormat="1" x14ac:dyDescent="0.25">
      <c r="A225" s="214"/>
      <c r="B225" s="206"/>
      <c r="C225" s="215"/>
      <c r="D225" s="216" t="s">
        <v>947</v>
      </c>
      <c r="E225" s="217" t="s">
        <v>948</v>
      </c>
    </row>
    <row r="226" spans="1:5" s="221" customFormat="1" x14ac:dyDescent="0.25">
      <c r="A226" s="214"/>
      <c r="B226" s="206"/>
      <c r="C226" s="215"/>
      <c r="D226" s="216" t="s">
        <v>949</v>
      </c>
      <c r="E226" s="217" t="s">
        <v>950</v>
      </c>
    </row>
    <row r="227" spans="1:5" x14ac:dyDescent="0.25">
      <c r="A227" s="214"/>
      <c r="B227" s="206"/>
      <c r="C227" s="207">
        <v>3428</v>
      </c>
      <c r="D227" s="224"/>
      <c r="E227" s="209" t="s">
        <v>951</v>
      </c>
    </row>
    <row r="228" spans="1:5" x14ac:dyDescent="0.25">
      <c r="A228" s="214"/>
      <c r="B228" s="206"/>
      <c r="C228" s="215"/>
      <c r="D228" s="216" t="s">
        <v>952</v>
      </c>
      <c r="E228" s="217" t="s">
        <v>953</v>
      </c>
    </row>
    <row r="229" spans="1:5" x14ac:dyDescent="0.25">
      <c r="A229" s="214"/>
      <c r="B229" s="206"/>
      <c r="C229" s="215"/>
      <c r="D229" s="216" t="s">
        <v>954</v>
      </c>
      <c r="E229" s="217" t="s">
        <v>955</v>
      </c>
    </row>
    <row r="230" spans="1:5" x14ac:dyDescent="0.25">
      <c r="A230" s="214"/>
      <c r="B230" s="206"/>
      <c r="C230" s="215"/>
      <c r="D230" s="216" t="s">
        <v>956</v>
      </c>
      <c r="E230" s="217" t="s">
        <v>957</v>
      </c>
    </row>
    <row r="231" spans="1:5" x14ac:dyDescent="0.25">
      <c r="A231" s="214"/>
      <c r="B231" s="206"/>
      <c r="C231" s="215"/>
      <c r="D231" s="216" t="s">
        <v>958</v>
      </c>
      <c r="E231" s="217" t="s">
        <v>959</v>
      </c>
    </row>
    <row r="232" spans="1:5" x14ac:dyDescent="0.25">
      <c r="A232" s="214"/>
      <c r="B232" s="206"/>
      <c r="C232" s="215"/>
      <c r="D232" s="216" t="s">
        <v>960</v>
      </c>
      <c r="E232" s="217" t="s">
        <v>961</v>
      </c>
    </row>
    <row r="233" spans="1:5" x14ac:dyDescent="0.25">
      <c r="A233" s="214"/>
      <c r="B233" s="206"/>
      <c r="C233" s="215"/>
      <c r="D233" s="216" t="s">
        <v>962</v>
      </c>
      <c r="E233" s="217" t="s">
        <v>963</v>
      </c>
    </row>
    <row r="234" spans="1:5" x14ac:dyDescent="0.25">
      <c r="A234" s="214"/>
      <c r="B234" s="206"/>
      <c r="C234" s="215"/>
      <c r="D234" s="216" t="s">
        <v>964</v>
      </c>
      <c r="E234" s="217" t="s">
        <v>965</v>
      </c>
    </row>
    <row r="235" spans="1:5" s="211" customFormat="1" ht="15.6" x14ac:dyDescent="0.3">
      <c r="A235" s="206"/>
      <c r="B235" s="205" t="s">
        <v>966</v>
      </c>
      <c r="C235" s="207"/>
      <c r="D235" s="208"/>
      <c r="E235" s="209" t="s">
        <v>84</v>
      </c>
    </row>
    <row r="236" spans="1:5" s="213" customFormat="1" x14ac:dyDescent="0.25">
      <c r="A236" s="206"/>
      <c r="B236" s="206"/>
      <c r="C236" s="212" t="s">
        <v>967</v>
      </c>
      <c r="D236" s="208"/>
      <c r="E236" s="209" t="s">
        <v>85</v>
      </c>
    </row>
    <row r="237" spans="1:5" x14ac:dyDescent="0.25">
      <c r="A237" s="214"/>
      <c r="B237" s="206"/>
      <c r="C237" s="215"/>
      <c r="D237" s="216" t="s">
        <v>968</v>
      </c>
      <c r="E237" s="217" t="s">
        <v>969</v>
      </c>
    </row>
    <row r="238" spans="1:5" x14ac:dyDescent="0.25">
      <c r="A238" s="214"/>
      <c r="B238" s="206"/>
      <c r="C238" s="215"/>
      <c r="D238" s="216" t="s">
        <v>970</v>
      </c>
      <c r="E238" s="217" t="s">
        <v>971</v>
      </c>
    </row>
    <row r="239" spans="1:5" s="213" customFormat="1" x14ac:dyDescent="0.25">
      <c r="A239" s="206"/>
      <c r="B239" s="206"/>
      <c r="C239" s="212" t="s">
        <v>972</v>
      </c>
      <c r="D239" s="208"/>
      <c r="E239" s="209" t="s">
        <v>125</v>
      </c>
    </row>
    <row r="240" spans="1:5" x14ac:dyDescent="0.25">
      <c r="A240" s="214"/>
      <c r="B240" s="206"/>
      <c r="C240" s="215"/>
      <c r="D240" s="216" t="s">
        <v>973</v>
      </c>
      <c r="E240" s="217" t="s">
        <v>974</v>
      </c>
    </row>
    <row r="241" spans="1:5" x14ac:dyDescent="0.25">
      <c r="A241" s="214"/>
      <c r="B241" s="206"/>
      <c r="C241" s="215"/>
      <c r="D241" s="216" t="s">
        <v>975</v>
      </c>
      <c r="E241" s="217" t="s">
        <v>976</v>
      </c>
    </row>
    <row r="242" spans="1:5" s="213" customFormat="1" x14ac:dyDescent="0.25">
      <c r="A242" s="206"/>
      <c r="B242" s="206"/>
      <c r="C242" s="212" t="s">
        <v>977</v>
      </c>
      <c r="D242" s="208"/>
      <c r="E242" s="209" t="s">
        <v>126</v>
      </c>
    </row>
    <row r="243" spans="1:5" x14ac:dyDescent="0.25">
      <c r="A243" s="214"/>
      <c r="B243" s="206"/>
      <c r="C243" s="215"/>
      <c r="D243" s="216" t="s">
        <v>978</v>
      </c>
      <c r="E243" s="217" t="s">
        <v>979</v>
      </c>
    </row>
    <row r="244" spans="1:5" x14ac:dyDescent="0.25">
      <c r="A244" s="214"/>
      <c r="B244" s="206"/>
      <c r="C244" s="215"/>
      <c r="D244" s="216" t="s">
        <v>980</v>
      </c>
      <c r="E244" s="217" t="s">
        <v>981</v>
      </c>
    </row>
    <row r="245" spans="1:5" x14ac:dyDescent="0.25">
      <c r="A245" s="214"/>
      <c r="B245" s="206"/>
      <c r="C245" s="215"/>
      <c r="D245" s="216" t="s">
        <v>982</v>
      </c>
      <c r="E245" s="217" t="s">
        <v>983</v>
      </c>
    </row>
    <row r="246" spans="1:5" x14ac:dyDescent="0.25">
      <c r="A246" s="214"/>
      <c r="B246" s="206"/>
      <c r="C246" s="215"/>
      <c r="D246" s="219" t="s">
        <v>984</v>
      </c>
      <c r="E246" s="217" t="s">
        <v>985</v>
      </c>
    </row>
    <row r="247" spans="1:5" s="213" customFormat="1" x14ac:dyDescent="0.25">
      <c r="A247" s="206"/>
      <c r="B247" s="206"/>
      <c r="C247" s="212" t="s">
        <v>986</v>
      </c>
      <c r="D247" s="208"/>
      <c r="E247" s="209" t="s">
        <v>127</v>
      </c>
    </row>
    <row r="248" spans="1:5" s="213" customFormat="1" x14ac:dyDescent="0.25">
      <c r="A248" s="206"/>
      <c r="B248" s="206"/>
      <c r="C248" s="212"/>
      <c r="D248" s="230" t="s">
        <v>987</v>
      </c>
      <c r="E248" s="217" t="s">
        <v>988</v>
      </c>
    </row>
    <row r="249" spans="1:5" s="222" customFormat="1" x14ac:dyDescent="0.25">
      <c r="A249" s="206"/>
      <c r="B249" s="206"/>
      <c r="C249" s="212"/>
      <c r="D249" s="230" t="s">
        <v>989</v>
      </c>
      <c r="E249" s="217" t="s">
        <v>990</v>
      </c>
    </row>
    <row r="250" spans="1:5" x14ac:dyDescent="0.25">
      <c r="A250" s="214"/>
      <c r="B250" s="206"/>
      <c r="C250" s="215"/>
      <c r="D250" s="216" t="s">
        <v>991</v>
      </c>
      <c r="E250" s="217" t="s">
        <v>127</v>
      </c>
    </row>
    <row r="251" spans="1:5" s="210" customFormat="1" ht="15" customHeight="1" x14ac:dyDescent="0.3">
      <c r="A251" s="205" t="s">
        <v>992</v>
      </c>
      <c r="B251" s="206"/>
      <c r="C251" s="207"/>
      <c r="D251" s="208"/>
      <c r="E251" s="209" t="s">
        <v>993</v>
      </c>
    </row>
    <row r="252" spans="1:5" s="211" customFormat="1" ht="15.6" x14ac:dyDescent="0.3">
      <c r="A252" s="206"/>
      <c r="B252" s="205" t="s">
        <v>994</v>
      </c>
      <c r="C252" s="207"/>
      <c r="D252" s="208"/>
      <c r="E252" s="209" t="s">
        <v>995</v>
      </c>
    </row>
    <row r="253" spans="1:5" s="213" customFormat="1" x14ac:dyDescent="0.25">
      <c r="A253" s="206"/>
      <c r="B253" s="206"/>
      <c r="C253" s="212" t="s">
        <v>996</v>
      </c>
      <c r="D253" s="208"/>
      <c r="E253" s="209" t="s">
        <v>997</v>
      </c>
    </row>
    <row r="254" spans="1:5" x14ac:dyDescent="0.25">
      <c r="A254" s="214"/>
      <c r="B254" s="206"/>
      <c r="C254" s="215"/>
      <c r="D254" s="216" t="s">
        <v>998</v>
      </c>
      <c r="E254" s="217" t="s">
        <v>999</v>
      </c>
    </row>
    <row r="255" spans="1:5" x14ac:dyDescent="0.25">
      <c r="A255" s="214"/>
      <c r="B255" s="206"/>
      <c r="C255" s="215"/>
      <c r="D255" s="216" t="s">
        <v>1000</v>
      </c>
      <c r="E255" s="217" t="s">
        <v>1001</v>
      </c>
    </row>
    <row r="256" spans="1:5" x14ac:dyDescent="0.25">
      <c r="A256" s="214"/>
      <c r="B256" s="206"/>
      <c r="C256" s="215"/>
      <c r="D256" s="216" t="s">
        <v>1002</v>
      </c>
      <c r="E256" s="217" t="s">
        <v>1003</v>
      </c>
    </row>
    <row r="257" spans="1:5" s="213" customFormat="1" x14ac:dyDescent="0.25">
      <c r="A257" s="206"/>
      <c r="B257" s="206"/>
      <c r="C257" s="212" t="s">
        <v>1004</v>
      </c>
      <c r="D257" s="208"/>
      <c r="E257" s="209" t="s">
        <v>995</v>
      </c>
    </row>
    <row r="258" spans="1:5" x14ac:dyDescent="0.25">
      <c r="A258" s="214"/>
      <c r="B258" s="206"/>
      <c r="C258" s="215"/>
      <c r="D258" s="216" t="s">
        <v>1005</v>
      </c>
      <c r="E258" s="217" t="s">
        <v>995</v>
      </c>
    </row>
    <row r="259" spans="1:5" s="211" customFormat="1" ht="15.6" x14ac:dyDescent="0.3">
      <c r="A259" s="206"/>
      <c r="B259" s="205" t="s">
        <v>1006</v>
      </c>
      <c r="C259" s="207"/>
      <c r="D259" s="208"/>
      <c r="E259" s="209" t="s">
        <v>1007</v>
      </c>
    </row>
    <row r="260" spans="1:5" s="213" customFormat="1" x14ac:dyDescent="0.25">
      <c r="A260" s="206"/>
      <c r="B260" s="206"/>
      <c r="C260" s="212" t="s">
        <v>1008</v>
      </c>
      <c r="D260" s="208"/>
      <c r="E260" s="209" t="s">
        <v>1009</v>
      </c>
    </row>
    <row r="261" spans="1:5" ht="12.75" customHeight="1" x14ac:dyDescent="0.25">
      <c r="A261" s="214"/>
      <c r="B261" s="206"/>
      <c r="C261" s="215"/>
      <c r="D261" s="216" t="s">
        <v>1010</v>
      </c>
      <c r="E261" s="217" t="s">
        <v>1011</v>
      </c>
    </row>
    <row r="262" spans="1:5" x14ac:dyDescent="0.25">
      <c r="A262" s="214"/>
      <c r="B262" s="206"/>
      <c r="C262" s="215"/>
      <c r="D262" s="216" t="s">
        <v>1012</v>
      </c>
      <c r="E262" s="217" t="s">
        <v>1013</v>
      </c>
    </row>
    <row r="263" spans="1:5" x14ac:dyDescent="0.25">
      <c r="A263" s="231"/>
      <c r="B263" s="206"/>
      <c r="C263" s="215"/>
      <c r="D263" s="216" t="s">
        <v>1014</v>
      </c>
      <c r="E263" s="217" t="s">
        <v>1015</v>
      </c>
    </row>
    <row r="264" spans="1:5" s="213" customFormat="1" x14ac:dyDescent="0.25">
      <c r="A264" s="206"/>
      <c r="B264" s="206"/>
      <c r="C264" s="212" t="s">
        <v>1016</v>
      </c>
      <c r="D264" s="208"/>
      <c r="E264" s="209" t="s">
        <v>1017</v>
      </c>
    </row>
    <row r="265" spans="1:5" x14ac:dyDescent="0.25">
      <c r="A265" s="214"/>
      <c r="B265" s="206"/>
      <c r="C265" s="215"/>
      <c r="D265" s="216" t="s">
        <v>1018</v>
      </c>
      <c r="E265" s="217" t="s">
        <v>1019</v>
      </c>
    </row>
    <row r="266" spans="1:5" x14ac:dyDescent="0.25">
      <c r="A266" s="214"/>
      <c r="B266" s="206"/>
      <c r="C266" s="215"/>
      <c r="D266" s="216" t="s">
        <v>1020</v>
      </c>
      <c r="E266" s="217" t="s">
        <v>1021</v>
      </c>
    </row>
    <row r="267" spans="1:5" s="213" customFormat="1" x14ac:dyDescent="0.25">
      <c r="A267" s="206"/>
      <c r="B267" s="206"/>
      <c r="C267" s="212" t="s">
        <v>1022</v>
      </c>
      <c r="D267" s="208"/>
      <c r="E267" s="209" t="s">
        <v>1023</v>
      </c>
    </row>
    <row r="268" spans="1:5" x14ac:dyDescent="0.25">
      <c r="A268" s="214"/>
      <c r="B268" s="206"/>
      <c r="C268" s="215"/>
      <c r="D268" s="216" t="s">
        <v>1024</v>
      </c>
      <c r="E268" s="217" t="s">
        <v>1025</v>
      </c>
    </row>
    <row r="269" spans="1:5" x14ac:dyDescent="0.25">
      <c r="A269" s="214"/>
      <c r="B269" s="206"/>
      <c r="C269" s="215"/>
      <c r="D269" s="216" t="s">
        <v>1026</v>
      </c>
      <c r="E269" s="217" t="s">
        <v>1027</v>
      </c>
    </row>
    <row r="270" spans="1:5" x14ac:dyDescent="0.25">
      <c r="A270" s="214"/>
      <c r="B270" s="206">
        <v>353</v>
      </c>
      <c r="C270" s="215"/>
      <c r="D270" s="216"/>
      <c r="E270" s="209" t="s">
        <v>1028</v>
      </c>
    </row>
    <row r="271" spans="1:5" x14ac:dyDescent="0.25">
      <c r="A271" s="214"/>
      <c r="B271" s="206"/>
      <c r="C271" s="212">
        <v>3531</v>
      </c>
      <c r="D271" s="208"/>
      <c r="E271" s="209" t="s">
        <v>1028</v>
      </c>
    </row>
    <row r="272" spans="1:5" x14ac:dyDescent="0.25">
      <c r="A272" s="214"/>
      <c r="B272" s="206"/>
      <c r="C272" s="215"/>
      <c r="D272" s="216" t="s">
        <v>1029</v>
      </c>
      <c r="E272" s="217" t="s">
        <v>1028</v>
      </c>
    </row>
    <row r="273" spans="1:5" s="210" customFormat="1" ht="13.5" customHeight="1" x14ac:dyDescent="0.3">
      <c r="A273" s="205" t="s">
        <v>1030</v>
      </c>
      <c r="B273" s="206"/>
      <c r="C273" s="207"/>
      <c r="D273" s="208"/>
      <c r="E273" s="209" t="s">
        <v>112</v>
      </c>
    </row>
    <row r="274" spans="1:5" s="211" customFormat="1" ht="12.75" customHeight="1" x14ac:dyDescent="0.3">
      <c r="A274" s="206"/>
      <c r="B274" s="205" t="s">
        <v>1031</v>
      </c>
      <c r="C274" s="207"/>
      <c r="D274" s="208"/>
      <c r="E274" s="209" t="s">
        <v>1032</v>
      </c>
    </row>
    <row r="275" spans="1:5" s="213" customFormat="1" x14ac:dyDescent="0.25">
      <c r="A275" s="206"/>
      <c r="B275" s="206"/>
      <c r="C275" s="212" t="s">
        <v>1033</v>
      </c>
      <c r="D275" s="208"/>
      <c r="E275" s="209" t="s">
        <v>1034</v>
      </c>
    </row>
    <row r="276" spans="1:5" x14ac:dyDescent="0.25">
      <c r="A276" s="214"/>
      <c r="B276" s="206"/>
      <c r="C276" s="215"/>
      <c r="D276" s="216" t="s">
        <v>1035</v>
      </c>
      <c r="E276" s="217" t="s">
        <v>1036</v>
      </c>
    </row>
    <row r="277" spans="1:5" s="213" customFormat="1" x14ac:dyDescent="0.25">
      <c r="A277" s="206"/>
      <c r="B277" s="206"/>
      <c r="C277" s="232"/>
      <c r="D277" s="233">
        <v>36112</v>
      </c>
      <c r="E277" s="217" t="s">
        <v>1037</v>
      </c>
    </row>
    <row r="278" spans="1:5" x14ac:dyDescent="0.25">
      <c r="A278" s="214"/>
      <c r="B278" s="206"/>
      <c r="C278" s="212" t="s">
        <v>1038</v>
      </c>
      <c r="D278" s="208"/>
      <c r="E278" s="209" t="s">
        <v>1039</v>
      </c>
    </row>
    <row r="279" spans="1:5" x14ac:dyDescent="0.25">
      <c r="A279" s="214"/>
      <c r="B279" s="206"/>
      <c r="C279" s="215"/>
      <c r="D279" s="216" t="s">
        <v>1040</v>
      </c>
      <c r="E279" s="217" t="s">
        <v>1041</v>
      </c>
    </row>
    <row r="280" spans="1:5" x14ac:dyDescent="0.25">
      <c r="A280" s="214"/>
      <c r="B280" s="206"/>
      <c r="C280" s="234"/>
      <c r="D280" s="233" t="s">
        <v>1042</v>
      </c>
      <c r="E280" s="217" t="s">
        <v>1043</v>
      </c>
    </row>
    <row r="281" spans="1:5" x14ac:dyDescent="0.25">
      <c r="A281" s="214"/>
      <c r="B281" s="206">
        <v>362</v>
      </c>
      <c r="C281" s="215"/>
      <c r="D281" s="216"/>
      <c r="E281" s="228" t="s">
        <v>1044</v>
      </c>
    </row>
    <row r="282" spans="1:5" x14ac:dyDescent="0.25">
      <c r="A282" s="214"/>
      <c r="B282" s="206"/>
      <c r="C282" s="207">
        <v>3621</v>
      </c>
      <c r="D282" s="216"/>
      <c r="E282" s="235" t="s">
        <v>1045</v>
      </c>
    </row>
    <row r="283" spans="1:5" x14ac:dyDescent="0.25">
      <c r="A283" s="214"/>
      <c r="B283" s="206"/>
      <c r="C283" s="207"/>
      <c r="D283" s="216" t="s">
        <v>1046</v>
      </c>
      <c r="E283" s="217" t="s">
        <v>1047</v>
      </c>
    </row>
    <row r="284" spans="1:5" x14ac:dyDescent="0.25">
      <c r="A284" s="214"/>
      <c r="B284" s="206"/>
      <c r="C284" s="207"/>
      <c r="D284" s="216" t="s">
        <v>1048</v>
      </c>
      <c r="E284" s="236" t="s">
        <v>1049</v>
      </c>
    </row>
    <row r="285" spans="1:5" x14ac:dyDescent="0.25">
      <c r="A285" s="214"/>
      <c r="B285" s="206"/>
      <c r="C285" s="207">
        <v>3622</v>
      </c>
      <c r="D285" s="216"/>
      <c r="E285" s="235" t="s">
        <v>1050</v>
      </c>
    </row>
    <row r="286" spans="1:5" s="211" customFormat="1" ht="15.6" x14ac:dyDescent="0.3">
      <c r="A286" s="206"/>
      <c r="B286" s="205"/>
      <c r="C286" s="207"/>
      <c r="D286" s="229" t="s">
        <v>1051</v>
      </c>
      <c r="E286" s="217" t="s">
        <v>1052</v>
      </c>
    </row>
    <row r="287" spans="1:5" s="213" customFormat="1" x14ac:dyDescent="0.25">
      <c r="A287" s="206"/>
      <c r="B287" s="206"/>
      <c r="C287" s="212"/>
      <c r="D287" s="229" t="s">
        <v>1053</v>
      </c>
      <c r="E287" s="236" t="s">
        <v>1054</v>
      </c>
    </row>
    <row r="288" spans="1:5" s="211" customFormat="1" ht="15.6" x14ac:dyDescent="0.3">
      <c r="A288" s="206"/>
      <c r="B288" s="205" t="s">
        <v>1055</v>
      </c>
      <c r="C288" s="207"/>
      <c r="D288" s="208"/>
      <c r="E288" s="209" t="s">
        <v>1056</v>
      </c>
    </row>
    <row r="289" spans="1:5" s="213" customFormat="1" x14ac:dyDescent="0.25">
      <c r="A289" s="206"/>
      <c r="B289" s="206"/>
      <c r="C289" s="212" t="s">
        <v>1057</v>
      </c>
      <c r="D289" s="208"/>
      <c r="E289" s="209" t="s">
        <v>1058</v>
      </c>
    </row>
    <row r="290" spans="1:5" x14ac:dyDescent="0.25">
      <c r="A290" s="214"/>
      <c r="B290" s="206"/>
      <c r="C290" s="215"/>
      <c r="D290" s="216" t="s">
        <v>1059</v>
      </c>
      <c r="E290" s="217" t="s">
        <v>1060</v>
      </c>
    </row>
    <row r="291" spans="1:5" x14ac:dyDescent="0.25">
      <c r="A291" s="214"/>
      <c r="B291" s="206"/>
      <c r="C291" s="215"/>
      <c r="D291" s="216">
        <v>36314</v>
      </c>
      <c r="E291" s="217" t="s">
        <v>1061</v>
      </c>
    </row>
    <row r="292" spans="1:5" x14ac:dyDescent="0.25">
      <c r="A292" s="214"/>
      <c r="B292" s="206"/>
      <c r="C292" s="215"/>
      <c r="D292" s="216">
        <v>36315</v>
      </c>
      <c r="E292" s="217" t="s">
        <v>1062</v>
      </c>
    </row>
    <row r="293" spans="1:5" x14ac:dyDescent="0.25">
      <c r="A293" s="214"/>
      <c r="B293" s="206"/>
      <c r="C293" s="215"/>
      <c r="D293" s="216">
        <v>36316</v>
      </c>
      <c r="E293" s="217" t="s">
        <v>1063</v>
      </c>
    </row>
    <row r="294" spans="1:5" x14ac:dyDescent="0.25">
      <c r="A294" s="214"/>
      <c r="B294" s="206"/>
      <c r="C294" s="215"/>
      <c r="D294" s="216">
        <v>36317</v>
      </c>
      <c r="E294" s="217" t="s">
        <v>1064</v>
      </c>
    </row>
    <row r="295" spans="1:5" x14ac:dyDescent="0.25">
      <c r="A295" s="214"/>
      <c r="B295" s="206"/>
      <c r="C295" s="215"/>
      <c r="D295" s="216">
        <v>36318</v>
      </c>
      <c r="E295" s="217" t="s">
        <v>1065</v>
      </c>
    </row>
    <row r="296" spans="1:5" x14ac:dyDescent="0.25">
      <c r="A296" s="214"/>
      <c r="B296" s="206"/>
      <c r="C296" s="215"/>
      <c r="D296" s="216" t="s">
        <v>1066</v>
      </c>
      <c r="E296" s="217" t="s">
        <v>1067</v>
      </c>
    </row>
    <row r="297" spans="1:5" s="213" customFormat="1" x14ac:dyDescent="0.25">
      <c r="A297" s="206"/>
      <c r="B297" s="206"/>
      <c r="C297" s="212" t="s">
        <v>1068</v>
      </c>
      <c r="D297" s="208"/>
      <c r="E297" s="209" t="s">
        <v>1069</v>
      </c>
    </row>
    <row r="298" spans="1:5" x14ac:dyDescent="0.25">
      <c r="A298" s="214"/>
      <c r="B298" s="206"/>
      <c r="C298" s="215"/>
      <c r="D298" s="216">
        <v>36323</v>
      </c>
      <c r="E298" s="217" t="s">
        <v>1070</v>
      </c>
    </row>
    <row r="299" spans="1:5" x14ac:dyDescent="0.25">
      <c r="A299" s="214"/>
      <c r="B299" s="206"/>
      <c r="C299" s="215"/>
      <c r="D299" s="216">
        <v>36324</v>
      </c>
      <c r="E299" s="217" t="s">
        <v>1071</v>
      </c>
    </row>
    <row r="300" spans="1:5" x14ac:dyDescent="0.25">
      <c r="A300" s="214"/>
      <c r="B300" s="206"/>
      <c r="C300" s="215"/>
      <c r="D300" s="216">
        <v>36325</v>
      </c>
      <c r="E300" s="217" t="s">
        <v>1072</v>
      </c>
    </row>
    <row r="301" spans="1:5" x14ac:dyDescent="0.25">
      <c r="A301" s="214"/>
      <c r="B301" s="206"/>
      <c r="C301" s="215"/>
      <c r="D301" s="216">
        <v>36326</v>
      </c>
      <c r="E301" s="217" t="s">
        <v>1073</v>
      </c>
    </row>
    <row r="302" spans="1:5" x14ac:dyDescent="0.25">
      <c r="A302" s="214"/>
      <c r="B302" s="206"/>
      <c r="C302" s="215"/>
      <c r="D302" s="216">
        <v>36327</v>
      </c>
      <c r="E302" s="217" t="s">
        <v>1074</v>
      </c>
    </row>
    <row r="303" spans="1:5" x14ac:dyDescent="0.25">
      <c r="A303" s="214"/>
      <c r="B303" s="206"/>
      <c r="C303" s="215"/>
      <c r="D303" s="216">
        <v>36328</v>
      </c>
      <c r="E303" s="217" t="s">
        <v>1075</v>
      </c>
    </row>
    <row r="304" spans="1:5" x14ac:dyDescent="0.25">
      <c r="A304" s="214"/>
      <c r="B304" s="206"/>
      <c r="C304" s="215"/>
      <c r="D304" s="216" t="s">
        <v>1076</v>
      </c>
      <c r="E304" s="217" t="s">
        <v>1077</v>
      </c>
    </row>
    <row r="305" spans="1:5" s="221" customFormat="1" x14ac:dyDescent="0.25">
      <c r="A305" s="214"/>
      <c r="B305" s="237">
        <v>366</v>
      </c>
      <c r="C305" s="238"/>
      <c r="D305" s="239"/>
      <c r="E305" s="240" t="s">
        <v>113</v>
      </c>
    </row>
    <row r="306" spans="1:5" s="221" customFormat="1" x14ac:dyDescent="0.25">
      <c r="A306" s="214"/>
      <c r="B306" s="237"/>
      <c r="C306" s="241">
        <v>3661</v>
      </c>
      <c r="D306" s="239"/>
      <c r="E306" s="240" t="s">
        <v>114</v>
      </c>
    </row>
    <row r="307" spans="1:5" s="221" customFormat="1" x14ac:dyDescent="0.25">
      <c r="A307" s="214"/>
      <c r="B307" s="237"/>
      <c r="C307" s="238"/>
      <c r="D307" s="239" t="s">
        <v>1078</v>
      </c>
      <c r="E307" s="242" t="s">
        <v>114</v>
      </c>
    </row>
    <row r="308" spans="1:5" s="221" customFormat="1" x14ac:dyDescent="0.25">
      <c r="A308" s="214"/>
      <c r="B308" s="237"/>
      <c r="C308" s="243">
        <v>3662</v>
      </c>
      <c r="D308" s="239"/>
      <c r="E308" s="240" t="s">
        <v>123</v>
      </c>
    </row>
    <row r="309" spans="1:5" s="221" customFormat="1" x14ac:dyDescent="0.25">
      <c r="A309" s="214"/>
      <c r="B309" s="237"/>
      <c r="C309" s="238"/>
      <c r="D309" s="239" t="s">
        <v>1079</v>
      </c>
      <c r="E309" s="242" t="s">
        <v>123</v>
      </c>
    </row>
    <row r="310" spans="1:5" s="221" customFormat="1" x14ac:dyDescent="0.25">
      <c r="A310" s="214"/>
      <c r="B310" s="206">
        <v>367</v>
      </c>
      <c r="C310" s="215"/>
      <c r="D310" s="216"/>
      <c r="E310" s="209" t="s">
        <v>1080</v>
      </c>
    </row>
    <row r="311" spans="1:5" s="221" customFormat="1" x14ac:dyDescent="0.25">
      <c r="A311" s="214"/>
      <c r="B311" s="206"/>
      <c r="C311" s="207">
        <v>3672</v>
      </c>
      <c r="D311" s="224"/>
      <c r="E311" s="209" t="s">
        <v>1081</v>
      </c>
    </row>
    <row r="312" spans="1:5" s="221" customFormat="1" x14ac:dyDescent="0.25">
      <c r="A312" s="214"/>
      <c r="B312" s="206"/>
      <c r="C312" s="215"/>
      <c r="D312" s="216">
        <v>36721</v>
      </c>
      <c r="E312" s="217" t="s">
        <v>1081</v>
      </c>
    </row>
    <row r="313" spans="1:5" s="221" customFormat="1" x14ac:dyDescent="0.25">
      <c r="A313" s="214"/>
      <c r="B313" s="206"/>
      <c r="C313" s="207">
        <v>3673</v>
      </c>
      <c r="D313" s="224"/>
      <c r="E313" s="209" t="s">
        <v>1082</v>
      </c>
    </row>
    <row r="314" spans="1:5" s="221" customFormat="1" x14ac:dyDescent="0.25">
      <c r="A314" s="214"/>
      <c r="B314" s="206"/>
      <c r="C314" s="215"/>
      <c r="D314" s="216">
        <v>36731</v>
      </c>
      <c r="E314" s="217" t="s">
        <v>1082</v>
      </c>
    </row>
    <row r="315" spans="1:5" s="221" customFormat="1" x14ac:dyDescent="0.25">
      <c r="A315" s="214"/>
      <c r="B315" s="206"/>
      <c r="C315" s="207">
        <v>3674</v>
      </c>
      <c r="D315" s="224"/>
      <c r="E315" s="209" t="s">
        <v>1083</v>
      </c>
    </row>
    <row r="316" spans="1:5" s="221" customFormat="1" x14ac:dyDescent="0.25">
      <c r="A316" s="214"/>
      <c r="B316" s="206"/>
      <c r="C316" s="215"/>
      <c r="D316" s="216">
        <v>36741</v>
      </c>
      <c r="E316" s="217" t="s">
        <v>1083</v>
      </c>
    </row>
    <row r="317" spans="1:5" s="221" customFormat="1" x14ac:dyDescent="0.25">
      <c r="A317" s="214"/>
      <c r="B317" s="206">
        <v>368</v>
      </c>
      <c r="C317" s="207"/>
      <c r="D317" s="216"/>
      <c r="E317" s="209" t="s">
        <v>1084</v>
      </c>
    </row>
    <row r="318" spans="1:5" s="221" customFormat="1" x14ac:dyDescent="0.25">
      <c r="A318" s="214"/>
      <c r="B318" s="206"/>
      <c r="C318" s="207">
        <v>3681</v>
      </c>
      <c r="D318" s="216"/>
      <c r="E318" s="209" t="s">
        <v>1085</v>
      </c>
    </row>
    <row r="319" spans="1:5" s="221" customFormat="1" x14ac:dyDescent="0.25">
      <c r="A319" s="214"/>
      <c r="B319" s="206"/>
      <c r="C319" s="207"/>
      <c r="D319" s="216" t="s">
        <v>1086</v>
      </c>
      <c r="E319" s="217" t="s">
        <v>1087</v>
      </c>
    </row>
    <row r="320" spans="1:5" s="221" customFormat="1" ht="12.75" customHeight="1" x14ac:dyDescent="0.25">
      <c r="A320" s="214"/>
      <c r="B320" s="206"/>
      <c r="C320" s="207"/>
      <c r="D320" s="216" t="s">
        <v>1088</v>
      </c>
      <c r="E320" s="217" t="s">
        <v>1089</v>
      </c>
    </row>
    <row r="321" spans="1:5" s="221" customFormat="1" x14ac:dyDescent="0.25">
      <c r="A321" s="214"/>
      <c r="B321" s="206"/>
      <c r="C321" s="207"/>
      <c r="D321" s="216" t="s">
        <v>1090</v>
      </c>
      <c r="E321" s="217" t="s">
        <v>1091</v>
      </c>
    </row>
    <row r="322" spans="1:5" s="221" customFormat="1" x14ac:dyDescent="0.25">
      <c r="A322" s="214"/>
      <c r="B322" s="206"/>
      <c r="C322" s="207"/>
      <c r="D322" s="216" t="s">
        <v>1092</v>
      </c>
      <c r="E322" s="217" t="s">
        <v>1093</v>
      </c>
    </row>
    <row r="323" spans="1:5" s="221" customFormat="1" x14ac:dyDescent="0.25">
      <c r="A323" s="214"/>
      <c r="B323" s="206"/>
      <c r="C323" s="207"/>
      <c r="D323" s="216" t="s">
        <v>1094</v>
      </c>
      <c r="E323" s="217" t="s">
        <v>1095</v>
      </c>
    </row>
    <row r="324" spans="1:5" s="221" customFormat="1" x14ac:dyDescent="0.25">
      <c r="A324" s="214"/>
      <c r="B324" s="206"/>
      <c r="C324" s="207"/>
      <c r="D324" s="216" t="s">
        <v>1096</v>
      </c>
      <c r="E324" s="217" t="s">
        <v>1097</v>
      </c>
    </row>
    <row r="325" spans="1:5" s="221" customFormat="1" x14ac:dyDescent="0.25">
      <c r="A325" s="214"/>
      <c r="B325" s="206"/>
      <c r="C325" s="207"/>
      <c r="D325" s="216" t="s">
        <v>1098</v>
      </c>
      <c r="E325" s="217" t="s">
        <v>1099</v>
      </c>
    </row>
    <row r="326" spans="1:5" s="221" customFormat="1" x14ac:dyDescent="0.25">
      <c r="A326" s="214"/>
      <c r="B326" s="206"/>
      <c r="C326" s="207"/>
      <c r="D326" s="216" t="s">
        <v>1100</v>
      </c>
      <c r="E326" s="217" t="s">
        <v>1101</v>
      </c>
    </row>
    <row r="327" spans="1:5" s="221" customFormat="1" x14ac:dyDescent="0.25">
      <c r="A327" s="214"/>
      <c r="B327" s="206"/>
      <c r="C327" s="207"/>
      <c r="D327" s="216" t="s">
        <v>1102</v>
      </c>
      <c r="E327" s="217" t="s">
        <v>1103</v>
      </c>
    </row>
    <row r="328" spans="1:5" s="221" customFormat="1" x14ac:dyDescent="0.25">
      <c r="A328" s="214"/>
      <c r="B328" s="206"/>
      <c r="C328" s="207">
        <v>3682</v>
      </c>
      <c r="D328" s="216"/>
      <c r="E328" s="209" t="s">
        <v>1104</v>
      </c>
    </row>
    <row r="329" spans="1:5" s="221" customFormat="1" ht="12.75" customHeight="1" x14ac:dyDescent="0.25">
      <c r="A329" s="214"/>
      <c r="B329" s="206"/>
      <c r="C329" s="207"/>
      <c r="D329" s="216" t="s">
        <v>1105</v>
      </c>
      <c r="E329" s="217" t="s">
        <v>1106</v>
      </c>
    </row>
    <row r="330" spans="1:5" s="221" customFormat="1" ht="12.75" customHeight="1" x14ac:dyDescent="0.25">
      <c r="A330" s="214"/>
      <c r="B330" s="206"/>
      <c r="C330" s="207"/>
      <c r="D330" s="216" t="s">
        <v>1107</v>
      </c>
      <c r="E330" s="217" t="s">
        <v>1108</v>
      </c>
    </row>
    <row r="331" spans="1:5" s="221" customFormat="1" ht="12.75" customHeight="1" x14ac:dyDescent="0.25">
      <c r="A331" s="214"/>
      <c r="B331" s="206"/>
      <c r="C331" s="207"/>
      <c r="D331" s="216" t="s">
        <v>1109</v>
      </c>
      <c r="E331" s="217" t="s">
        <v>1110</v>
      </c>
    </row>
    <row r="332" spans="1:5" s="221" customFormat="1" ht="12.75" customHeight="1" x14ac:dyDescent="0.25">
      <c r="A332" s="214"/>
      <c r="B332" s="206"/>
      <c r="C332" s="207"/>
      <c r="D332" s="216" t="s">
        <v>1111</v>
      </c>
      <c r="E332" s="217" t="s">
        <v>1112</v>
      </c>
    </row>
    <row r="333" spans="1:5" s="221" customFormat="1" x14ac:dyDescent="0.25">
      <c r="A333" s="214"/>
      <c r="B333" s="206"/>
      <c r="C333" s="207"/>
      <c r="D333" s="216" t="s">
        <v>1113</v>
      </c>
      <c r="E333" s="217" t="s">
        <v>1114</v>
      </c>
    </row>
    <row r="334" spans="1:5" s="221" customFormat="1" x14ac:dyDescent="0.25">
      <c r="A334" s="214"/>
      <c r="B334" s="206"/>
      <c r="C334" s="207"/>
      <c r="D334" s="216" t="s">
        <v>1115</v>
      </c>
      <c r="E334" s="217" t="s">
        <v>1116</v>
      </c>
    </row>
    <row r="335" spans="1:5" s="221" customFormat="1" x14ac:dyDescent="0.25">
      <c r="A335" s="214"/>
      <c r="B335" s="206"/>
      <c r="C335" s="207"/>
      <c r="D335" s="216" t="s">
        <v>1117</v>
      </c>
      <c r="E335" s="217" t="s">
        <v>1118</v>
      </c>
    </row>
    <row r="336" spans="1:5" s="221" customFormat="1" x14ac:dyDescent="0.25">
      <c r="A336" s="214"/>
      <c r="B336" s="206"/>
      <c r="C336" s="207"/>
      <c r="D336" s="216" t="s">
        <v>1119</v>
      </c>
      <c r="E336" s="217" t="s">
        <v>1120</v>
      </c>
    </row>
    <row r="337" spans="1:5" s="221" customFormat="1" ht="12.75" customHeight="1" x14ac:dyDescent="0.25">
      <c r="A337" s="214"/>
      <c r="B337" s="206"/>
      <c r="C337" s="207"/>
      <c r="D337" s="216" t="s">
        <v>1121</v>
      </c>
      <c r="E337" s="217" t="s">
        <v>1122</v>
      </c>
    </row>
    <row r="338" spans="1:5" s="221" customFormat="1" x14ac:dyDescent="0.25">
      <c r="A338" s="214"/>
      <c r="B338" s="206">
        <v>369</v>
      </c>
      <c r="C338" s="207"/>
      <c r="D338" s="224"/>
      <c r="E338" s="209" t="s">
        <v>6</v>
      </c>
    </row>
    <row r="339" spans="1:5" s="221" customFormat="1" x14ac:dyDescent="0.25">
      <c r="A339" s="214"/>
      <c r="B339" s="206"/>
      <c r="C339" s="207">
        <v>3691</v>
      </c>
      <c r="D339" s="224"/>
      <c r="E339" s="209" t="s">
        <v>132</v>
      </c>
    </row>
    <row r="340" spans="1:5" s="221" customFormat="1" x14ac:dyDescent="0.25">
      <c r="A340" s="214"/>
      <c r="B340" s="206"/>
      <c r="C340" s="207"/>
      <c r="D340" s="216">
        <v>36911</v>
      </c>
      <c r="E340" s="217" t="s">
        <v>132</v>
      </c>
    </row>
    <row r="341" spans="1:5" s="221" customFormat="1" x14ac:dyDescent="0.25">
      <c r="A341" s="214"/>
      <c r="B341" s="206"/>
      <c r="C341" s="207">
        <v>3692</v>
      </c>
      <c r="D341" s="224"/>
      <c r="E341" s="209" t="s">
        <v>1123</v>
      </c>
    </row>
    <row r="342" spans="1:5" s="221" customFormat="1" x14ac:dyDescent="0.25">
      <c r="A342" s="214"/>
      <c r="B342" s="206"/>
      <c r="C342" s="207"/>
      <c r="D342" s="216">
        <v>36921</v>
      </c>
      <c r="E342" s="217" t="s">
        <v>1123</v>
      </c>
    </row>
    <row r="343" spans="1:5" s="221" customFormat="1" x14ac:dyDescent="0.25">
      <c r="A343" s="214"/>
      <c r="B343" s="206"/>
      <c r="C343" s="207">
        <v>3693</v>
      </c>
      <c r="D343" s="224"/>
      <c r="E343" s="209" t="s">
        <v>185</v>
      </c>
    </row>
    <row r="344" spans="1:5" s="221" customFormat="1" x14ac:dyDescent="0.25">
      <c r="A344" s="214"/>
      <c r="B344" s="206"/>
      <c r="C344" s="207"/>
      <c r="D344" s="216">
        <v>36931</v>
      </c>
      <c r="E344" s="217" t="s">
        <v>185</v>
      </c>
    </row>
    <row r="345" spans="1:5" s="221" customFormat="1" x14ac:dyDescent="0.25">
      <c r="A345" s="214"/>
      <c r="B345" s="206"/>
      <c r="C345" s="207">
        <v>3694</v>
      </c>
      <c r="D345" s="224"/>
      <c r="E345" s="209" t="s">
        <v>218</v>
      </c>
    </row>
    <row r="346" spans="1:5" s="221" customFormat="1" x14ac:dyDescent="0.25">
      <c r="A346" s="214"/>
      <c r="B346" s="206"/>
      <c r="C346" s="207"/>
      <c r="D346" s="216">
        <v>36941</v>
      </c>
      <c r="E346" s="217" t="s">
        <v>218</v>
      </c>
    </row>
    <row r="347" spans="1:5" s="245" customFormat="1" ht="12.75" customHeight="1" x14ac:dyDescent="0.3">
      <c r="A347" s="244" t="s">
        <v>1124</v>
      </c>
      <c r="B347" s="206"/>
      <c r="C347" s="207"/>
      <c r="D347" s="208"/>
      <c r="E347" s="209" t="s">
        <v>116</v>
      </c>
    </row>
    <row r="348" spans="1:5" s="211" customFormat="1" ht="15.6" x14ac:dyDescent="0.3">
      <c r="A348" s="206"/>
      <c r="B348" s="205" t="s">
        <v>1125</v>
      </c>
      <c r="C348" s="207"/>
      <c r="D348" s="208"/>
      <c r="E348" s="209" t="s">
        <v>1126</v>
      </c>
    </row>
    <row r="349" spans="1:5" s="213" customFormat="1" x14ac:dyDescent="0.25">
      <c r="A349" s="206"/>
      <c r="B349" s="206"/>
      <c r="C349" s="212" t="s">
        <v>1127</v>
      </c>
      <c r="D349" s="208"/>
      <c r="E349" s="209" t="s">
        <v>1128</v>
      </c>
    </row>
    <row r="350" spans="1:5" x14ac:dyDescent="0.25">
      <c r="A350" s="214"/>
      <c r="B350" s="206"/>
      <c r="C350" s="215"/>
      <c r="D350" s="216" t="s">
        <v>1129</v>
      </c>
      <c r="E350" s="217" t="s">
        <v>1130</v>
      </c>
    </row>
    <row r="351" spans="1:5" x14ac:dyDescent="0.25">
      <c r="A351" s="214"/>
      <c r="B351" s="206"/>
      <c r="C351" s="215"/>
      <c r="D351" s="216" t="s">
        <v>1131</v>
      </c>
      <c r="E351" s="217" t="s">
        <v>1132</v>
      </c>
    </row>
    <row r="352" spans="1:5" x14ac:dyDescent="0.25">
      <c r="A352" s="214"/>
      <c r="B352" s="206"/>
      <c r="C352" s="215"/>
      <c r="D352" s="216" t="s">
        <v>1133</v>
      </c>
      <c r="E352" s="217" t="s">
        <v>1134</v>
      </c>
    </row>
    <row r="353" spans="1:5" x14ac:dyDescent="0.25">
      <c r="A353" s="214"/>
      <c r="B353" s="206"/>
      <c r="C353" s="215"/>
      <c r="D353" s="216" t="s">
        <v>1135</v>
      </c>
      <c r="E353" s="217" t="s">
        <v>1136</v>
      </c>
    </row>
    <row r="354" spans="1:5" x14ac:dyDescent="0.25">
      <c r="A354" s="214"/>
      <c r="B354" s="206"/>
      <c r="C354" s="215"/>
      <c r="D354" s="216" t="s">
        <v>1137</v>
      </c>
      <c r="E354" s="246" t="s">
        <v>1138</v>
      </c>
    </row>
    <row r="355" spans="1:5" x14ac:dyDescent="0.25">
      <c r="A355" s="214"/>
      <c r="B355" s="206"/>
      <c r="C355" s="215"/>
      <c r="D355" s="216" t="s">
        <v>1139</v>
      </c>
      <c r="E355" s="217" t="s">
        <v>1140</v>
      </c>
    </row>
    <row r="356" spans="1:5" x14ac:dyDescent="0.25">
      <c r="A356" s="214"/>
      <c r="B356" s="206"/>
      <c r="C356" s="215"/>
      <c r="D356" s="216">
        <v>37118</v>
      </c>
      <c r="E356" s="217" t="s">
        <v>1141</v>
      </c>
    </row>
    <row r="357" spans="1:5" x14ac:dyDescent="0.25">
      <c r="A357" s="214"/>
      <c r="B357" s="206"/>
      <c r="C357" s="215"/>
      <c r="D357" s="216" t="s">
        <v>1142</v>
      </c>
      <c r="E357" s="217" t="s">
        <v>1143</v>
      </c>
    </row>
    <row r="358" spans="1:5" s="213" customFormat="1" x14ac:dyDescent="0.25">
      <c r="A358" s="206"/>
      <c r="B358" s="206"/>
      <c r="C358" s="212" t="s">
        <v>1144</v>
      </c>
      <c r="D358" s="208"/>
      <c r="E358" s="209" t="s">
        <v>1145</v>
      </c>
    </row>
    <row r="359" spans="1:5" x14ac:dyDescent="0.25">
      <c r="A359" s="214"/>
      <c r="B359" s="206"/>
      <c r="C359" s="215"/>
      <c r="D359" s="216" t="s">
        <v>1146</v>
      </c>
      <c r="E359" s="217" t="s">
        <v>1147</v>
      </c>
    </row>
    <row r="360" spans="1:5" x14ac:dyDescent="0.25">
      <c r="A360" s="214"/>
      <c r="B360" s="206"/>
      <c r="C360" s="215"/>
      <c r="D360" s="216" t="s">
        <v>1148</v>
      </c>
      <c r="E360" s="217" t="s">
        <v>1149</v>
      </c>
    </row>
    <row r="361" spans="1:5" x14ac:dyDescent="0.25">
      <c r="A361" s="214"/>
      <c r="B361" s="206"/>
      <c r="C361" s="215"/>
      <c r="D361" s="216" t="s">
        <v>1150</v>
      </c>
      <c r="E361" s="217" t="s">
        <v>1151</v>
      </c>
    </row>
    <row r="362" spans="1:5" x14ac:dyDescent="0.25">
      <c r="A362" s="214"/>
      <c r="B362" s="206"/>
      <c r="C362" s="215"/>
      <c r="D362" s="216" t="s">
        <v>1152</v>
      </c>
      <c r="E362" s="217" t="s">
        <v>1153</v>
      </c>
    </row>
    <row r="363" spans="1:5" x14ac:dyDescent="0.25">
      <c r="A363" s="214"/>
      <c r="B363" s="206"/>
      <c r="C363" s="215"/>
      <c r="D363" s="216" t="s">
        <v>1154</v>
      </c>
      <c r="E363" s="217" t="s">
        <v>1155</v>
      </c>
    </row>
    <row r="364" spans="1:5" s="252" customFormat="1" x14ac:dyDescent="0.25">
      <c r="A364" s="247"/>
      <c r="B364" s="248"/>
      <c r="C364" s="249">
        <v>3713</v>
      </c>
      <c r="D364" s="250"/>
      <c r="E364" s="251" t="s">
        <v>1156</v>
      </c>
    </row>
    <row r="365" spans="1:5" s="252" customFormat="1" x14ac:dyDescent="0.25">
      <c r="A365" s="247"/>
      <c r="B365" s="248"/>
      <c r="C365" s="253"/>
      <c r="D365" s="250" t="s">
        <v>1157</v>
      </c>
      <c r="E365" s="246" t="s">
        <v>1130</v>
      </c>
    </row>
    <row r="366" spans="1:5" s="252" customFormat="1" x14ac:dyDescent="0.25">
      <c r="A366" s="247"/>
      <c r="B366" s="248"/>
      <c r="C366" s="253"/>
      <c r="D366" s="250" t="s">
        <v>1158</v>
      </c>
      <c r="E366" s="246" t="s">
        <v>1132</v>
      </c>
    </row>
    <row r="367" spans="1:5" s="252" customFormat="1" x14ac:dyDescent="0.25">
      <c r="A367" s="247"/>
      <c r="B367" s="248"/>
      <c r="C367" s="253"/>
      <c r="D367" s="250" t="s">
        <v>1159</v>
      </c>
      <c r="E367" s="246" t="s">
        <v>1143</v>
      </c>
    </row>
    <row r="368" spans="1:5" s="252" customFormat="1" x14ac:dyDescent="0.25">
      <c r="A368" s="247"/>
      <c r="B368" s="248"/>
      <c r="C368" s="249">
        <v>3714</v>
      </c>
      <c r="D368" s="250"/>
      <c r="E368" s="251" t="s">
        <v>1160</v>
      </c>
    </row>
    <row r="369" spans="1:5" s="252" customFormat="1" x14ac:dyDescent="0.25">
      <c r="A369" s="247"/>
      <c r="B369" s="248"/>
      <c r="C369" s="253"/>
      <c r="D369" s="250" t="s">
        <v>1161</v>
      </c>
      <c r="E369" s="246" t="s">
        <v>1147</v>
      </c>
    </row>
    <row r="370" spans="1:5" s="252" customFormat="1" x14ac:dyDescent="0.25">
      <c r="A370" s="247"/>
      <c r="B370" s="248"/>
      <c r="C370" s="253"/>
      <c r="D370" s="250" t="s">
        <v>1162</v>
      </c>
      <c r="E370" s="246" t="s">
        <v>1151</v>
      </c>
    </row>
    <row r="371" spans="1:5" s="252" customFormat="1" x14ac:dyDescent="0.25">
      <c r="A371" s="247"/>
      <c r="B371" s="248"/>
      <c r="C371" s="253"/>
      <c r="D371" s="250" t="s">
        <v>1163</v>
      </c>
      <c r="E371" s="246" t="s">
        <v>1153</v>
      </c>
    </row>
    <row r="372" spans="1:5" s="252" customFormat="1" x14ac:dyDescent="0.25">
      <c r="A372" s="247"/>
      <c r="B372" s="248"/>
      <c r="C372" s="253"/>
      <c r="D372" s="250" t="s">
        <v>1164</v>
      </c>
      <c r="E372" s="246" t="s">
        <v>1155</v>
      </c>
    </row>
    <row r="373" spans="1:5" s="252" customFormat="1" x14ac:dyDescent="0.25">
      <c r="A373" s="247"/>
      <c r="B373" s="248"/>
      <c r="C373" s="207">
        <v>3715</v>
      </c>
      <c r="D373" s="216"/>
      <c r="E373" s="209" t="s">
        <v>1165</v>
      </c>
    </row>
    <row r="374" spans="1:5" s="252" customFormat="1" x14ac:dyDescent="0.25">
      <c r="A374" s="247"/>
      <c r="B374" s="248"/>
      <c r="C374" s="215"/>
      <c r="D374" s="216" t="s">
        <v>1166</v>
      </c>
      <c r="E374" s="217" t="s">
        <v>1165</v>
      </c>
    </row>
    <row r="375" spans="1:5" s="211" customFormat="1" ht="15.6" x14ac:dyDescent="0.3">
      <c r="A375" s="206"/>
      <c r="B375" s="205" t="s">
        <v>1167</v>
      </c>
      <c r="C375" s="207"/>
      <c r="D375" s="208"/>
      <c r="E375" s="209" t="s">
        <v>117</v>
      </c>
    </row>
    <row r="376" spans="1:5" s="213" customFormat="1" x14ac:dyDescent="0.25">
      <c r="A376" s="206"/>
      <c r="B376" s="206"/>
      <c r="C376" s="212" t="s">
        <v>1168</v>
      </c>
      <c r="D376" s="208"/>
      <c r="E376" s="209" t="s">
        <v>118</v>
      </c>
    </row>
    <row r="377" spans="1:5" x14ac:dyDescent="0.25">
      <c r="A377" s="214"/>
      <c r="B377" s="206"/>
      <c r="C377" s="215"/>
      <c r="D377" s="216" t="s">
        <v>1169</v>
      </c>
      <c r="E377" s="217" t="s">
        <v>1170</v>
      </c>
    </row>
    <row r="378" spans="1:5" x14ac:dyDescent="0.25">
      <c r="A378" s="214"/>
      <c r="B378" s="206"/>
      <c r="C378" s="215"/>
      <c r="D378" s="216" t="s">
        <v>1171</v>
      </c>
      <c r="E378" s="217" t="s">
        <v>1172</v>
      </c>
    </row>
    <row r="379" spans="1:5" x14ac:dyDescent="0.25">
      <c r="A379" s="214"/>
      <c r="B379" s="206"/>
      <c r="C379" s="215"/>
      <c r="D379" s="216" t="s">
        <v>1173</v>
      </c>
      <c r="E379" s="220" t="s">
        <v>1174</v>
      </c>
    </row>
    <row r="380" spans="1:5" s="254" customFormat="1" x14ac:dyDescent="0.25">
      <c r="A380" s="247"/>
      <c r="B380" s="248"/>
      <c r="C380" s="253"/>
      <c r="D380" s="250" t="s">
        <v>1175</v>
      </c>
      <c r="E380" s="246" t="s">
        <v>1176</v>
      </c>
    </row>
    <row r="381" spans="1:5" x14ac:dyDescent="0.25">
      <c r="A381" s="214"/>
      <c r="B381" s="206"/>
      <c r="C381" s="215"/>
      <c r="D381" s="216" t="s">
        <v>1177</v>
      </c>
      <c r="E381" s="217" t="s">
        <v>1178</v>
      </c>
    </row>
    <row r="382" spans="1:5" x14ac:dyDescent="0.25">
      <c r="A382" s="214"/>
      <c r="B382" s="206"/>
      <c r="C382" s="215"/>
      <c r="D382" s="216" t="s">
        <v>1179</v>
      </c>
      <c r="E382" s="217" t="s">
        <v>1180</v>
      </c>
    </row>
    <row r="383" spans="1:5" x14ac:dyDescent="0.25">
      <c r="A383" s="214"/>
      <c r="B383" s="206"/>
      <c r="C383" s="215"/>
      <c r="D383" s="216" t="s">
        <v>1181</v>
      </c>
      <c r="E383" s="217" t="s">
        <v>1182</v>
      </c>
    </row>
    <row r="384" spans="1:5" x14ac:dyDescent="0.25">
      <c r="A384" s="214"/>
      <c r="B384" s="206"/>
      <c r="C384" s="215"/>
      <c r="D384" s="216" t="s">
        <v>1183</v>
      </c>
      <c r="E384" s="217" t="s">
        <v>1184</v>
      </c>
    </row>
    <row r="385" spans="1:5" x14ac:dyDescent="0.25">
      <c r="A385" s="214"/>
      <c r="B385" s="206"/>
      <c r="C385" s="215"/>
      <c r="D385" s="216" t="s">
        <v>1185</v>
      </c>
      <c r="E385" s="217" t="s">
        <v>1186</v>
      </c>
    </row>
    <row r="386" spans="1:5" s="213" customFormat="1" x14ac:dyDescent="0.25">
      <c r="A386" s="206"/>
      <c r="B386" s="206"/>
      <c r="C386" s="212" t="s">
        <v>1187</v>
      </c>
      <c r="D386" s="208"/>
      <c r="E386" s="209" t="s">
        <v>179</v>
      </c>
    </row>
    <row r="387" spans="1:5" x14ac:dyDescent="0.25">
      <c r="A387" s="214"/>
      <c r="B387" s="206"/>
      <c r="C387" s="215"/>
      <c r="D387" s="216" t="s">
        <v>1188</v>
      </c>
      <c r="E387" s="217" t="s">
        <v>1189</v>
      </c>
    </row>
    <row r="388" spans="1:5" x14ac:dyDescent="0.25">
      <c r="A388" s="214"/>
      <c r="B388" s="206"/>
      <c r="C388" s="215"/>
      <c r="D388" s="216" t="s">
        <v>1190</v>
      </c>
      <c r="E388" s="217" t="s">
        <v>1153</v>
      </c>
    </row>
    <row r="389" spans="1:5" x14ac:dyDescent="0.25">
      <c r="A389" s="214"/>
      <c r="B389" s="206"/>
      <c r="C389" s="215"/>
      <c r="D389" s="216" t="s">
        <v>1191</v>
      </c>
      <c r="E389" s="217" t="s">
        <v>1192</v>
      </c>
    </row>
    <row r="390" spans="1:5" x14ac:dyDescent="0.25">
      <c r="A390" s="214"/>
      <c r="B390" s="206"/>
      <c r="C390" s="215"/>
      <c r="D390" s="216" t="s">
        <v>1193</v>
      </c>
      <c r="E390" s="217" t="s">
        <v>1194</v>
      </c>
    </row>
    <row r="391" spans="1:5" x14ac:dyDescent="0.25">
      <c r="A391" s="214"/>
      <c r="B391" s="206"/>
      <c r="C391" s="215"/>
      <c r="D391" s="216" t="s">
        <v>1195</v>
      </c>
      <c r="E391" s="217" t="s">
        <v>1196</v>
      </c>
    </row>
    <row r="392" spans="1:5" x14ac:dyDescent="0.25">
      <c r="A392" s="214"/>
      <c r="B392" s="206"/>
      <c r="C392" s="207">
        <v>3723</v>
      </c>
      <c r="D392" s="216"/>
      <c r="E392" s="209" t="s">
        <v>180</v>
      </c>
    </row>
    <row r="393" spans="1:5" x14ac:dyDescent="0.25">
      <c r="A393" s="214"/>
      <c r="B393" s="206"/>
      <c r="C393" s="215"/>
      <c r="D393" s="216" t="s">
        <v>1197</v>
      </c>
      <c r="E393" s="217" t="s">
        <v>180</v>
      </c>
    </row>
    <row r="394" spans="1:5" s="210" customFormat="1" ht="14.25" customHeight="1" x14ac:dyDescent="0.3">
      <c r="A394" s="205" t="s">
        <v>1198</v>
      </c>
      <c r="B394" s="206"/>
      <c r="C394" s="207"/>
      <c r="D394" s="208"/>
      <c r="E394" s="209" t="s">
        <v>66</v>
      </c>
    </row>
    <row r="395" spans="1:5" s="211" customFormat="1" ht="13.5" customHeight="1" x14ac:dyDescent="0.3">
      <c r="A395" s="206"/>
      <c r="B395" s="205" t="s">
        <v>1199</v>
      </c>
      <c r="C395" s="207"/>
      <c r="D395" s="208"/>
      <c r="E395" s="209" t="s">
        <v>67</v>
      </c>
    </row>
    <row r="396" spans="1:5" s="213" customFormat="1" x14ac:dyDescent="0.25">
      <c r="A396" s="206"/>
      <c r="B396" s="206"/>
      <c r="C396" s="212" t="s">
        <v>1200</v>
      </c>
      <c r="D396" s="208"/>
      <c r="E396" s="209" t="s">
        <v>68</v>
      </c>
    </row>
    <row r="397" spans="1:5" x14ac:dyDescent="0.25">
      <c r="A397" s="214"/>
      <c r="B397" s="206"/>
      <c r="C397" s="215"/>
      <c r="D397" s="216" t="s">
        <v>1201</v>
      </c>
      <c r="E397" s="217" t="s">
        <v>1202</v>
      </c>
    </row>
    <row r="398" spans="1:5" x14ac:dyDescent="0.25">
      <c r="A398" s="214"/>
      <c r="B398" s="206"/>
      <c r="C398" s="215"/>
      <c r="D398" s="216" t="s">
        <v>1203</v>
      </c>
      <c r="E398" s="217" t="s">
        <v>1204</v>
      </c>
    </row>
    <row r="399" spans="1:5" x14ac:dyDescent="0.25">
      <c r="A399" s="214"/>
      <c r="B399" s="206"/>
      <c r="C399" s="215"/>
      <c r="D399" s="216" t="s">
        <v>1205</v>
      </c>
      <c r="E399" s="217" t="s">
        <v>1206</v>
      </c>
    </row>
    <row r="400" spans="1:5" x14ac:dyDescent="0.25">
      <c r="A400" s="214"/>
      <c r="B400" s="206"/>
      <c r="C400" s="215"/>
      <c r="D400" s="216" t="s">
        <v>1207</v>
      </c>
      <c r="E400" s="217" t="s">
        <v>1208</v>
      </c>
    </row>
    <row r="401" spans="1:5" x14ac:dyDescent="0.25">
      <c r="A401" s="214"/>
      <c r="B401" s="206"/>
      <c r="C401" s="215"/>
      <c r="D401" s="216" t="s">
        <v>1209</v>
      </c>
      <c r="E401" s="217" t="s">
        <v>1210</v>
      </c>
    </row>
    <row r="402" spans="1:5" x14ac:dyDescent="0.25">
      <c r="A402" s="214"/>
      <c r="B402" s="206"/>
      <c r="C402" s="215"/>
      <c r="D402" s="216" t="s">
        <v>1211</v>
      </c>
      <c r="E402" s="217" t="s">
        <v>1212</v>
      </c>
    </row>
    <row r="403" spans="1:5" x14ac:dyDescent="0.25">
      <c r="A403" s="214"/>
      <c r="B403" s="206"/>
      <c r="C403" s="215"/>
      <c r="D403" s="216" t="s">
        <v>1213</v>
      </c>
      <c r="E403" s="217" t="s">
        <v>1214</v>
      </c>
    </row>
    <row r="404" spans="1:5" x14ac:dyDescent="0.25">
      <c r="A404" s="214"/>
      <c r="B404" s="206"/>
      <c r="C404" s="215"/>
      <c r="D404" s="219" t="s">
        <v>1215</v>
      </c>
      <c r="E404" s="217" t="s">
        <v>1216</v>
      </c>
    </row>
    <row r="405" spans="1:5" x14ac:dyDescent="0.25">
      <c r="A405" s="214"/>
      <c r="B405" s="206"/>
      <c r="C405" s="215"/>
      <c r="D405" s="216" t="s">
        <v>1217</v>
      </c>
      <c r="E405" s="217" t="s">
        <v>1218</v>
      </c>
    </row>
    <row r="406" spans="1:5" s="213" customFormat="1" x14ac:dyDescent="0.25">
      <c r="A406" s="206"/>
      <c r="B406" s="206"/>
      <c r="C406" s="212" t="s">
        <v>1219</v>
      </c>
      <c r="D406" s="208"/>
      <c r="E406" s="209" t="s">
        <v>1220</v>
      </c>
    </row>
    <row r="407" spans="1:5" x14ac:dyDescent="0.25">
      <c r="A407" s="214"/>
      <c r="B407" s="206"/>
      <c r="C407" s="215"/>
      <c r="D407" s="216" t="s">
        <v>1221</v>
      </c>
      <c r="E407" s="217" t="s">
        <v>1222</v>
      </c>
    </row>
    <row r="408" spans="1:5" x14ac:dyDescent="0.25">
      <c r="A408" s="214"/>
      <c r="B408" s="206"/>
      <c r="C408" s="215"/>
      <c r="D408" s="216" t="s">
        <v>1223</v>
      </c>
      <c r="E408" s="217" t="s">
        <v>1224</v>
      </c>
    </row>
    <row r="409" spans="1:5" x14ac:dyDescent="0.25">
      <c r="A409" s="214"/>
      <c r="B409" s="206"/>
      <c r="C409" s="212">
        <v>3813</v>
      </c>
      <c r="D409" s="208"/>
      <c r="E409" s="209" t="s">
        <v>1225</v>
      </c>
    </row>
    <row r="410" spans="1:5" x14ac:dyDescent="0.25">
      <c r="A410" s="214"/>
      <c r="B410" s="206"/>
      <c r="C410" s="215"/>
      <c r="D410" s="216" t="s">
        <v>1226</v>
      </c>
      <c r="E410" s="217" t="s">
        <v>1225</v>
      </c>
    </row>
    <row r="411" spans="1:5" s="211" customFormat="1" ht="15" customHeight="1" x14ac:dyDescent="0.3">
      <c r="A411" s="206"/>
      <c r="B411" s="205" t="s">
        <v>1227</v>
      </c>
      <c r="C411" s="207"/>
      <c r="D411" s="208"/>
      <c r="E411" s="209" t="s">
        <v>107</v>
      </c>
    </row>
    <row r="412" spans="1:5" s="213" customFormat="1" x14ac:dyDescent="0.25">
      <c r="A412" s="206"/>
      <c r="B412" s="206"/>
      <c r="C412" s="212">
        <v>3821</v>
      </c>
      <c r="D412" s="208"/>
      <c r="E412" s="209" t="s">
        <v>1228</v>
      </c>
    </row>
    <row r="413" spans="1:5" x14ac:dyDescent="0.25">
      <c r="A413" s="214"/>
      <c r="B413" s="206"/>
      <c r="C413" s="215"/>
      <c r="D413" s="216">
        <v>38211</v>
      </c>
      <c r="E413" s="217" t="s">
        <v>1229</v>
      </c>
    </row>
    <row r="414" spans="1:5" x14ac:dyDescent="0.25">
      <c r="A414" s="214"/>
      <c r="B414" s="206"/>
      <c r="C414" s="215"/>
      <c r="D414" s="216">
        <v>38212</v>
      </c>
      <c r="E414" s="217" t="s">
        <v>1230</v>
      </c>
    </row>
    <row r="415" spans="1:5" x14ac:dyDescent="0.25">
      <c r="A415" s="214"/>
      <c r="B415" s="206"/>
      <c r="C415" s="215"/>
      <c r="D415" s="216">
        <v>38213</v>
      </c>
      <c r="E415" s="217" t="s">
        <v>1231</v>
      </c>
    </row>
    <row r="416" spans="1:5" x14ac:dyDescent="0.25">
      <c r="A416" s="214"/>
      <c r="B416" s="206"/>
      <c r="C416" s="215"/>
      <c r="D416" s="216">
        <v>38214</v>
      </c>
      <c r="E416" s="217" t="s">
        <v>1232</v>
      </c>
    </row>
    <row r="417" spans="1:5" x14ac:dyDescent="0.25">
      <c r="A417" s="214"/>
      <c r="B417" s="206"/>
      <c r="C417" s="215"/>
      <c r="D417" s="216">
        <v>38215</v>
      </c>
      <c r="E417" s="217" t="s">
        <v>1233</v>
      </c>
    </row>
    <row r="418" spans="1:5" x14ac:dyDescent="0.25">
      <c r="A418" s="214"/>
      <c r="B418" s="206"/>
      <c r="C418" s="215"/>
      <c r="D418" s="216">
        <v>38216</v>
      </c>
      <c r="E418" s="217" t="s">
        <v>1234</v>
      </c>
    </row>
    <row r="419" spans="1:5" x14ac:dyDescent="0.25">
      <c r="A419" s="214"/>
      <c r="B419" s="206"/>
      <c r="C419" s="215"/>
      <c r="D419" s="216">
        <v>38217</v>
      </c>
      <c r="E419" s="217" t="s">
        <v>1235</v>
      </c>
    </row>
    <row r="420" spans="1:5" x14ac:dyDescent="0.25">
      <c r="A420" s="214"/>
      <c r="B420" s="206"/>
      <c r="C420" s="215"/>
      <c r="D420" s="216">
        <v>38219</v>
      </c>
      <c r="E420" s="217" t="s">
        <v>1236</v>
      </c>
    </row>
    <row r="421" spans="1:5" s="213" customFormat="1" x14ac:dyDescent="0.25">
      <c r="A421" s="206"/>
      <c r="B421" s="206"/>
      <c r="C421" s="212">
        <v>3822</v>
      </c>
      <c r="D421" s="208"/>
      <c r="E421" s="209" t="s">
        <v>1237</v>
      </c>
    </row>
    <row r="422" spans="1:5" x14ac:dyDescent="0.25">
      <c r="A422" s="214"/>
      <c r="B422" s="206"/>
      <c r="C422" s="215"/>
      <c r="D422" s="216">
        <v>38221</v>
      </c>
      <c r="E422" s="217" t="s">
        <v>1238</v>
      </c>
    </row>
    <row r="423" spans="1:5" x14ac:dyDescent="0.25">
      <c r="A423" s="214"/>
      <c r="B423" s="206"/>
      <c r="C423" s="215"/>
      <c r="D423" s="216">
        <v>38222</v>
      </c>
      <c r="E423" s="217" t="s">
        <v>1239</v>
      </c>
    </row>
    <row r="424" spans="1:5" x14ac:dyDescent="0.25">
      <c r="A424" s="214"/>
      <c r="B424" s="206"/>
      <c r="C424" s="215"/>
      <c r="D424" s="216">
        <v>38229</v>
      </c>
      <c r="E424" s="217" t="s">
        <v>1240</v>
      </c>
    </row>
    <row r="425" spans="1:5" x14ac:dyDescent="0.25">
      <c r="A425" s="214"/>
      <c r="B425" s="206"/>
      <c r="C425" s="212">
        <v>3823</v>
      </c>
      <c r="D425" s="208"/>
      <c r="E425" s="209" t="s">
        <v>1241</v>
      </c>
    </row>
    <row r="426" spans="1:5" x14ac:dyDescent="0.25">
      <c r="A426" s="214"/>
      <c r="B426" s="206"/>
      <c r="C426" s="215"/>
      <c r="D426" s="216" t="s">
        <v>1242</v>
      </c>
      <c r="E426" s="217" t="s">
        <v>1241</v>
      </c>
    </row>
    <row r="427" spans="1:5" s="211" customFormat="1" ht="15.6" x14ac:dyDescent="0.3">
      <c r="A427" s="206"/>
      <c r="B427" s="205" t="s">
        <v>1243</v>
      </c>
      <c r="C427" s="207"/>
      <c r="D427" s="208"/>
      <c r="E427" s="209" t="s">
        <v>1244</v>
      </c>
    </row>
    <row r="428" spans="1:5" s="213" customFormat="1" x14ac:dyDescent="0.25">
      <c r="A428" s="206"/>
      <c r="B428" s="206"/>
      <c r="C428" s="212" t="s">
        <v>1245</v>
      </c>
      <c r="D428" s="208"/>
      <c r="E428" s="209" t="s">
        <v>1246</v>
      </c>
    </row>
    <row r="429" spans="1:5" x14ac:dyDescent="0.25">
      <c r="A429" s="214"/>
      <c r="B429" s="206"/>
      <c r="C429" s="215"/>
      <c r="D429" s="216" t="s">
        <v>1247</v>
      </c>
      <c r="E429" s="217" t="s">
        <v>1248</v>
      </c>
    </row>
    <row r="430" spans="1:5" x14ac:dyDescent="0.25">
      <c r="A430" s="214"/>
      <c r="B430" s="206"/>
      <c r="C430" s="215"/>
      <c r="D430" s="216" t="s">
        <v>1249</v>
      </c>
      <c r="E430" s="217" t="s">
        <v>1250</v>
      </c>
    </row>
    <row r="431" spans="1:5" s="213" customFormat="1" x14ac:dyDescent="0.25">
      <c r="A431" s="206"/>
      <c r="B431" s="206"/>
      <c r="C431" s="212" t="s">
        <v>1251</v>
      </c>
      <c r="D431" s="208"/>
      <c r="E431" s="209" t="s">
        <v>1252</v>
      </c>
    </row>
    <row r="432" spans="1:5" x14ac:dyDescent="0.25">
      <c r="A432" s="214"/>
      <c r="B432" s="206"/>
      <c r="C432" s="215"/>
      <c r="D432" s="216" t="s">
        <v>1253</v>
      </c>
      <c r="E432" s="217" t="s">
        <v>1252</v>
      </c>
    </row>
    <row r="433" spans="1:5" s="213" customFormat="1" x14ac:dyDescent="0.25">
      <c r="A433" s="206"/>
      <c r="B433" s="206"/>
      <c r="C433" s="212" t="s">
        <v>1254</v>
      </c>
      <c r="D433" s="208"/>
      <c r="E433" s="209" t="s">
        <v>1255</v>
      </c>
    </row>
    <row r="434" spans="1:5" x14ac:dyDescent="0.25">
      <c r="A434" s="214"/>
      <c r="B434" s="206"/>
      <c r="C434" s="215"/>
      <c r="D434" s="216" t="s">
        <v>1256</v>
      </c>
      <c r="E434" s="217" t="s">
        <v>1255</v>
      </c>
    </row>
    <row r="435" spans="1:5" s="213" customFormat="1" x14ac:dyDescent="0.25">
      <c r="A435" s="206"/>
      <c r="B435" s="206"/>
      <c r="C435" s="212" t="s">
        <v>1257</v>
      </c>
      <c r="D435" s="208"/>
      <c r="E435" s="209" t="s">
        <v>1258</v>
      </c>
    </row>
    <row r="436" spans="1:5" x14ac:dyDescent="0.25">
      <c r="A436" s="214"/>
      <c r="B436" s="206"/>
      <c r="C436" s="215"/>
      <c r="D436" s="216" t="s">
        <v>1259</v>
      </c>
      <c r="E436" s="217" t="s">
        <v>1258</v>
      </c>
    </row>
    <row r="437" spans="1:5" x14ac:dyDescent="0.25">
      <c r="A437" s="214"/>
      <c r="B437" s="206"/>
      <c r="C437" s="207">
        <v>3835</v>
      </c>
      <c r="D437" s="224"/>
      <c r="E437" s="209" t="s">
        <v>25</v>
      </c>
    </row>
    <row r="438" spans="1:5" x14ac:dyDescent="0.25">
      <c r="A438" s="214"/>
      <c r="B438" s="206"/>
      <c r="C438" s="215"/>
      <c r="D438" s="216" t="s">
        <v>1260</v>
      </c>
      <c r="E438" s="217" t="s">
        <v>25</v>
      </c>
    </row>
    <row r="439" spans="1:5" x14ac:dyDescent="0.25">
      <c r="A439" s="214"/>
      <c r="B439" s="206">
        <v>386</v>
      </c>
      <c r="C439" s="207"/>
      <c r="D439" s="224"/>
      <c r="E439" s="209" t="s">
        <v>1261</v>
      </c>
    </row>
    <row r="440" spans="1:5" s="213" customFormat="1" x14ac:dyDescent="0.25">
      <c r="A440" s="206"/>
      <c r="B440" s="206"/>
      <c r="C440" s="212">
        <v>3861</v>
      </c>
      <c r="D440" s="208"/>
      <c r="E440" s="209" t="s">
        <v>1262</v>
      </c>
    </row>
    <row r="441" spans="1:5" x14ac:dyDescent="0.25">
      <c r="A441" s="214"/>
      <c r="B441" s="206"/>
      <c r="C441" s="215"/>
      <c r="D441" s="216">
        <v>38612</v>
      </c>
      <c r="E441" s="217" t="s">
        <v>1263</v>
      </c>
    </row>
    <row r="442" spans="1:5" x14ac:dyDescent="0.25">
      <c r="A442" s="214"/>
      <c r="B442" s="206"/>
      <c r="C442" s="215"/>
      <c r="D442" s="216" t="s">
        <v>1264</v>
      </c>
      <c r="E442" s="217" t="s">
        <v>1265</v>
      </c>
    </row>
    <row r="443" spans="1:5" x14ac:dyDescent="0.25">
      <c r="A443" s="214"/>
      <c r="B443" s="206"/>
      <c r="C443" s="215"/>
      <c r="D443" s="216" t="s">
        <v>1266</v>
      </c>
      <c r="E443" s="217" t="s">
        <v>1267</v>
      </c>
    </row>
    <row r="444" spans="1:5" x14ac:dyDescent="0.25">
      <c r="A444" s="214"/>
      <c r="B444" s="206"/>
      <c r="C444" s="215"/>
      <c r="D444" s="216" t="s">
        <v>1268</v>
      </c>
      <c r="E444" s="217" t="s">
        <v>1269</v>
      </c>
    </row>
    <row r="445" spans="1:5" s="256" customFormat="1" ht="26.4" x14ac:dyDescent="0.25">
      <c r="A445" s="206"/>
      <c r="B445" s="206"/>
      <c r="C445" s="255">
        <v>3862</v>
      </c>
      <c r="D445" s="208"/>
      <c r="E445" s="209" t="s">
        <v>1270</v>
      </c>
    </row>
    <row r="446" spans="1:5" x14ac:dyDescent="0.25">
      <c r="A446" s="214"/>
      <c r="B446" s="206"/>
      <c r="C446" s="215"/>
      <c r="D446" s="216" t="s">
        <v>1271</v>
      </c>
      <c r="E446" s="217" t="s">
        <v>1272</v>
      </c>
    </row>
    <row r="447" spans="1:5" x14ac:dyDescent="0.25">
      <c r="A447" s="214"/>
      <c r="B447" s="206"/>
      <c r="C447" s="215"/>
      <c r="D447" s="216" t="s">
        <v>1273</v>
      </c>
      <c r="E447" s="217" t="s">
        <v>1274</v>
      </c>
    </row>
    <row r="448" spans="1:5" x14ac:dyDescent="0.25">
      <c r="A448" s="214"/>
      <c r="B448" s="206"/>
      <c r="C448" s="215"/>
      <c r="D448" s="216" t="s">
        <v>1275</v>
      </c>
      <c r="E448" s="217" t="s">
        <v>1276</v>
      </c>
    </row>
    <row r="449" spans="1:5" x14ac:dyDescent="0.25">
      <c r="A449" s="214"/>
      <c r="B449" s="206"/>
      <c r="C449" s="215"/>
      <c r="D449" s="216" t="s">
        <v>1277</v>
      </c>
      <c r="E449" s="217" t="s">
        <v>1278</v>
      </c>
    </row>
    <row r="450" spans="1:5" x14ac:dyDescent="0.25">
      <c r="A450" s="214"/>
      <c r="B450" s="206"/>
      <c r="C450" s="215"/>
      <c r="D450" s="216" t="s">
        <v>1279</v>
      </c>
      <c r="E450" s="217" t="s">
        <v>1280</v>
      </c>
    </row>
    <row r="451" spans="1:5" s="213" customFormat="1" x14ac:dyDescent="0.25">
      <c r="A451" s="206"/>
      <c r="B451" s="206"/>
      <c r="C451" s="212">
        <v>3863</v>
      </c>
      <c r="D451" s="208"/>
      <c r="E451" s="228" t="s">
        <v>1281</v>
      </c>
    </row>
    <row r="452" spans="1:5" x14ac:dyDescent="0.25">
      <c r="A452" s="214"/>
      <c r="B452" s="206"/>
      <c r="C452" s="215"/>
      <c r="D452" s="216">
        <v>38631</v>
      </c>
      <c r="E452" s="217" t="s">
        <v>1282</v>
      </c>
    </row>
    <row r="453" spans="1:5" x14ac:dyDescent="0.25">
      <c r="A453" s="214"/>
      <c r="B453" s="206"/>
      <c r="C453" s="215"/>
      <c r="D453" s="216">
        <v>38632</v>
      </c>
      <c r="E453" s="227" t="s">
        <v>1283</v>
      </c>
    </row>
    <row r="454" spans="1:5" x14ac:dyDescent="0.25">
      <c r="A454" s="214"/>
      <c r="B454" s="206"/>
      <c r="C454" s="257">
        <v>3864</v>
      </c>
      <c r="D454" s="239"/>
      <c r="E454" s="258" t="s">
        <v>1284</v>
      </c>
    </row>
    <row r="455" spans="1:5" x14ac:dyDescent="0.25">
      <c r="A455" s="214"/>
      <c r="B455" s="206"/>
      <c r="C455" s="257"/>
      <c r="D455" s="239">
        <v>38641</v>
      </c>
      <c r="E455" s="258" t="s">
        <v>1285</v>
      </c>
    </row>
    <row r="456" spans="1:5" x14ac:dyDescent="0.25">
      <c r="A456" s="214"/>
      <c r="B456" s="206"/>
      <c r="C456" s="257"/>
      <c r="D456" s="239" t="s">
        <v>1286</v>
      </c>
      <c r="E456" s="258" t="s">
        <v>1287</v>
      </c>
    </row>
    <row r="457" spans="1:5" s="210" customFormat="1" ht="17.399999999999999" x14ac:dyDescent="0.3">
      <c r="A457" s="205" t="s">
        <v>1288</v>
      </c>
      <c r="B457" s="206"/>
      <c r="C457" s="207"/>
      <c r="D457" s="208"/>
      <c r="E457" s="209" t="s">
        <v>1289</v>
      </c>
    </row>
    <row r="458" spans="1:5" s="211" customFormat="1" ht="15.6" x14ac:dyDescent="0.3">
      <c r="A458" s="206"/>
      <c r="B458" s="205" t="s">
        <v>1290</v>
      </c>
      <c r="C458" s="207"/>
      <c r="D458" s="208"/>
      <c r="E458" s="209" t="s">
        <v>1291</v>
      </c>
    </row>
    <row r="459" spans="1:5" s="213" customFormat="1" x14ac:dyDescent="0.25">
      <c r="A459" s="206"/>
      <c r="B459" s="206"/>
      <c r="C459" s="212" t="s">
        <v>1292</v>
      </c>
      <c r="D459" s="208"/>
      <c r="E459" s="209" t="s">
        <v>1291</v>
      </c>
    </row>
    <row r="460" spans="1:5" s="213" customFormat="1" x14ac:dyDescent="0.25">
      <c r="A460" s="206"/>
      <c r="B460" s="206"/>
      <c r="C460" s="212"/>
      <c r="D460" s="216" t="s">
        <v>1293</v>
      </c>
      <c r="E460" s="217" t="s">
        <v>1291</v>
      </c>
    </row>
    <row r="461" spans="1:5" s="211" customFormat="1" ht="15.6" x14ac:dyDescent="0.3">
      <c r="A461" s="206"/>
      <c r="B461" s="205" t="s">
        <v>1294</v>
      </c>
      <c r="C461" s="207"/>
      <c r="D461" s="208"/>
      <c r="E461" s="209" t="s">
        <v>1295</v>
      </c>
    </row>
    <row r="462" spans="1:5" s="213" customFormat="1" x14ac:dyDescent="0.25">
      <c r="A462" s="206"/>
      <c r="B462" s="206"/>
      <c r="C462" s="212" t="s">
        <v>1296</v>
      </c>
      <c r="D462" s="208"/>
      <c r="E462" s="209" t="s">
        <v>1295</v>
      </c>
    </row>
    <row r="463" spans="1:5" x14ac:dyDescent="0.25">
      <c r="A463" s="214"/>
      <c r="B463" s="206"/>
      <c r="C463" s="215"/>
      <c r="D463" s="216" t="s">
        <v>1297</v>
      </c>
      <c r="E463" s="217" t="s">
        <v>1295</v>
      </c>
    </row>
    <row r="469" spans="1:5" x14ac:dyDescent="0.25">
      <c r="A469" s="218"/>
      <c r="B469" s="218"/>
      <c r="C469" s="218"/>
      <c r="D469" s="234"/>
      <c r="E469" s="218"/>
    </row>
    <row r="470" spans="1:5" x14ac:dyDescent="0.25">
      <c r="A470" s="218"/>
      <c r="B470" s="218"/>
      <c r="C470" s="218"/>
      <c r="D470" s="234"/>
      <c r="E470" s="218"/>
    </row>
    <row r="471" spans="1:5" x14ac:dyDescent="0.25">
      <c r="A471" s="218"/>
      <c r="B471" s="218"/>
      <c r="C471" s="218"/>
      <c r="D471" s="234"/>
      <c r="E471" s="218"/>
    </row>
    <row r="472" spans="1:5" x14ac:dyDescent="0.25">
      <c r="A472" s="218"/>
      <c r="B472" s="218"/>
      <c r="C472" s="218"/>
      <c r="D472" s="234"/>
      <c r="E472" s="218"/>
    </row>
    <row r="473" spans="1:5" x14ac:dyDescent="0.25">
      <c r="A473" s="218"/>
      <c r="B473" s="218"/>
      <c r="C473" s="218"/>
      <c r="D473" s="234"/>
      <c r="E473" s="218"/>
    </row>
    <row r="474" spans="1:5" x14ac:dyDescent="0.25">
      <c r="A474" s="218"/>
      <c r="B474" s="218"/>
      <c r="C474" s="218"/>
      <c r="D474" s="234"/>
      <c r="E474" s="218"/>
    </row>
    <row r="475" spans="1:5" x14ac:dyDescent="0.25">
      <c r="A475" s="218"/>
      <c r="B475" s="218"/>
      <c r="C475" s="218"/>
      <c r="D475" s="234"/>
      <c r="E475" s="218"/>
    </row>
    <row r="476" spans="1:5" x14ac:dyDescent="0.25">
      <c r="A476" s="218"/>
      <c r="B476" s="218"/>
      <c r="C476" s="218"/>
      <c r="D476" s="234"/>
      <c r="E476" s="218"/>
    </row>
    <row r="477" spans="1:5" x14ac:dyDescent="0.25">
      <c r="A477" s="218"/>
      <c r="B477" s="218"/>
      <c r="C477" s="218"/>
      <c r="D477" s="234"/>
      <c r="E477" s="218"/>
    </row>
    <row r="478" spans="1:5" x14ac:dyDescent="0.25">
      <c r="A478" s="218"/>
      <c r="B478" s="218"/>
      <c r="C478" s="218"/>
      <c r="D478" s="234"/>
      <c r="E478" s="218"/>
    </row>
    <row r="479" spans="1:5" x14ac:dyDescent="0.25">
      <c r="A479" s="218"/>
      <c r="B479" s="218"/>
      <c r="C479" s="218"/>
      <c r="D479" s="234"/>
      <c r="E479" s="218"/>
    </row>
    <row r="480" spans="1:5" x14ac:dyDescent="0.25">
      <c r="A480" s="218"/>
      <c r="B480" s="218"/>
      <c r="C480" s="218"/>
      <c r="D480" s="234"/>
      <c r="E480" s="218"/>
    </row>
    <row r="481" spans="1:5" x14ac:dyDescent="0.25">
      <c r="A481" s="218"/>
      <c r="B481" s="218"/>
      <c r="C481" s="218"/>
      <c r="D481" s="234"/>
      <c r="E481" s="218"/>
    </row>
    <row r="482" spans="1:5" x14ac:dyDescent="0.25">
      <c r="A482" s="218"/>
      <c r="B482" s="218"/>
      <c r="C482" s="218"/>
      <c r="D482" s="234"/>
      <c r="E482" s="218"/>
    </row>
    <row r="483" spans="1:5" x14ac:dyDescent="0.25">
      <c r="A483" s="218"/>
      <c r="B483" s="218"/>
      <c r="C483" s="218"/>
      <c r="D483" s="234"/>
      <c r="E483" s="218"/>
    </row>
    <row r="484" spans="1:5" x14ac:dyDescent="0.25">
      <c r="A484" s="218"/>
      <c r="B484" s="218"/>
      <c r="C484" s="218"/>
      <c r="D484" s="234"/>
      <c r="E484" s="218"/>
    </row>
    <row r="485" spans="1:5" x14ac:dyDescent="0.25">
      <c r="A485" s="218"/>
      <c r="B485" s="218"/>
      <c r="C485" s="218"/>
      <c r="D485" s="234"/>
      <c r="E485" s="218"/>
    </row>
    <row r="486" spans="1:5" x14ac:dyDescent="0.25">
      <c r="A486" s="218"/>
      <c r="B486" s="218"/>
      <c r="C486" s="218"/>
      <c r="D486" s="234"/>
      <c r="E486" s="218"/>
    </row>
    <row r="487" spans="1:5" x14ac:dyDescent="0.25">
      <c r="A487" s="218"/>
      <c r="B487" s="218"/>
      <c r="C487" s="218"/>
      <c r="D487" s="234"/>
      <c r="E487" s="218"/>
    </row>
    <row r="488" spans="1:5" x14ac:dyDescent="0.25">
      <c r="A488" s="218"/>
      <c r="B488" s="218"/>
      <c r="C488" s="218"/>
      <c r="D488" s="234"/>
      <c r="E488" s="218"/>
    </row>
    <row r="489" spans="1:5" x14ac:dyDescent="0.25">
      <c r="A489" s="218"/>
      <c r="B489" s="218"/>
      <c r="C489" s="218"/>
      <c r="D489" s="234"/>
      <c r="E489" s="218"/>
    </row>
    <row r="490" spans="1:5" x14ac:dyDescent="0.25">
      <c r="A490" s="218"/>
      <c r="B490" s="218"/>
      <c r="C490" s="218"/>
      <c r="D490" s="234"/>
      <c r="E490" s="218"/>
    </row>
    <row r="491" spans="1:5" x14ac:dyDescent="0.25">
      <c r="A491" s="218"/>
      <c r="B491" s="218"/>
      <c r="C491" s="218"/>
      <c r="D491" s="234"/>
      <c r="E491" s="218"/>
    </row>
    <row r="492" spans="1:5" x14ac:dyDescent="0.25">
      <c r="A492" s="218"/>
      <c r="B492" s="218"/>
      <c r="C492" s="218"/>
      <c r="D492" s="234"/>
      <c r="E492" s="218"/>
    </row>
    <row r="493" spans="1:5" x14ac:dyDescent="0.25">
      <c r="A493" s="218"/>
      <c r="B493" s="218"/>
      <c r="C493" s="218"/>
      <c r="D493" s="234"/>
      <c r="E493" s="218"/>
    </row>
    <row r="494" spans="1:5" x14ac:dyDescent="0.25">
      <c r="A494" s="218"/>
      <c r="B494" s="218"/>
      <c r="C494" s="218"/>
      <c r="D494" s="234"/>
      <c r="E494" s="218"/>
    </row>
    <row r="495" spans="1:5" x14ac:dyDescent="0.25">
      <c r="A495" s="218"/>
      <c r="B495" s="218"/>
      <c r="C495" s="218"/>
      <c r="D495" s="234"/>
      <c r="E495" s="218"/>
    </row>
    <row r="496" spans="1:5" x14ac:dyDescent="0.25">
      <c r="A496" s="218"/>
      <c r="B496" s="218"/>
      <c r="C496" s="218"/>
      <c r="D496" s="234"/>
      <c r="E496" s="218"/>
    </row>
    <row r="497" spans="1:5" x14ac:dyDescent="0.25">
      <c r="A497" s="218"/>
      <c r="B497" s="218"/>
      <c r="C497" s="218"/>
      <c r="D497" s="234"/>
      <c r="E497" s="218"/>
    </row>
    <row r="498" spans="1:5" x14ac:dyDescent="0.25">
      <c r="A498" s="218"/>
      <c r="B498" s="218"/>
      <c r="C498" s="218"/>
      <c r="D498" s="234"/>
      <c r="E498" s="218"/>
    </row>
    <row r="499" spans="1:5" x14ac:dyDescent="0.25">
      <c r="A499" s="218"/>
      <c r="B499" s="218"/>
      <c r="C499" s="218"/>
      <c r="D499" s="234"/>
      <c r="E499" s="218"/>
    </row>
    <row r="500" spans="1:5" x14ac:dyDescent="0.25">
      <c r="A500" s="218"/>
      <c r="B500" s="218"/>
      <c r="C500" s="218"/>
      <c r="D500" s="234"/>
      <c r="E500" s="218"/>
    </row>
    <row r="501" spans="1:5" x14ac:dyDescent="0.25">
      <c r="A501" s="218"/>
      <c r="B501" s="218"/>
      <c r="C501" s="218"/>
      <c r="D501" s="234"/>
      <c r="E501" s="218"/>
    </row>
    <row r="502" spans="1:5" x14ac:dyDescent="0.25">
      <c r="A502" s="218"/>
      <c r="B502" s="218"/>
      <c r="C502" s="218"/>
      <c r="D502" s="234"/>
      <c r="E502" s="218"/>
    </row>
    <row r="503" spans="1:5" x14ac:dyDescent="0.25">
      <c r="A503" s="218"/>
      <c r="B503" s="218"/>
      <c r="C503" s="218"/>
      <c r="D503" s="234"/>
      <c r="E503" s="218"/>
    </row>
    <row r="504" spans="1:5" x14ac:dyDescent="0.25">
      <c r="A504" s="218"/>
      <c r="B504" s="218"/>
      <c r="C504" s="218"/>
      <c r="D504" s="234"/>
      <c r="E504" s="218"/>
    </row>
    <row r="505" spans="1:5" x14ac:dyDescent="0.25">
      <c r="A505" s="218"/>
      <c r="B505" s="218"/>
      <c r="C505" s="218"/>
      <c r="D505" s="234"/>
      <c r="E505" s="218"/>
    </row>
    <row r="506" spans="1:5" x14ac:dyDescent="0.25">
      <c r="A506" s="218"/>
      <c r="B506" s="218"/>
      <c r="C506" s="218"/>
      <c r="D506" s="234"/>
      <c r="E506" s="218"/>
    </row>
    <row r="507" spans="1:5" x14ac:dyDescent="0.25">
      <c r="A507" s="218"/>
      <c r="B507" s="218"/>
      <c r="C507" s="218"/>
      <c r="D507" s="234"/>
      <c r="E507" s="218"/>
    </row>
    <row r="508" spans="1:5" x14ac:dyDescent="0.25">
      <c r="A508" s="218"/>
      <c r="B508" s="218"/>
      <c r="C508" s="218"/>
      <c r="D508" s="234"/>
      <c r="E508" s="218"/>
    </row>
    <row r="509" spans="1:5" x14ac:dyDescent="0.25">
      <c r="A509" s="218"/>
      <c r="B509" s="218"/>
      <c r="C509" s="218"/>
      <c r="D509" s="234"/>
      <c r="E509" s="218"/>
    </row>
    <row r="510" spans="1:5" x14ac:dyDescent="0.25">
      <c r="A510" s="218"/>
      <c r="B510" s="218"/>
      <c r="C510" s="218"/>
      <c r="D510" s="234"/>
      <c r="E510" s="218"/>
    </row>
    <row r="511" spans="1:5" x14ac:dyDescent="0.25">
      <c r="A511" s="218"/>
      <c r="B511" s="218"/>
      <c r="C511" s="218"/>
      <c r="D511" s="234"/>
      <c r="E511" s="218"/>
    </row>
    <row r="512" spans="1:5" x14ac:dyDescent="0.25">
      <c r="A512" s="218"/>
      <c r="B512" s="218"/>
      <c r="C512" s="218"/>
      <c r="D512" s="234"/>
      <c r="E512" s="218"/>
    </row>
    <row r="513" spans="1:5" x14ac:dyDescent="0.25">
      <c r="A513" s="218"/>
      <c r="B513" s="218"/>
      <c r="C513" s="218"/>
      <c r="D513" s="234"/>
      <c r="E513" s="218"/>
    </row>
    <row r="514" spans="1:5" x14ac:dyDescent="0.25">
      <c r="A514" s="218"/>
      <c r="B514" s="218"/>
      <c r="C514" s="218"/>
      <c r="D514" s="234"/>
      <c r="E514" s="218"/>
    </row>
    <row r="515" spans="1:5" x14ac:dyDescent="0.25">
      <c r="A515" s="218"/>
      <c r="B515" s="218"/>
      <c r="C515" s="218"/>
      <c r="D515" s="234"/>
      <c r="E515" s="218"/>
    </row>
    <row r="516" spans="1:5" x14ac:dyDescent="0.25">
      <c r="A516" s="218"/>
      <c r="B516" s="218"/>
      <c r="C516" s="218"/>
      <c r="D516" s="234"/>
      <c r="E516" s="218"/>
    </row>
    <row r="517" spans="1:5" x14ac:dyDescent="0.25">
      <c r="A517" s="218"/>
      <c r="B517" s="218"/>
      <c r="C517" s="218"/>
      <c r="D517" s="234"/>
      <c r="E517" s="218"/>
    </row>
    <row r="518" spans="1:5" x14ac:dyDescent="0.25">
      <c r="A518" s="218"/>
      <c r="B518" s="218"/>
      <c r="C518" s="218"/>
      <c r="D518" s="234"/>
      <c r="E518" s="218"/>
    </row>
    <row r="519" spans="1:5" x14ac:dyDescent="0.25">
      <c r="A519" s="218"/>
      <c r="B519" s="218"/>
      <c r="C519" s="218"/>
      <c r="D519" s="234"/>
      <c r="E519" s="218"/>
    </row>
    <row r="520" spans="1:5" x14ac:dyDescent="0.25">
      <c r="A520" s="218"/>
      <c r="B520" s="218"/>
      <c r="C520" s="218"/>
      <c r="D520" s="234"/>
      <c r="E520" s="218"/>
    </row>
    <row r="521" spans="1:5" x14ac:dyDescent="0.25">
      <c r="A521" s="218"/>
      <c r="B521" s="218"/>
      <c r="C521" s="218"/>
      <c r="D521" s="234"/>
      <c r="E521" s="218"/>
    </row>
    <row r="522" spans="1:5" x14ac:dyDescent="0.25">
      <c r="A522" s="218"/>
      <c r="B522" s="218"/>
      <c r="C522" s="218"/>
      <c r="D522" s="234"/>
      <c r="E522" s="218"/>
    </row>
    <row r="523" spans="1:5" x14ac:dyDescent="0.25">
      <c r="A523" s="218"/>
      <c r="B523" s="218"/>
      <c r="C523" s="218"/>
      <c r="D523" s="234"/>
      <c r="E523" s="218"/>
    </row>
    <row r="524" spans="1:5" x14ac:dyDescent="0.25">
      <c r="A524" s="218"/>
      <c r="B524" s="218"/>
      <c r="C524" s="218"/>
      <c r="D524" s="234"/>
      <c r="E524" s="218"/>
    </row>
    <row r="525" spans="1:5" x14ac:dyDescent="0.25">
      <c r="A525" s="218"/>
      <c r="B525" s="218"/>
      <c r="C525" s="218"/>
      <c r="D525" s="234"/>
      <c r="E525" s="218"/>
    </row>
    <row r="526" spans="1:5" x14ac:dyDescent="0.25">
      <c r="A526" s="218"/>
      <c r="B526" s="218"/>
      <c r="C526" s="218"/>
      <c r="D526" s="234"/>
      <c r="E526" s="218"/>
    </row>
    <row r="527" spans="1:5" x14ac:dyDescent="0.25">
      <c r="A527" s="218"/>
      <c r="B527" s="218"/>
      <c r="C527" s="218"/>
      <c r="D527" s="234"/>
      <c r="E527" s="218"/>
    </row>
    <row r="528" spans="1:5" x14ac:dyDescent="0.25">
      <c r="A528" s="218"/>
      <c r="B528" s="218"/>
      <c r="C528" s="218"/>
      <c r="D528" s="234"/>
      <c r="E528" s="218"/>
    </row>
    <row r="529" spans="1:5" x14ac:dyDescent="0.25">
      <c r="A529" s="218"/>
      <c r="B529" s="218"/>
      <c r="C529" s="218"/>
      <c r="D529" s="234"/>
      <c r="E529" s="218"/>
    </row>
    <row r="530" spans="1:5" x14ac:dyDescent="0.25">
      <c r="A530" s="218"/>
      <c r="B530" s="218"/>
      <c r="C530" s="218"/>
      <c r="D530" s="234"/>
      <c r="E530" s="218"/>
    </row>
    <row r="531" spans="1:5" x14ac:dyDescent="0.25">
      <c r="A531" s="218"/>
      <c r="B531" s="218"/>
      <c r="C531" s="218"/>
      <c r="D531" s="234"/>
      <c r="E531" s="218"/>
    </row>
    <row r="532" spans="1:5" x14ac:dyDescent="0.25">
      <c r="A532" s="218"/>
      <c r="B532" s="218"/>
      <c r="C532" s="218"/>
      <c r="D532" s="234"/>
      <c r="E532" s="218"/>
    </row>
    <row r="533" spans="1:5" x14ac:dyDescent="0.25">
      <c r="A533" s="218"/>
      <c r="B533" s="218"/>
      <c r="C533" s="218"/>
      <c r="D533" s="234"/>
      <c r="E533" s="218"/>
    </row>
    <row r="534" spans="1:5" x14ac:dyDescent="0.25">
      <c r="A534" s="218"/>
      <c r="B534" s="218"/>
      <c r="C534" s="218"/>
      <c r="D534" s="234"/>
      <c r="E534" s="218"/>
    </row>
    <row r="535" spans="1:5" x14ac:dyDescent="0.25">
      <c r="A535" s="218"/>
      <c r="B535" s="218"/>
      <c r="C535" s="218"/>
      <c r="D535" s="234"/>
      <c r="E535" s="218"/>
    </row>
    <row r="536" spans="1:5" x14ac:dyDescent="0.25">
      <c r="A536" s="218"/>
      <c r="B536" s="218"/>
      <c r="C536" s="218"/>
      <c r="D536" s="234"/>
      <c r="E536" s="218"/>
    </row>
    <row r="537" spans="1:5" x14ac:dyDescent="0.25">
      <c r="A537" s="218"/>
      <c r="B537" s="218"/>
      <c r="C537" s="218"/>
      <c r="D537" s="234"/>
      <c r="E537" s="218"/>
    </row>
    <row r="538" spans="1:5" x14ac:dyDescent="0.25">
      <c r="A538" s="218"/>
      <c r="B538" s="218"/>
      <c r="C538" s="218"/>
      <c r="D538" s="234"/>
      <c r="E538" s="218"/>
    </row>
    <row r="539" spans="1:5" x14ac:dyDescent="0.25">
      <c r="A539" s="218"/>
      <c r="B539" s="218"/>
      <c r="C539" s="218"/>
      <c r="D539" s="234"/>
      <c r="E539" s="218"/>
    </row>
    <row r="540" spans="1:5" x14ac:dyDescent="0.25">
      <c r="A540" s="218"/>
      <c r="B540" s="218"/>
      <c r="C540" s="218"/>
      <c r="D540" s="234"/>
      <c r="E540" s="218"/>
    </row>
    <row r="541" spans="1:5" x14ac:dyDescent="0.25">
      <c r="A541" s="218"/>
      <c r="B541" s="218"/>
      <c r="C541" s="218"/>
      <c r="D541" s="234"/>
      <c r="E541" s="218"/>
    </row>
    <row r="542" spans="1:5" x14ac:dyDescent="0.25">
      <c r="A542" s="218"/>
      <c r="B542" s="218"/>
      <c r="C542" s="218"/>
      <c r="D542" s="234"/>
      <c r="E542" s="218"/>
    </row>
    <row r="543" spans="1:5" x14ac:dyDescent="0.25">
      <c r="A543" s="218"/>
      <c r="B543" s="218"/>
      <c r="C543" s="218"/>
      <c r="D543" s="234"/>
      <c r="E543" s="218"/>
    </row>
    <row r="544" spans="1:5" x14ac:dyDescent="0.25">
      <c r="A544" s="218"/>
      <c r="B544" s="218"/>
      <c r="C544" s="218"/>
      <c r="D544" s="234"/>
      <c r="E544" s="218"/>
    </row>
    <row r="545" spans="1:5" x14ac:dyDescent="0.25">
      <c r="A545" s="218"/>
      <c r="B545" s="218"/>
      <c r="C545" s="218"/>
      <c r="D545" s="234"/>
      <c r="E545" s="218"/>
    </row>
    <row r="546" spans="1:5" x14ac:dyDescent="0.25">
      <c r="A546" s="218"/>
      <c r="B546" s="218"/>
      <c r="C546" s="218"/>
      <c r="D546" s="234"/>
      <c r="E546" s="218"/>
    </row>
    <row r="547" spans="1:5" x14ac:dyDescent="0.25">
      <c r="A547" s="218"/>
      <c r="B547" s="218"/>
      <c r="C547" s="218"/>
      <c r="D547" s="234"/>
      <c r="E547" s="218"/>
    </row>
    <row r="548" spans="1:5" x14ac:dyDescent="0.25">
      <c r="A548" s="218"/>
      <c r="B548" s="218"/>
      <c r="C548" s="218"/>
      <c r="D548" s="234"/>
      <c r="E548" s="218"/>
    </row>
    <row r="549" spans="1:5" x14ac:dyDescent="0.25">
      <c r="A549" s="218"/>
      <c r="B549" s="218"/>
      <c r="C549" s="218"/>
      <c r="D549" s="234"/>
      <c r="E549" s="218"/>
    </row>
    <row r="550" spans="1:5" x14ac:dyDescent="0.25">
      <c r="A550" s="218"/>
      <c r="B550" s="218"/>
      <c r="C550" s="218"/>
      <c r="D550" s="234"/>
      <c r="E550" s="218"/>
    </row>
    <row r="551" spans="1:5" x14ac:dyDescent="0.25">
      <c r="A551" s="218"/>
      <c r="B551" s="218"/>
      <c r="C551" s="218"/>
      <c r="D551" s="234"/>
      <c r="E551" s="218"/>
    </row>
    <row r="552" spans="1:5" x14ac:dyDescent="0.25">
      <c r="A552" s="218"/>
      <c r="B552" s="218"/>
      <c r="C552" s="218"/>
      <c r="D552" s="234"/>
      <c r="E552" s="218"/>
    </row>
    <row r="553" spans="1:5" x14ac:dyDescent="0.25">
      <c r="A553" s="218"/>
      <c r="B553" s="218"/>
      <c r="C553" s="218"/>
      <c r="D553" s="234"/>
      <c r="E553" s="218"/>
    </row>
    <row r="554" spans="1:5" x14ac:dyDescent="0.25">
      <c r="A554" s="218"/>
      <c r="B554" s="218"/>
      <c r="C554" s="218"/>
      <c r="D554" s="234"/>
      <c r="E554" s="218"/>
    </row>
    <row r="555" spans="1:5" x14ac:dyDescent="0.25">
      <c r="A555" s="218"/>
      <c r="B555" s="218"/>
      <c r="C555" s="218"/>
      <c r="D555" s="234"/>
      <c r="E555" s="218"/>
    </row>
    <row r="556" spans="1:5" x14ac:dyDescent="0.25">
      <c r="A556" s="218"/>
      <c r="B556" s="218"/>
      <c r="C556" s="218"/>
      <c r="D556" s="234"/>
      <c r="E556" s="218"/>
    </row>
    <row r="557" spans="1:5" x14ac:dyDescent="0.25">
      <c r="A557" s="218"/>
      <c r="B557" s="218"/>
      <c r="C557" s="218"/>
      <c r="D557" s="234"/>
      <c r="E557" s="218"/>
    </row>
    <row r="558" spans="1:5" x14ac:dyDescent="0.25">
      <c r="A558" s="218"/>
      <c r="B558" s="218"/>
      <c r="C558" s="218"/>
      <c r="D558" s="234"/>
      <c r="E558" s="218"/>
    </row>
    <row r="559" spans="1:5" x14ac:dyDescent="0.25">
      <c r="A559" s="218"/>
      <c r="B559" s="218"/>
      <c r="C559" s="218"/>
      <c r="D559" s="234"/>
      <c r="E559" s="218"/>
    </row>
    <row r="560" spans="1:5" x14ac:dyDescent="0.25">
      <c r="A560" s="218"/>
      <c r="B560" s="218"/>
      <c r="C560" s="218"/>
      <c r="D560" s="234"/>
      <c r="E560" s="218"/>
    </row>
    <row r="561" spans="1:5" x14ac:dyDescent="0.25">
      <c r="A561" s="218"/>
      <c r="B561" s="218"/>
      <c r="C561" s="218"/>
      <c r="D561" s="234"/>
      <c r="E561" s="218"/>
    </row>
    <row r="562" spans="1:5" x14ac:dyDescent="0.25">
      <c r="A562" s="218"/>
      <c r="B562" s="218"/>
      <c r="C562" s="218"/>
      <c r="D562" s="234"/>
      <c r="E562" s="218"/>
    </row>
    <row r="563" spans="1:5" x14ac:dyDescent="0.25">
      <c r="A563" s="218"/>
      <c r="B563" s="218"/>
      <c r="C563" s="218"/>
      <c r="D563" s="234"/>
      <c r="E563" s="218"/>
    </row>
    <row r="564" spans="1:5" x14ac:dyDescent="0.25">
      <c r="A564" s="218"/>
      <c r="B564" s="218"/>
      <c r="C564" s="218"/>
      <c r="D564" s="234"/>
      <c r="E564" s="218"/>
    </row>
    <row r="565" spans="1:5" x14ac:dyDescent="0.25">
      <c r="A565" s="218"/>
      <c r="B565" s="218"/>
      <c r="C565" s="218"/>
      <c r="D565" s="234"/>
      <c r="E565" s="218"/>
    </row>
    <row r="566" spans="1:5" x14ac:dyDescent="0.25">
      <c r="A566" s="218"/>
      <c r="B566" s="218"/>
      <c r="C566" s="218"/>
      <c r="D566" s="234"/>
      <c r="E566" s="218"/>
    </row>
    <row r="567" spans="1:5" x14ac:dyDescent="0.25">
      <c r="A567" s="218"/>
      <c r="B567" s="218"/>
      <c r="C567" s="218"/>
      <c r="D567" s="234"/>
      <c r="E567" s="218"/>
    </row>
    <row r="568" spans="1:5" x14ac:dyDescent="0.25">
      <c r="A568" s="218"/>
      <c r="B568" s="218"/>
      <c r="C568" s="218"/>
      <c r="D568" s="234"/>
      <c r="E568" s="218"/>
    </row>
    <row r="569" spans="1:5" x14ac:dyDescent="0.25">
      <c r="A569" s="218"/>
      <c r="B569" s="218"/>
      <c r="C569" s="218"/>
      <c r="D569" s="234"/>
      <c r="E569" s="218"/>
    </row>
    <row r="570" spans="1:5" x14ac:dyDescent="0.25">
      <c r="A570" s="218"/>
      <c r="B570" s="218"/>
      <c r="C570" s="218"/>
      <c r="D570" s="234"/>
      <c r="E570" s="218"/>
    </row>
    <row r="571" spans="1:5" x14ac:dyDescent="0.25">
      <c r="A571" s="218"/>
      <c r="B571" s="218"/>
      <c r="C571" s="218"/>
      <c r="D571" s="234"/>
      <c r="E571" s="218"/>
    </row>
    <row r="572" spans="1:5" x14ac:dyDescent="0.25">
      <c r="A572" s="218"/>
      <c r="B572" s="218"/>
      <c r="C572" s="218"/>
      <c r="D572" s="234"/>
      <c r="E572" s="218"/>
    </row>
    <row r="573" spans="1:5" x14ac:dyDescent="0.25">
      <c r="A573" s="218"/>
      <c r="B573" s="218"/>
      <c r="C573" s="218"/>
      <c r="D573" s="234"/>
      <c r="E573" s="218"/>
    </row>
    <row r="574" spans="1:5" x14ac:dyDescent="0.25">
      <c r="A574" s="218"/>
      <c r="B574" s="218"/>
      <c r="C574" s="218"/>
      <c r="D574" s="234"/>
      <c r="E574" s="218"/>
    </row>
    <row r="575" spans="1:5" x14ac:dyDescent="0.25">
      <c r="A575" s="218"/>
      <c r="B575" s="218"/>
      <c r="C575" s="218"/>
      <c r="D575" s="234"/>
      <c r="E575" s="218"/>
    </row>
    <row r="576" spans="1:5" x14ac:dyDescent="0.25">
      <c r="A576" s="218"/>
      <c r="B576" s="218"/>
      <c r="C576" s="218"/>
      <c r="D576" s="234"/>
      <c r="E576" s="218"/>
    </row>
    <row r="577" spans="1:5" x14ac:dyDescent="0.25">
      <c r="A577" s="218"/>
      <c r="B577" s="218"/>
      <c r="C577" s="218"/>
      <c r="D577" s="234"/>
      <c r="E577" s="218"/>
    </row>
    <row r="578" spans="1:5" x14ac:dyDescent="0.25">
      <c r="A578" s="218"/>
      <c r="B578" s="218"/>
      <c r="C578" s="218"/>
      <c r="D578" s="234"/>
      <c r="E578" s="218"/>
    </row>
    <row r="579" spans="1:5" x14ac:dyDescent="0.25">
      <c r="A579" s="218"/>
      <c r="B579" s="218"/>
      <c r="C579" s="218"/>
      <c r="D579" s="234"/>
      <c r="E579" s="218"/>
    </row>
    <row r="580" spans="1:5" x14ac:dyDescent="0.25">
      <c r="A580" s="218"/>
      <c r="B580" s="218"/>
      <c r="C580" s="218"/>
      <c r="D580" s="234"/>
      <c r="E580" s="218"/>
    </row>
    <row r="581" spans="1:5" x14ac:dyDescent="0.25">
      <c r="A581" s="218"/>
      <c r="B581" s="218"/>
      <c r="C581" s="218"/>
      <c r="D581" s="234"/>
      <c r="E581" s="218"/>
    </row>
    <row r="582" spans="1:5" x14ac:dyDescent="0.25">
      <c r="A582" s="218"/>
      <c r="B582" s="218"/>
      <c r="C582" s="218"/>
      <c r="D582" s="234"/>
      <c r="E582" s="218"/>
    </row>
    <row r="583" spans="1:5" x14ac:dyDescent="0.25">
      <c r="A583" s="218"/>
      <c r="B583" s="218"/>
      <c r="C583" s="218"/>
      <c r="D583" s="234"/>
      <c r="E583" s="218"/>
    </row>
    <row r="584" spans="1:5" x14ac:dyDescent="0.25">
      <c r="A584" s="218"/>
      <c r="B584" s="218"/>
      <c r="C584" s="218"/>
      <c r="D584" s="234"/>
      <c r="E584" s="218"/>
    </row>
    <row r="585" spans="1:5" x14ac:dyDescent="0.25">
      <c r="A585" s="218"/>
      <c r="B585" s="218"/>
      <c r="C585" s="218"/>
      <c r="D585" s="234"/>
      <c r="E585" s="218"/>
    </row>
    <row r="586" spans="1:5" x14ac:dyDescent="0.25">
      <c r="A586" s="218"/>
      <c r="B586" s="218"/>
      <c r="C586" s="218"/>
      <c r="D586" s="234"/>
      <c r="E586" s="218"/>
    </row>
    <row r="587" spans="1:5" x14ac:dyDescent="0.25">
      <c r="A587" s="218"/>
      <c r="B587" s="218"/>
      <c r="C587" s="218"/>
      <c r="D587" s="234"/>
      <c r="E587" s="218"/>
    </row>
    <row r="588" spans="1:5" x14ac:dyDescent="0.25">
      <c r="A588" s="218"/>
      <c r="B588" s="218"/>
      <c r="C588" s="218"/>
      <c r="D588" s="234"/>
      <c r="E588" s="218"/>
    </row>
    <row r="589" spans="1:5" x14ac:dyDescent="0.25">
      <c r="A589" s="218"/>
      <c r="B589" s="218"/>
      <c r="C589" s="218"/>
      <c r="D589" s="234"/>
      <c r="E589" s="218"/>
    </row>
    <row r="590" spans="1:5" x14ac:dyDescent="0.25">
      <c r="A590" s="218"/>
      <c r="B590" s="218"/>
      <c r="C590" s="218"/>
      <c r="D590" s="234"/>
      <c r="E590" s="218"/>
    </row>
    <row r="591" spans="1:5" x14ac:dyDescent="0.25">
      <c r="A591" s="218"/>
      <c r="B591" s="218"/>
      <c r="C591" s="218"/>
      <c r="D591" s="234"/>
      <c r="E591" s="218"/>
    </row>
    <row r="592" spans="1:5" x14ac:dyDescent="0.25">
      <c r="A592" s="218"/>
      <c r="B592" s="218"/>
      <c r="C592" s="218"/>
      <c r="D592" s="234"/>
      <c r="E592" s="218"/>
    </row>
    <row r="593" spans="1:5" x14ac:dyDescent="0.25">
      <c r="A593" s="218"/>
      <c r="B593" s="218"/>
      <c r="C593" s="218"/>
      <c r="D593" s="234"/>
      <c r="E593" s="218"/>
    </row>
    <row r="594" spans="1:5" x14ac:dyDescent="0.25">
      <c r="A594" s="218"/>
      <c r="B594" s="218"/>
      <c r="C594" s="218"/>
      <c r="D594" s="234"/>
      <c r="E594" s="218"/>
    </row>
    <row r="595" spans="1:5" x14ac:dyDescent="0.25">
      <c r="A595" s="218"/>
      <c r="B595" s="218"/>
      <c r="C595" s="218"/>
      <c r="D595" s="234"/>
      <c r="E595" s="218"/>
    </row>
    <row r="596" spans="1:5" x14ac:dyDescent="0.25">
      <c r="A596" s="218"/>
      <c r="B596" s="218"/>
      <c r="C596" s="218"/>
      <c r="D596" s="234"/>
      <c r="E596" s="218"/>
    </row>
    <row r="597" spans="1:5" x14ac:dyDescent="0.25">
      <c r="A597" s="218"/>
      <c r="B597" s="218"/>
      <c r="C597" s="218"/>
      <c r="D597" s="234"/>
      <c r="E597" s="218"/>
    </row>
    <row r="598" spans="1:5" x14ac:dyDescent="0.25">
      <c r="A598" s="218"/>
      <c r="B598" s="218"/>
      <c r="C598" s="218"/>
      <c r="D598" s="234"/>
      <c r="E598" s="218"/>
    </row>
    <row r="599" spans="1:5" x14ac:dyDescent="0.25">
      <c r="A599" s="218"/>
      <c r="B599" s="218"/>
      <c r="C599" s="218"/>
      <c r="D599" s="234"/>
      <c r="E599" s="218"/>
    </row>
    <row r="600" spans="1:5" x14ac:dyDescent="0.25">
      <c r="A600" s="218"/>
      <c r="B600" s="218"/>
      <c r="C600" s="218"/>
      <c r="D600" s="234"/>
      <c r="E600" s="218"/>
    </row>
    <row r="601" spans="1:5" x14ac:dyDescent="0.25">
      <c r="A601" s="218"/>
      <c r="B601" s="218"/>
      <c r="C601" s="218"/>
      <c r="D601" s="234"/>
      <c r="E601" s="218"/>
    </row>
    <row r="602" spans="1:5" x14ac:dyDescent="0.25">
      <c r="A602" s="218"/>
      <c r="B602" s="218"/>
      <c r="C602" s="218"/>
      <c r="D602" s="234"/>
      <c r="E602" s="218"/>
    </row>
    <row r="603" spans="1:5" x14ac:dyDescent="0.25">
      <c r="A603" s="218"/>
      <c r="B603" s="218"/>
      <c r="C603" s="218"/>
      <c r="D603" s="234"/>
      <c r="E603" s="218"/>
    </row>
    <row r="604" spans="1:5" x14ac:dyDescent="0.25">
      <c r="A604" s="218"/>
      <c r="B604" s="218"/>
      <c r="C604" s="218"/>
      <c r="D604" s="234"/>
      <c r="E604" s="218"/>
    </row>
    <row r="605" spans="1:5" x14ac:dyDescent="0.25">
      <c r="A605" s="218"/>
      <c r="B605" s="218"/>
      <c r="C605" s="218"/>
      <c r="D605" s="234"/>
      <c r="E605" s="218"/>
    </row>
    <row r="606" spans="1:5" x14ac:dyDescent="0.25">
      <c r="A606" s="218"/>
      <c r="B606" s="218"/>
      <c r="C606" s="218"/>
      <c r="D606" s="234"/>
      <c r="E606" s="218"/>
    </row>
    <row r="607" spans="1:5" x14ac:dyDescent="0.25">
      <c r="A607" s="218"/>
      <c r="B607" s="218"/>
      <c r="C607" s="218"/>
      <c r="D607" s="234"/>
      <c r="E607" s="218"/>
    </row>
    <row r="608" spans="1:5" x14ac:dyDescent="0.25">
      <c r="A608" s="218"/>
      <c r="B608" s="218"/>
      <c r="C608" s="218"/>
      <c r="D608" s="234"/>
      <c r="E608" s="218"/>
    </row>
    <row r="609" spans="1:5" x14ac:dyDescent="0.25">
      <c r="A609" s="218"/>
      <c r="B609" s="218"/>
      <c r="C609" s="218"/>
      <c r="D609" s="234"/>
      <c r="E609" s="218"/>
    </row>
    <row r="610" spans="1:5" x14ac:dyDescent="0.25">
      <c r="A610" s="218"/>
      <c r="B610" s="218"/>
      <c r="C610" s="218"/>
      <c r="D610" s="234"/>
      <c r="E610" s="218"/>
    </row>
    <row r="611" spans="1:5" x14ac:dyDescent="0.25">
      <c r="A611" s="218"/>
      <c r="B611" s="218"/>
      <c r="C611" s="218"/>
      <c r="D611" s="234"/>
      <c r="E611" s="218"/>
    </row>
    <row r="612" spans="1:5" x14ac:dyDescent="0.25">
      <c r="A612" s="218"/>
      <c r="B612" s="218"/>
      <c r="C612" s="218"/>
      <c r="D612" s="234"/>
      <c r="E612" s="218"/>
    </row>
    <row r="613" spans="1:5" x14ac:dyDescent="0.25">
      <c r="A613" s="218"/>
      <c r="B613" s="218"/>
      <c r="C613" s="218"/>
      <c r="D613" s="234"/>
      <c r="E613" s="218"/>
    </row>
    <row r="614" spans="1:5" x14ac:dyDescent="0.25">
      <c r="A614" s="218"/>
      <c r="B614" s="218"/>
      <c r="C614" s="218"/>
      <c r="D614" s="234"/>
      <c r="E614" s="218"/>
    </row>
    <row r="615" spans="1:5" x14ac:dyDescent="0.25">
      <c r="A615" s="218"/>
      <c r="B615" s="218"/>
      <c r="C615" s="218"/>
      <c r="D615" s="234"/>
      <c r="E615" s="218"/>
    </row>
    <row r="616" spans="1:5" x14ac:dyDescent="0.25">
      <c r="A616" s="218"/>
      <c r="B616" s="218"/>
      <c r="C616" s="218"/>
      <c r="D616" s="234"/>
      <c r="E616" s="218"/>
    </row>
    <row r="617" spans="1:5" x14ac:dyDescent="0.25">
      <c r="A617" s="218"/>
      <c r="B617" s="218"/>
      <c r="C617" s="218"/>
      <c r="D617" s="234"/>
      <c r="E617" s="218"/>
    </row>
    <row r="618" spans="1:5" x14ac:dyDescent="0.25">
      <c r="A618" s="218"/>
      <c r="B618" s="218"/>
      <c r="C618" s="218"/>
      <c r="D618" s="234"/>
      <c r="E618" s="218"/>
    </row>
    <row r="619" spans="1:5" x14ac:dyDescent="0.25">
      <c r="A619" s="218"/>
      <c r="B619" s="218"/>
      <c r="C619" s="218"/>
      <c r="D619" s="234"/>
      <c r="E619" s="218"/>
    </row>
    <row r="620" spans="1:5" x14ac:dyDescent="0.25">
      <c r="A620" s="218"/>
      <c r="B620" s="218"/>
      <c r="C620" s="218"/>
      <c r="D620" s="234"/>
      <c r="E620" s="218"/>
    </row>
    <row r="621" spans="1:5" x14ac:dyDescent="0.25">
      <c r="A621" s="218"/>
      <c r="B621" s="218"/>
      <c r="C621" s="218"/>
      <c r="D621" s="234"/>
      <c r="E621" s="218"/>
    </row>
    <row r="622" spans="1:5" x14ac:dyDescent="0.25">
      <c r="A622" s="218"/>
      <c r="B622" s="218"/>
      <c r="C622" s="218"/>
      <c r="D622" s="234"/>
      <c r="E622" s="218"/>
    </row>
    <row r="623" spans="1:5" x14ac:dyDescent="0.25">
      <c r="A623" s="218"/>
      <c r="B623" s="218"/>
      <c r="C623" s="218"/>
      <c r="D623" s="234"/>
      <c r="E623" s="218"/>
    </row>
    <row r="624" spans="1:5" x14ac:dyDescent="0.25">
      <c r="A624" s="218"/>
      <c r="B624" s="218"/>
      <c r="C624" s="218"/>
      <c r="D624" s="234"/>
      <c r="E624" s="218"/>
    </row>
    <row r="625" spans="1:5" x14ac:dyDescent="0.25">
      <c r="A625" s="218"/>
      <c r="B625" s="218"/>
      <c r="C625" s="218"/>
      <c r="D625" s="234"/>
      <c r="E625" s="218"/>
    </row>
    <row r="626" spans="1:5" x14ac:dyDescent="0.25">
      <c r="A626" s="218"/>
      <c r="B626" s="218"/>
      <c r="C626" s="218"/>
      <c r="D626" s="234"/>
      <c r="E626" s="218"/>
    </row>
    <row r="627" spans="1:5" x14ac:dyDescent="0.25">
      <c r="A627" s="218"/>
      <c r="B627" s="218"/>
      <c r="C627" s="218"/>
      <c r="D627" s="234"/>
      <c r="E627" s="218"/>
    </row>
    <row r="628" spans="1:5" x14ac:dyDescent="0.25">
      <c r="A628" s="218"/>
      <c r="B628" s="218"/>
      <c r="C628" s="218"/>
      <c r="D628" s="234"/>
      <c r="E628" s="218"/>
    </row>
    <row r="629" spans="1:5" x14ac:dyDescent="0.25">
      <c r="A629" s="218"/>
      <c r="B629" s="218"/>
      <c r="C629" s="218"/>
      <c r="D629" s="234"/>
      <c r="E629" s="218"/>
    </row>
    <row r="630" spans="1:5" x14ac:dyDescent="0.25">
      <c r="A630" s="218"/>
      <c r="B630" s="218"/>
      <c r="C630" s="218"/>
      <c r="D630" s="234"/>
      <c r="E630" s="218"/>
    </row>
    <row r="631" spans="1:5" x14ac:dyDescent="0.25">
      <c r="A631" s="218"/>
      <c r="B631" s="218"/>
      <c r="C631" s="218"/>
      <c r="D631" s="234"/>
      <c r="E631" s="218"/>
    </row>
    <row r="632" spans="1:5" x14ac:dyDescent="0.25">
      <c r="A632" s="218"/>
      <c r="B632" s="218"/>
      <c r="C632" s="218"/>
      <c r="D632" s="234"/>
      <c r="E632" s="218"/>
    </row>
    <row r="633" spans="1:5" x14ac:dyDescent="0.25">
      <c r="A633" s="218"/>
      <c r="B633" s="218"/>
      <c r="C633" s="218"/>
      <c r="D633" s="234"/>
      <c r="E633" s="218"/>
    </row>
    <row r="634" spans="1:5" x14ac:dyDescent="0.25">
      <c r="A634" s="218"/>
      <c r="B634" s="218"/>
      <c r="C634" s="218"/>
      <c r="D634" s="234"/>
      <c r="E634" s="218"/>
    </row>
    <row r="635" spans="1:5" x14ac:dyDescent="0.25">
      <c r="A635" s="218"/>
      <c r="B635" s="218"/>
      <c r="C635" s="218"/>
      <c r="D635" s="234"/>
      <c r="E635" s="218"/>
    </row>
    <row r="636" spans="1:5" x14ac:dyDescent="0.25">
      <c r="A636" s="218"/>
      <c r="B636" s="218"/>
      <c r="C636" s="218"/>
      <c r="D636" s="234"/>
      <c r="E636" s="218"/>
    </row>
    <row r="637" spans="1:5" x14ac:dyDescent="0.25">
      <c r="A637" s="218"/>
      <c r="B637" s="218"/>
      <c r="C637" s="218"/>
      <c r="D637" s="234"/>
      <c r="E637" s="218"/>
    </row>
    <row r="638" spans="1:5" x14ac:dyDescent="0.25">
      <c r="A638" s="218"/>
      <c r="B638" s="218"/>
      <c r="C638" s="218"/>
      <c r="D638" s="234"/>
      <c r="E638" s="218"/>
    </row>
    <row r="639" spans="1:5" x14ac:dyDescent="0.25">
      <c r="A639" s="218"/>
      <c r="B639" s="218"/>
      <c r="C639" s="218"/>
      <c r="D639" s="234"/>
      <c r="E639" s="218"/>
    </row>
    <row r="640" spans="1:5" x14ac:dyDescent="0.25">
      <c r="A640" s="218"/>
      <c r="B640" s="218"/>
      <c r="C640" s="218"/>
      <c r="D640" s="234"/>
      <c r="E640" s="218"/>
    </row>
    <row r="641" spans="1:5" x14ac:dyDescent="0.25">
      <c r="A641" s="218"/>
      <c r="B641" s="218"/>
      <c r="C641" s="218"/>
      <c r="D641" s="234"/>
      <c r="E641" s="218"/>
    </row>
    <row r="642" spans="1:5" x14ac:dyDescent="0.25">
      <c r="A642" s="218"/>
      <c r="B642" s="218"/>
      <c r="C642" s="218"/>
      <c r="D642" s="234"/>
      <c r="E642" s="218"/>
    </row>
    <row r="643" spans="1:5" x14ac:dyDescent="0.25">
      <c r="A643" s="218"/>
      <c r="B643" s="218"/>
      <c r="C643" s="218"/>
      <c r="D643" s="234"/>
      <c r="E643" s="218"/>
    </row>
    <row r="644" spans="1:5" x14ac:dyDescent="0.25">
      <c r="A644" s="218"/>
      <c r="B644" s="218"/>
      <c r="C644" s="218"/>
      <c r="D644" s="234"/>
      <c r="E644" s="218"/>
    </row>
    <row r="645" spans="1:5" x14ac:dyDescent="0.25">
      <c r="A645" s="218"/>
      <c r="B645" s="218"/>
      <c r="C645" s="218"/>
      <c r="D645" s="234"/>
      <c r="E645" s="218"/>
    </row>
    <row r="646" spans="1:5" x14ac:dyDescent="0.25">
      <c r="A646" s="218"/>
      <c r="B646" s="218"/>
      <c r="C646" s="218"/>
      <c r="D646" s="234"/>
      <c r="E646" s="218"/>
    </row>
    <row r="647" spans="1:5" x14ac:dyDescent="0.25">
      <c r="A647" s="218"/>
      <c r="B647" s="218"/>
      <c r="C647" s="218"/>
      <c r="D647" s="234"/>
      <c r="E647" s="218"/>
    </row>
    <row r="648" spans="1:5" x14ac:dyDescent="0.25">
      <c r="A648" s="218"/>
      <c r="B648" s="218"/>
      <c r="C648" s="218"/>
      <c r="D648" s="234"/>
      <c r="E648" s="218"/>
    </row>
    <row r="649" spans="1:5" x14ac:dyDescent="0.25">
      <c r="A649" s="218"/>
      <c r="B649" s="218"/>
      <c r="C649" s="218"/>
      <c r="D649" s="234"/>
      <c r="E649" s="218"/>
    </row>
    <row r="650" spans="1:5" x14ac:dyDescent="0.25">
      <c r="A650" s="218"/>
      <c r="B650" s="218"/>
      <c r="C650" s="218"/>
      <c r="D650" s="234"/>
      <c r="E650" s="218"/>
    </row>
    <row r="651" spans="1:5" x14ac:dyDescent="0.25">
      <c r="A651" s="218"/>
      <c r="B651" s="218"/>
      <c r="C651" s="218"/>
      <c r="D651" s="234"/>
      <c r="E651" s="218"/>
    </row>
    <row r="652" spans="1:5" x14ac:dyDescent="0.25">
      <c r="A652" s="218"/>
      <c r="B652" s="218"/>
      <c r="C652" s="218"/>
      <c r="D652" s="234"/>
      <c r="E652" s="218"/>
    </row>
    <row r="653" spans="1:5" x14ac:dyDescent="0.25">
      <c r="A653" s="218"/>
      <c r="B653" s="218"/>
      <c r="C653" s="218"/>
      <c r="D653" s="234"/>
      <c r="E653" s="218"/>
    </row>
    <row r="654" spans="1:5" x14ac:dyDescent="0.25">
      <c r="A654" s="218"/>
      <c r="B654" s="218"/>
      <c r="C654" s="218"/>
      <c r="D654" s="234"/>
      <c r="E654" s="218"/>
    </row>
    <row r="655" spans="1:5" x14ac:dyDescent="0.25">
      <c r="A655" s="218"/>
      <c r="B655" s="218"/>
      <c r="C655" s="218"/>
      <c r="D655" s="234"/>
      <c r="E655" s="218"/>
    </row>
    <row r="656" spans="1:5" x14ac:dyDescent="0.25">
      <c r="A656" s="218"/>
      <c r="B656" s="218"/>
      <c r="C656" s="218"/>
      <c r="D656" s="234"/>
      <c r="E656" s="218"/>
    </row>
    <row r="657" spans="1:5" x14ac:dyDescent="0.25">
      <c r="A657" s="218"/>
      <c r="B657" s="218"/>
      <c r="C657" s="218"/>
      <c r="D657" s="234"/>
      <c r="E657" s="218"/>
    </row>
    <row r="658" spans="1:5" x14ac:dyDescent="0.25">
      <c r="A658" s="218"/>
      <c r="B658" s="218"/>
      <c r="C658" s="218"/>
      <c r="D658" s="234"/>
      <c r="E658" s="218"/>
    </row>
    <row r="659" spans="1:5" x14ac:dyDescent="0.25">
      <c r="A659" s="218"/>
      <c r="B659" s="218"/>
      <c r="C659" s="218"/>
      <c r="D659" s="234"/>
      <c r="E659" s="218"/>
    </row>
    <row r="660" spans="1:5" x14ac:dyDescent="0.25">
      <c r="A660" s="218"/>
      <c r="B660" s="218"/>
      <c r="C660" s="218"/>
      <c r="D660" s="234"/>
      <c r="E660" s="218"/>
    </row>
    <row r="661" spans="1:5" x14ac:dyDescent="0.25">
      <c r="A661" s="218"/>
      <c r="B661" s="218"/>
      <c r="C661" s="218"/>
      <c r="D661" s="234"/>
      <c r="E661" s="218"/>
    </row>
    <row r="662" spans="1:5" x14ac:dyDescent="0.25">
      <c r="A662" s="218"/>
      <c r="B662" s="218"/>
      <c r="C662" s="218"/>
      <c r="D662" s="234"/>
      <c r="E662" s="218"/>
    </row>
    <row r="663" spans="1:5" x14ac:dyDescent="0.25">
      <c r="A663" s="218"/>
      <c r="B663" s="218"/>
      <c r="C663" s="218"/>
      <c r="D663" s="234"/>
      <c r="E663" s="218"/>
    </row>
    <row r="664" spans="1:5" x14ac:dyDescent="0.25">
      <c r="A664" s="218"/>
      <c r="B664" s="218"/>
      <c r="C664" s="218"/>
      <c r="D664" s="234"/>
      <c r="E664" s="218"/>
    </row>
    <row r="665" spans="1:5" x14ac:dyDescent="0.25">
      <c r="A665" s="218"/>
      <c r="B665" s="218"/>
      <c r="C665" s="218"/>
      <c r="D665" s="234"/>
      <c r="E665" s="218"/>
    </row>
    <row r="666" spans="1:5" x14ac:dyDescent="0.25">
      <c r="A666" s="218"/>
      <c r="B666" s="218"/>
      <c r="C666" s="218"/>
      <c r="D666" s="234"/>
      <c r="E666" s="218"/>
    </row>
    <row r="667" spans="1:5" x14ac:dyDescent="0.25">
      <c r="A667" s="218"/>
      <c r="B667" s="218"/>
      <c r="C667" s="218"/>
      <c r="D667" s="234"/>
      <c r="E667" s="218"/>
    </row>
    <row r="668" spans="1:5" x14ac:dyDescent="0.25">
      <c r="A668" s="218"/>
      <c r="B668" s="218"/>
      <c r="C668" s="218"/>
      <c r="D668" s="234"/>
      <c r="E668" s="218"/>
    </row>
    <row r="669" spans="1:5" x14ac:dyDescent="0.25">
      <c r="A669" s="218"/>
      <c r="B669" s="218"/>
      <c r="C669" s="218"/>
      <c r="D669" s="234"/>
      <c r="E669" s="218"/>
    </row>
    <row r="670" spans="1:5" x14ac:dyDescent="0.25">
      <c r="A670" s="218"/>
      <c r="B670" s="218"/>
      <c r="C670" s="218"/>
      <c r="D670" s="234"/>
      <c r="E670" s="218"/>
    </row>
    <row r="671" spans="1:5" x14ac:dyDescent="0.25">
      <c r="A671" s="218"/>
      <c r="B671" s="218"/>
      <c r="C671" s="218"/>
      <c r="D671" s="234"/>
      <c r="E671" s="218"/>
    </row>
    <row r="672" spans="1:5" x14ac:dyDescent="0.25">
      <c r="A672" s="218"/>
      <c r="B672" s="218"/>
      <c r="C672" s="218"/>
      <c r="D672" s="234"/>
      <c r="E672" s="218"/>
    </row>
    <row r="673" spans="1:5" x14ac:dyDescent="0.25">
      <c r="A673" s="218"/>
      <c r="B673" s="218"/>
      <c r="C673" s="218"/>
      <c r="D673" s="234"/>
      <c r="E673" s="218"/>
    </row>
    <row r="674" spans="1:5" x14ac:dyDescent="0.25">
      <c r="A674" s="218"/>
      <c r="B674" s="218"/>
      <c r="C674" s="218"/>
      <c r="D674" s="234"/>
      <c r="E674" s="218"/>
    </row>
    <row r="675" spans="1:5" x14ac:dyDescent="0.25">
      <c r="A675" s="218"/>
      <c r="B675" s="218"/>
      <c r="C675" s="218"/>
      <c r="D675" s="234"/>
      <c r="E675" s="218"/>
    </row>
    <row r="676" spans="1:5" x14ac:dyDescent="0.25">
      <c r="A676" s="218"/>
      <c r="B676" s="218"/>
      <c r="C676" s="218"/>
      <c r="D676" s="234"/>
      <c r="E676" s="218"/>
    </row>
    <row r="677" spans="1:5" x14ac:dyDescent="0.25">
      <c r="A677" s="218"/>
      <c r="B677" s="218"/>
      <c r="C677" s="218"/>
      <c r="D677" s="234"/>
      <c r="E677" s="218"/>
    </row>
    <row r="678" spans="1:5" x14ac:dyDescent="0.25">
      <c r="A678" s="218"/>
      <c r="B678" s="218"/>
      <c r="C678" s="218"/>
      <c r="D678" s="234"/>
      <c r="E678" s="218"/>
    </row>
    <row r="679" spans="1:5" x14ac:dyDescent="0.25">
      <c r="A679" s="218"/>
      <c r="B679" s="218"/>
      <c r="C679" s="218"/>
      <c r="D679" s="234"/>
      <c r="E679" s="218"/>
    </row>
    <row r="680" spans="1:5" x14ac:dyDescent="0.25">
      <c r="A680" s="218"/>
      <c r="B680" s="218"/>
      <c r="C680" s="218"/>
      <c r="D680" s="234"/>
      <c r="E680" s="218"/>
    </row>
    <row r="681" spans="1:5" x14ac:dyDescent="0.25">
      <c r="A681" s="218"/>
      <c r="B681" s="218"/>
      <c r="C681" s="218"/>
      <c r="D681" s="234"/>
      <c r="E681" s="218"/>
    </row>
    <row r="682" spans="1:5" x14ac:dyDescent="0.25">
      <c r="A682" s="218"/>
      <c r="B682" s="218"/>
      <c r="C682" s="218"/>
      <c r="D682" s="234"/>
      <c r="E682" s="218"/>
    </row>
    <row r="683" spans="1:5" x14ac:dyDescent="0.25">
      <c r="A683" s="218"/>
      <c r="B683" s="218"/>
      <c r="C683" s="218"/>
      <c r="D683" s="234"/>
      <c r="E683" s="218"/>
    </row>
    <row r="684" spans="1:5" x14ac:dyDescent="0.25">
      <c r="A684" s="218"/>
      <c r="B684" s="218"/>
      <c r="C684" s="218"/>
      <c r="D684" s="234"/>
      <c r="E684" s="218"/>
    </row>
    <row r="685" spans="1:5" x14ac:dyDescent="0.25">
      <c r="A685" s="218"/>
      <c r="B685" s="218"/>
      <c r="C685" s="218"/>
      <c r="D685" s="234"/>
      <c r="E685" s="218"/>
    </row>
    <row r="686" spans="1:5" x14ac:dyDescent="0.25">
      <c r="A686" s="218"/>
      <c r="B686" s="218"/>
      <c r="C686" s="218"/>
      <c r="D686" s="234"/>
      <c r="E686" s="218"/>
    </row>
    <row r="687" spans="1:5" x14ac:dyDescent="0.25">
      <c r="A687" s="218"/>
      <c r="B687" s="218"/>
      <c r="C687" s="218"/>
      <c r="D687" s="234"/>
      <c r="E687" s="218"/>
    </row>
    <row r="688" spans="1:5" x14ac:dyDescent="0.25">
      <c r="A688" s="218"/>
      <c r="B688" s="218"/>
      <c r="C688" s="218"/>
      <c r="D688" s="234"/>
      <c r="E688" s="218"/>
    </row>
    <row r="689" spans="1:5" x14ac:dyDescent="0.25">
      <c r="A689" s="218"/>
      <c r="B689" s="218"/>
      <c r="C689" s="218"/>
      <c r="D689" s="234"/>
      <c r="E689" s="218"/>
    </row>
    <row r="690" spans="1:5" x14ac:dyDescent="0.25">
      <c r="A690" s="218"/>
      <c r="B690" s="218"/>
      <c r="C690" s="218"/>
      <c r="D690" s="234"/>
      <c r="E690" s="218"/>
    </row>
    <row r="691" spans="1:5" x14ac:dyDescent="0.25">
      <c r="A691" s="218"/>
      <c r="B691" s="218"/>
      <c r="C691" s="218"/>
      <c r="D691" s="234"/>
      <c r="E691" s="218"/>
    </row>
    <row r="692" spans="1:5" x14ac:dyDescent="0.25">
      <c r="A692" s="218"/>
      <c r="B692" s="218"/>
      <c r="C692" s="218"/>
      <c r="D692" s="234"/>
      <c r="E692" s="218"/>
    </row>
    <row r="693" spans="1:5" x14ac:dyDescent="0.25">
      <c r="A693" s="218"/>
      <c r="B693" s="218"/>
      <c r="C693" s="218"/>
      <c r="D693" s="234"/>
      <c r="E693" s="218"/>
    </row>
    <row r="694" spans="1:5" x14ac:dyDescent="0.25">
      <c r="A694" s="218"/>
      <c r="B694" s="218"/>
      <c r="C694" s="218"/>
      <c r="D694" s="234"/>
      <c r="E694" s="218"/>
    </row>
    <row r="695" spans="1:5" x14ac:dyDescent="0.25">
      <c r="A695" s="218"/>
      <c r="B695" s="218"/>
      <c r="C695" s="218"/>
      <c r="D695" s="234"/>
      <c r="E695" s="218"/>
    </row>
    <row r="696" spans="1:5" x14ac:dyDescent="0.25">
      <c r="A696" s="218"/>
      <c r="B696" s="218"/>
      <c r="C696" s="218"/>
      <c r="D696" s="234"/>
      <c r="E696" s="218"/>
    </row>
    <row r="697" spans="1:5" x14ac:dyDescent="0.25">
      <c r="A697" s="218"/>
      <c r="B697" s="218"/>
      <c r="C697" s="218"/>
      <c r="D697" s="234"/>
      <c r="E697" s="218"/>
    </row>
    <row r="698" spans="1:5" x14ac:dyDescent="0.25">
      <c r="A698" s="218"/>
      <c r="B698" s="218"/>
      <c r="C698" s="218"/>
      <c r="D698" s="234"/>
      <c r="E698" s="218"/>
    </row>
    <row r="699" spans="1:5" x14ac:dyDescent="0.25">
      <c r="A699" s="218"/>
      <c r="B699" s="218"/>
      <c r="C699" s="218"/>
      <c r="D699" s="234"/>
      <c r="E699" s="218"/>
    </row>
    <row r="700" spans="1:5" x14ac:dyDescent="0.25">
      <c r="A700" s="218"/>
      <c r="B700" s="218"/>
      <c r="C700" s="218"/>
      <c r="D700" s="234"/>
      <c r="E700" s="218"/>
    </row>
    <row r="701" spans="1:5" x14ac:dyDescent="0.25">
      <c r="A701" s="218"/>
      <c r="B701" s="218"/>
      <c r="C701" s="218"/>
      <c r="D701" s="234"/>
      <c r="E701" s="218"/>
    </row>
    <row r="702" spans="1:5" x14ac:dyDescent="0.25">
      <c r="A702" s="218"/>
      <c r="B702" s="218"/>
      <c r="C702" s="218"/>
      <c r="D702" s="234"/>
      <c r="E702" s="218"/>
    </row>
    <row r="703" spans="1:5" x14ac:dyDescent="0.25">
      <c r="A703" s="218"/>
      <c r="B703" s="218"/>
      <c r="C703" s="218"/>
      <c r="D703" s="234"/>
      <c r="E703" s="218"/>
    </row>
    <row r="704" spans="1:5" x14ac:dyDescent="0.25">
      <c r="A704" s="218"/>
      <c r="B704" s="218"/>
      <c r="C704" s="218"/>
      <c r="D704" s="234"/>
      <c r="E704" s="218"/>
    </row>
    <row r="705" spans="1:5" x14ac:dyDescent="0.25">
      <c r="A705" s="218"/>
      <c r="B705" s="218"/>
      <c r="C705" s="218"/>
      <c r="D705" s="234"/>
      <c r="E705" s="218"/>
    </row>
    <row r="706" spans="1:5" x14ac:dyDescent="0.25">
      <c r="A706" s="218"/>
      <c r="B706" s="218"/>
      <c r="C706" s="218"/>
      <c r="D706" s="234"/>
      <c r="E706" s="218"/>
    </row>
    <row r="707" spans="1:5" x14ac:dyDescent="0.25">
      <c r="A707" s="218"/>
      <c r="B707" s="218"/>
      <c r="C707" s="218"/>
      <c r="D707" s="234"/>
      <c r="E707" s="218"/>
    </row>
    <row r="708" spans="1:5" x14ac:dyDescent="0.25">
      <c r="A708" s="218"/>
      <c r="B708" s="218"/>
      <c r="C708" s="218"/>
      <c r="D708" s="234"/>
      <c r="E708" s="218"/>
    </row>
    <row r="709" spans="1:5" x14ac:dyDescent="0.25">
      <c r="A709" s="218"/>
      <c r="B709" s="218"/>
      <c r="C709" s="218"/>
      <c r="D709" s="234"/>
      <c r="E709" s="218"/>
    </row>
    <row r="710" spans="1:5" x14ac:dyDescent="0.25">
      <c r="A710" s="218"/>
      <c r="B710" s="218"/>
      <c r="C710" s="218"/>
      <c r="D710" s="234"/>
      <c r="E710" s="218"/>
    </row>
    <row r="711" spans="1:5" x14ac:dyDescent="0.25">
      <c r="A711" s="218"/>
      <c r="B711" s="218"/>
      <c r="C711" s="218"/>
      <c r="D711" s="234"/>
      <c r="E711" s="218"/>
    </row>
    <row r="712" spans="1:5" x14ac:dyDescent="0.25">
      <c r="A712" s="218"/>
      <c r="B712" s="218"/>
      <c r="C712" s="218"/>
      <c r="D712" s="234"/>
      <c r="E712" s="218"/>
    </row>
    <row r="713" spans="1:5" x14ac:dyDescent="0.25">
      <c r="A713" s="218"/>
      <c r="B713" s="218"/>
      <c r="C713" s="218"/>
      <c r="D713" s="234"/>
      <c r="E713" s="218"/>
    </row>
    <row r="714" spans="1:5" x14ac:dyDescent="0.25">
      <c r="A714" s="218"/>
      <c r="B714" s="218"/>
      <c r="C714" s="218"/>
      <c r="D714" s="234"/>
      <c r="E714" s="218"/>
    </row>
    <row r="715" spans="1:5" x14ac:dyDescent="0.25">
      <c r="A715" s="218"/>
      <c r="B715" s="218"/>
      <c r="C715" s="218"/>
      <c r="D715" s="234"/>
      <c r="E715" s="218"/>
    </row>
    <row r="716" spans="1:5" x14ac:dyDescent="0.25">
      <c r="A716" s="218"/>
      <c r="B716" s="218"/>
      <c r="C716" s="218"/>
      <c r="D716" s="234"/>
      <c r="E716" s="218"/>
    </row>
    <row r="717" spans="1:5" x14ac:dyDescent="0.25">
      <c r="A717" s="218"/>
      <c r="B717" s="218"/>
      <c r="C717" s="218"/>
      <c r="D717" s="234"/>
      <c r="E717" s="218"/>
    </row>
    <row r="718" spans="1:5" x14ac:dyDescent="0.25">
      <c r="A718" s="218"/>
      <c r="B718" s="218"/>
      <c r="C718" s="218"/>
      <c r="D718" s="234"/>
      <c r="E718" s="218"/>
    </row>
    <row r="719" spans="1:5" x14ac:dyDescent="0.25">
      <c r="A719" s="218"/>
      <c r="B719" s="218"/>
      <c r="C719" s="218"/>
      <c r="D719" s="234"/>
      <c r="E719" s="218"/>
    </row>
    <row r="720" spans="1:5" x14ac:dyDescent="0.25">
      <c r="A720" s="218"/>
      <c r="B720" s="218"/>
      <c r="C720" s="218"/>
      <c r="D720" s="234"/>
      <c r="E720" s="218"/>
    </row>
    <row r="721" spans="1:5" x14ac:dyDescent="0.25">
      <c r="A721" s="218"/>
      <c r="B721" s="218"/>
      <c r="C721" s="218"/>
      <c r="D721" s="234"/>
      <c r="E721" s="218"/>
    </row>
    <row r="722" spans="1:5" x14ac:dyDescent="0.25">
      <c r="A722" s="218"/>
      <c r="B722" s="218"/>
      <c r="C722" s="218"/>
      <c r="D722" s="234"/>
      <c r="E722" s="218"/>
    </row>
    <row r="723" spans="1:5" x14ac:dyDescent="0.25">
      <c r="A723" s="218"/>
      <c r="B723" s="218"/>
      <c r="C723" s="218"/>
      <c r="D723" s="234"/>
      <c r="E723" s="218"/>
    </row>
    <row r="724" spans="1:5" x14ac:dyDescent="0.25">
      <c r="A724" s="218"/>
      <c r="B724" s="218"/>
      <c r="C724" s="218"/>
      <c r="D724" s="234"/>
      <c r="E724" s="218"/>
    </row>
    <row r="725" spans="1:5" x14ac:dyDescent="0.25">
      <c r="A725" s="218"/>
      <c r="B725" s="218"/>
      <c r="C725" s="218"/>
      <c r="D725" s="234"/>
      <c r="E725" s="218"/>
    </row>
    <row r="726" spans="1:5" x14ac:dyDescent="0.25">
      <c r="A726" s="218"/>
      <c r="B726" s="218"/>
      <c r="C726" s="218"/>
      <c r="D726" s="234"/>
      <c r="E726" s="218"/>
    </row>
    <row r="727" spans="1:5" x14ac:dyDescent="0.25">
      <c r="A727" s="218"/>
      <c r="B727" s="218"/>
      <c r="C727" s="218"/>
      <c r="D727" s="234"/>
      <c r="E727" s="218"/>
    </row>
    <row r="728" spans="1:5" x14ac:dyDescent="0.25">
      <c r="A728" s="218"/>
      <c r="B728" s="218"/>
      <c r="C728" s="218"/>
      <c r="D728" s="234"/>
      <c r="E728" s="218"/>
    </row>
    <row r="729" spans="1:5" x14ac:dyDescent="0.25">
      <c r="A729" s="218"/>
      <c r="B729" s="218"/>
      <c r="C729" s="218"/>
      <c r="D729" s="234"/>
      <c r="E729" s="218"/>
    </row>
    <row r="730" spans="1:5" x14ac:dyDescent="0.25">
      <c r="A730" s="218"/>
      <c r="B730" s="218"/>
      <c r="C730" s="218"/>
      <c r="D730" s="234"/>
      <c r="E730" s="218"/>
    </row>
    <row r="731" spans="1:5" x14ac:dyDescent="0.25">
      <c r="A731" s="218"/>
      <c r="B731" s="218"/>
      <c r="C731" s="218"/>
      <c r="D731" s="234"/>
      <c r="E731" s="218"/>
    </row>
    <row r="732" spans="1:5" x14ac:dyDescent="0.25">
      <c r="A732" s="218"/>
      <c r="B732" s="218"/>
      <c r="C732" s="218"/>
      <c r="D732" s="234"/>
      <c r="E732" s="218"/>
    </row>
    <row r="733" spans="1:5" x14ac:dyDescent="0.25">
      <c r="A733" s="218"/>
      <c r="B733" s="218"/>
      <c r="C733" s="218"/>
      <c r="D733" s="234"/>
      <c r="E733" s="218"/>
    </row>
    <row r="734" spans="1:5" x14ac:dyDescent="0.25">
      <c r="A734" s="218"/>
      <c r="B734" s="218"/>
      <c r="C734" s="218"/>
      <c r="D734" s="234"/>
      <c r="E734" s="218"/>
    </row>
    <row r="735" spans="1:5" x14ac:dyDescent="0.25">
      <c r="A735" s="218"/>
      <c r="B735" s="218"/>
      <c r="C735" s="218"/>
      <c r="D735" s="234"/>
      <c r="E735" s="218"/>
    </row>
    <row r="736" spans="1:5" x14ac:dyDescent="0.25">
      <c r="A736" s="218"/>
      <c r="B736" s="218"/>
      <c r="C736" s="218"/>
      <c r="D736" s="234"/>
      <c r="E736" s="218"/>
    </row>
    <row r="737" spans="1:5" x14ac:dyDescent="0.25">
      <c r="A737" s="218"/>
      <c r="B737" s="218"/>
      <c r="C737" s="218"/>
      <c r="D737" s="234"/>
      <c r="E737" s="218"/>
    </row>
    <row r="738" spans="1:5" x14ac:dyDescent="0.25">
      <c r="A738" s="218"/>
      <c r="B738" s="218"/>
      <c r="C738" s="218"/>
      <c r="D738" s="234"/>
      <c r="E738" s="218"/>
    </row>
    <row r="739" spans="1:5" x14ac:dyDescent="0.25">
      <c r="A739" s="218"/>
      <c r="B739" s="218"/>
      <c r="C739" s="218"/>
      <c r="D739" s="234"/>
      <c r="E739" s="218"/>
    </row>
    <row r="740" spans="1:5" x14ac:dyDescent="0.25">
      <c r="A740" s="218"/>
      <c r="B740" s="218"/>
      <c r="C740" s="218"/>
      <c r="D740" s="234"/>
      <c r="E740" s="218"/>
    </row>
    <row r="741" spans="1:5" x14ac:dyDescent="0.25">
      <c r="A741" s="218"/>
      <c r="B741" s="218"/>
      <c r="C741" s="218"/>
      <c r="D741" s="234"/>
      <c r="E741" s="218"/>
    </row>
    <row r="742" spans="1:5" x14ac:dyDescent="0.25">
      <c r="A742" s="218"/>
      <c r="B742" s="218"/>
      <c r="C742" s="218"/>
      <c r="D742" s="234"/>
      <c r="E742" s="218"/>
    </row>
    <row r="743" spans="1:5" x14ac:dyDescent="0.25">
      <c r="A743" s="218"/>
      <c r="B743" s="218"/>
      <c r="C743" s="218"/>
      <c r="D743" s="234"/>
      <c r="E743" s="218"/>
    </row>
    <row r="744" spans="1:5" x14ac:dyDescent="0.25">
      <c r="A744" s="218"/>
      <c r="B744" s="218"/>
      <c r="C744" s="218"/>
      <c r="D744" s="234"/>
      <c r="E744" s="218"/>
    </row>
    <row r="745" spans="1:5" x14ac:dyDescent="0.25">
      <c r="A745" s="218"/>
      <c r="B745" s="218"/>
      <c r="C745" s="218"/>
      <c r="D745" s="234"/>
      <c r="E745" s="218"/>
    </row>
    <row r="746" spans="1:5" x14ac:dyDescent="0.25">
      <c r="A746" s="218"/>
      <c r="B746" s="218"/>
      <c r="C746" s="218"/>
      <c r="D746" s="234"/>
      <c r="E746" s="218"/>
    </row>
    <row r="747" spans="1:5" x14ac:dyDescent="0.25">
      <c r="A747" s="218"/>
      <c r="B747" s="218"/>
      <c r="C747" s="218"/>
      <c r="D747" s="234"/>
      <c r="E747" s="218"/>
    </row>
    <row r="748" spans="1:5" x14ac:dyDescent="0.25">
      <c r="A748" s="218"/>
      <c r="B748" s="218"/>
      <c r="C748" s="218"/>
      <c r="D748" s="234"/>
      <c r="E748" s="218"/>
    </row>
    <row r="749" spans="1:5" x14ac:dyDescent="0.25">
      <c r="A749" s="218"/>
      <c r="B749" s="218"/>
      <c r="C749" s="218"/>
      <c r="D749" s="234"/>
      <c r="E749" s="218"/>
    </row>
    <row r="750" spans="1:5" x14ac:dyDescent="0.25">
      <c r="A750" s="218"/>
      <c r="B750" s="218"/>
      <c r="C750" s="218"/>
      <c r="D750" s="234"/>
      <c r="E750" s="218"/>
    </row>
    <row r="751" spans="1:5" x14ac:dyDescent="0.25">
      <c r="A751" s="218"/>
      <c r="B751" s="218"/>
      <c r="C751" s="218"/>
      <c r="D751" s="234"/>
      <c r="E751" s="218"/>
    </row>
    <row r="752" spans="1:5" x14ac:dyDescent="0.25">
      <c r="A752" s="218"/>
      <c r="B752" s="218"/>
      <c r="C752" s="218"/>
      <c r="D752" s="234"/>
      <c r="E752" s="218"/>
    </row>
    <row r="753" spans="1:5" x14ac:dyDescent="0.25">
      <c r="A753" s="218"/>
      <c r="B753" s="218"/>
      <c r="C753" s="218"/>
      <c r="D753" s="234"/>
      <c r="E753" s="218"/>
    </row>
    <row r="754" spans="1:5" x14ac:dyDescent="0.25">
      <c r="A754" s="218"/>
      <c r="B754" s="218"/>
      <c r="C754" s="218"/>
      <c r="D754" s="234"/>
      <c r="E754" s="218"/>
    </row>
    <row r="755" spans="1:5" x14ac:dyDescent="0.25">
      <c r="A755" s="218"/>
      <c r="B755" s="218"/>
      <c r="C755" s="218"/>
      <c r="D755" s="234"/>
      <c r="E755" s="218"/>
    </row>
    <row r="756" spans="1:5" x14ac:dyDescent="0.25">
      <c r="A756" s="218"/>
      <c r="B756" s="218"/>
      <c r="C756" s="218"/>
      <c r="D756" s="234"/>
      <c r="E756" s="218"/>
    </row>
    <row r="757" spans="1:5" x14ac:dyDescent="0.25">
      <c r="A757" s="218"/>
      <c r="B757" s="218"/>
      <c r="C757" s="218"/>
      <c r="D757" s="234"/>
      <c r="E757" s="218"/>
    </row>
    <row r="758" spans="1:5" x14ac:dyDescent="0.25">
      <c r="A758" s="218"/>
      <c r="B758" s="218"/>
      <c r="C758" s="218"/>
      <c r="D758" s="234"/>
      <c r="E758" s="218"/>
    </row>
    <row r="759" spans="1:5" x14ac:dyDescent="0.25">
      <c r="A759" s="218"/>
      <c r="B759" s="218"/>
      <c r="C759" s="218"/>
      <c r="D759" s="234"/>
      <c r="E759" s="218"/>
    </row>
    <row r="760" spans="1:5" x14ac:dyDescent="0.25">
      <c r="A760" s="218"/>
      <c r="B760" s="218"/>
      <c r="C760" s="218"/>
      <c r="D760" s="234"/>
      <c r="E760" s="218"/>
    </row>
    <row r="761" spans="1:5" x14ac:dyDescent="0.25">
      <c r="A761" s="218"/>
      <c r="B761" s="218"/>
      <c r="C761" s="218"/>
      <c r="D761" s="234"/>
      <c r="E761" s="218"/>
    </row>
    <row r="762" spans="1:5" x14ac:dyDescent="0.25">
      <c r="A762" s="218"/>
      <c r="B762" s="218"/>
      <c r="C762" s="218"/>
      <c r="D762" s="234"/>
      <c r="E762" s="218"/>
    </row>
    <row r="763" spans="1:5" x14ac:dyDescent="0.25">
      <c r="A763" s="218"/>
      <c r="B763" s="218"/>
      <c r="C763" s="218"/>
      <c r="D763" s="234"/>
      <c r="E763" s="218"/>
    </row>
    <row r="764" spans="1:5" x14ac:dyDescent="0.25">
      <c r="A764" s="218"/>
      <c r="B764" s="218"/>
      <c r="C764" s="218"/>
      <c r="D764" s="234"/>
      <c r="E764" s="218"/>
    </row>
    <row r="765" spans="1:5" x14ac:dyDescent="0.25">
      <c r="A765" s="218"/>
      <c r="B765" s="218"/>
      <c r="C765" s="218"/>
      <c r="D765" s="234"/>
      <c r="E765" s="218"/>
    </row>
    <row r="766" spans="1:5" x14ac:dyDescent="0.25">
      <c r="A766" s="218"/>
      <c r="B766" s="218"/>
      <c r="C766" s="218"/>
      <c r="D766" s="234"/>
      <c r="E766" s="218"/>
    </row>
    <row r="767" spans="1:5" x14ac:dyDescent="0.25">
      <c r="A767" s="218"/>
      <c r="B767" s="218"/>
      <c r="C767" s="218"/>
      <c r="D767" s="234"/>
      <c r="E767" s="218"/>
    </row>
    <row r="768" spans="1:5" x14ac:dyDescent="0.25">
      <c r="A768" s="218"/>
      <c r="B768" s="218"/>
      <c r="C768" s="218"/>
      <c r="D768" s="234"/>
      <c r="E768" s="218"/>
    </row>
    <row r="769" spans="1:5" x14ac:dyDescent="0.25">
      <c r="A769" s="218"/>
      <c r="B769" s="218"/>
      <c r="C769" s="218"/>
      <c r="D769" s="234"/>
      <c r="E769" s="218"/>
    </row>
    <row r="770" spans="1:5" x14ac:dyDescent="0.25">
      <c r="A770" s="218"/>
      <c r="B770" s="218"/>
      <c r="C770" s="218"/>
      <c r="D770" s="234"/>
      <c r="E770" s="218"/>
    </row>
    <row r="771" spans="1:5" x14ac:dyDescent="0.25">
      <c r="A771" s="218"/>
      <c r="B771" s="218"/>
      <c r="C771" s="218"/>
      <c r="D771" s="234"/>
      <c r="E771" s="218"/>
    </row>
    <row r="772" spans="1:5" x14ac:dyDescent="0.25">
      <c r="A772" s="218"/>
      <c r="B772" s="218"/>
      <c r="C772" s="218"/>
      <c r="D772" s="234"/>
      <c r="E772" s="218"/>
    </row>
    <row r="773" spans="1:5" x14ac:dyDescent="0.25">
      <c r="A773" s="218"/>
      <c r="B773" s="218"/>
      <c r="C773" s="218"/>
      <c r="D773" s="234"/>
      <c r="E773" s="218"/>
    </row>
    <row r="774" spans="1:5" x14ac:dyDescent="0.25">
      <c r="A774" s="218"/>
      <c r="B774" s="218"/>
      <c r="C774" s="218"/>
      <c r="D774" s="234"/>
      <c r="E774" s="218"/>
    </row>
    <row r="775" spans="1:5" x14ac:dyDescent="0.25">
      <c r="A775" s="218"/>
      <c r="B775" s="218"/>
      <c r="C775" s="218"/>
      <c r="D775" s="234"/>
      <c r="E775" s="218"/>
    </row>
    <row r="776" spans="1:5" x14ac:dyDescent="0.25">
      <c r="A776" s="218"/>
      <c r="B776" s="218"/>
      <c r="C776" s="218"/>
      <c r="D776" s="234"/>
      <c r="E776" s="218"/>
    </row>
    <row r="777" spans="1:5" x14ac:dyDescent="0.25">
      <c r="A777" s="218"/>
      <c r="B777" s="218"/>
      <c r="C777" s="218"/>
      <c r="D777" s="234"/>
      <c r="E777" s="218"/>
    </row>
    <row r="778" spans="1:5" x14ac:dyDescent="0.25">
      <c r="A778" s="218"/>
      <c r="B778" s="218"/>
      <c r="C778" s="218"/>
      <c r="D778" s="234"/>
      <c r="E778" s="218"/>
    </row>
    <row r="779" spans="1:5" x14ac:dyDescent="0.25">
      <c r="A779" s="218"/>
      <c r="B779" s="218"/>
      <c r="C779" s="218"/>
      <c r="D779" s="234"/>
      <c r="E779" s="218"/>
    </row>
    <row r="780" spans="1:5" x14ac:dyDescent="0.25">
      <c r="A780" s="218"/>
      <c r="B780" s="218"/>
      <c r="C780" s="218"/>
      <c r="D780" s="234"/>
      <c r="E780" s="218"/>
    </row>
    <row r="781" spans="1:5" x14ac:dyDescent="0.25">
      <c r="A781" s="218"/>
      <c r="B781" s="218"/>
      <c r="C781" s="218"/>
      <c r="D781" s="234"/>
      <c r="E781" s="218"/>
    </row>
    <row r="782" spans="1:5" x14ac:dyDescent="0.25">
      <c r="A782" s="218"/>
      <c r="B782" s="218"/>
      <c r="C782" s="218"/>
      <c r="D782" s="234"/>
      <c r="E782" s="218"/>
    </row>
    <row r="783" spans="1:5" x14ac:dyDescent="0.25">
      <c r="A783" s="218"/>
      <c r="B783" s="218"/>
      <c r="C783" s="218"/>
      <c r="D783" s="234"/>
      <c r="E783" s="218"/>
    </row>
    <row r="784" spans="1:5" x14ac:dyDescent="0.25">
      <c r="A784" s="218"/>
      <c r="B784" s="218"/>
      <c r="C784" s="218"/>
      <c r="D784" s="234"/>
      <c r="E784" s="218"/>
    </row>
    <row r="785" spans="1:5" x14ac:dyDescent="0.25">
      <c r="A785" s="218"/>
      <c r="B785" s="218"/>
      <c r="C785" s="218"/>
      <c r="D785" s="234"/>
      <c r="E785" s="218"/>
    </row>
    <row r="786" spans="1:5" x14ac:dyDescent="0.25">
      <c r="A786" s="218"/>
      <c r="B786" s="218"/>
      <c r="C786" s="218"/>
      <c r="D786" s="234"/>
      <c r="E786" s="218"/>
    </row>
    <row r="787" spans="1:5" x14ac:dyDescent="0.25">
      <c r="A787" s="218"/>
      <c r="B787" s="218"/>
      <c r="C787" s="218"/>
      <c r="D787" s="234"/>
      <c r="E787" s="218"/>
    </row>
    <row r="788" spans="1:5" x14ac:dyDescent="0.25">
      <c r="A788" s="218"/>
      <c r="B788" s="218"/>
      <c r="C788" s="218"/>
      <c r="D788" s="234"/>
      <c r="E788" s="218"/>
    </row>
    <row r="789" spans="1:5" x14ac:dyDescent="0.25">
      <c r="A789" s="218"/>
      <c r="B789" s="218"/>
      <c r="C789" s="218"/>
      <c r="D789" s="234"/>
      <c r="E789" s="218"/>
    </row>
    <row r="790" spans="1:5" x14ac:dyDescent="0.25">
      <c r="A790" s="218"/>
      <c r="B790" s="218"/>
      <c r="C790" s="218"/>
      <c r="D790" s="234"/>
      <c r="E790" s="218"/>
    </row>
    <row r="791" spans="1:5" x14ac:dyDescent="0.25">
      <c r="A791" s="218"/>
      <c r="B791" s="218"/>
      <c r="C791" s="218"/>
      <c r="D791" s="234"/>
      <c r="E791" s="218"/>
    </row>
    <row r="792" spans="1:5" x14ac:dyDescent="0.25">
      <c r="A792" s="218"/>
      <c r="B792" s="218"/>
      <c r="C792" s="218"/>
      <c r="D792" s="234"/>
      <c r="E792" s="218"/>
    </row>
    <row r="793" spans="1:5" x14ac:dyDescent="0.25">
      <c r="A793" s="218"/>
      <c r="B793" s="218"/>
      <c r="C793" s="218"/>
      <c r="D793" s="234"/>
      <c r="E793" s="218"/>
    </row>
    <row r="794" spans="1:5" x14ac:dyDescent="0.25">
      <c r="A794" s="218"/>
      <c r="B794" s="218"/>
      <c r="C794" s="218"/>
      <c r="D794" s="234"/>
      <c r="E794" s="218"/>
    </row>
    <row r="795" spans="1:5" x14ac:dyDescent="0.25">
      <c r="A795" s="218"/>
      <c r="B795" s="218"/>
      <c r="C795" s="218"/>
      <c r="D795" s="234"/>
      <c r="E795" s="218"/>
    </row>
    <row r="796" spans="1:5" x14ac:dyDescent="0.25">
      <c r="A796" s="218"/>
      <c r="B796" s="218"/>
      <c r="C796" s="218"/>
      <c r="D796" s="234"/>
      <c r="E796" s="218"/>
    </row>
    <row r="797" spans="1:5" x14ac:dyDescent="0.25">
      <c r="A797" s="218"/>
      <c r="B797" s="218"/>
      <c r="C797" s="218"/>
      <c r="D797" s="234"/>
      <c r="E797" s="218"/>
    </row>
    <row r="798" spans="1:5" x14ac:dyDescent="0.25">
      <c r="A798" s="218"/>
      <c r="B798" s="218"/>
      <c r="C798" s="218"/>
      <c r="D798" s="234"/>
      <c r="E798" s="218"/>
    </row>
    <row r="799" spans="1:5" x14ac:dyDescent="0.25">
      <c r="A799" s="218"/>
      <c r="B799" s="218"/>
      <c r="C799" s="218"/>
      <c r="D799" s="234"/>
      <c r="E799" s="218"/>
    </row>
    <row r="800" spans="1:5" x14ac:dyDescent="0.25">
      <c r="A800" s="218"/>
      <c r="B800" s="218"/>
      <c r="C800" s="218"/>
      <c r="D800" s="234"/>
      <c r="E800" s="218"/>
    </row>
    <row r="801" spans="1:5" x14ac:dyDescent="0.25">
      <c r="A801" s="218"/>
      <c r="B801" s="218"/>
      <c r="C801" s="218"/>
      <c r="D801" s="234"/>
      <c r="E801" s="218"/>
    </row>
    <row r="802" spans="1:5" x14ac:dyDescent="0.25">
      <c r="A802" s="218"/>
      <c r="B802" s="218"/>
      <c r="C802" s="218"/>
      <c r="D802" s="234"/>
      <c r="E802" s="218"/>
    </row>
    <row r="803" spans="1:5" x14ac:dyDescent="0.25">
      <c r="A803" s="218"/>
      <c r="B803" s="218"/>
      <c r="C803" s="218"/>
      <c r="D803" s="234"/>
      <c r="E803" s="218"/>
    </row>
    <row r="804" spans="1:5" x14ac:dyDescent="0.25">
      <c r="A804" s="218"/>
      <c r="B804" s="218"/>
      <c r="C804" s="218"/>
      <c r="D804" s="234"/>
      <c r="E804" s="218"/>
    </row>
    <row r="805" spans="1:5" x14ac:dyDescent="0.25">
      <c r="A805" s="218"/>
      <c r="B805" s="218"/>
      <c r="C805" s="218"/>
      <c r="D805" s="234"/>
      <c r="E805" s="218"/>
    </row>
    <row r="806" spans="1:5" x14ac:dyDescent="0.25">
      <c r="A806" s="218"/>
      <c r="B806" s="218"/>
      <c r="C806" s="218"/>
      <c r="D806" s="234"/>
      <c r="E806" s="218"/>
    </row>
    <row r="807" spans="1:5" x14ac:dyDescent="0.25">
      <c r="A807" s="218"/>
      <c r="B807" s="218"/>
      <c r="C807" s="218"/>
      <c r="D807" s="234"/>
      <c r="E807" s="218"/>
    </row>
    <row r="808" spans="1:5" x14ac:dyDescent="0.25">
      <c r="A808" s="218"/>
      <c r="B808" s="218"/>
      <c r="C808" s="218"/>
      <c r="D808" s="234"/>
      <c r="E808" s="218"/>
    </row>
    <row r="809" spans="1:5" x14ac:dyDescent="0.25">
      <c r="A809" s="218"/>
      <c r="B809" s="218"/>
      <c r="C809" s="218"/>
      <c r="D809" s="234"/>
      <c r="E809" s="218"/>
    </row>
    <row r="810" spans="1:5" x14ac:dyDescent="0.25">
      <c r="A810" s="218"/>
      <c r="B810" s="218"/>
      <c r="C810" s="218"/>
      <c r="D810" s="234"/>
      <c r="E810" s="218"/>
    </row>
    <row r="811" spans="1:5" x14ac:dyDescent="0.25">
      <c r="A811" s="218"/>
      <c r="B811" s="218"/>
      <c r="C811" s="218"/>
      <c r="D811" s="234"/>
      <c r="E811" s="218"/>
    </row>
    <row r="812" spans="1:5" x14ac:dyDescent="0.25">
      <c r="A812" s="218"/>
      <c r="B812" s="218"/>
      <c r="C812" s="218"/>
      <c r="D812" s="234"/>
      <c r="E812" s="218"/>
    </row>
    <row r="813" spans="1:5" x14ac:dyDescent="0.25">
      <c r="A813" s="218"/>
      <c r="B813" s="218"/>
      <c r="C813" s="218"/>
      <c r="D813" s="234"/>
      <c r="E813" s="218"/>
    </row>
    <row r="814" spans="1:5" x14ac:dyDescent="0.25">
      <c r="A814" s="218"/>
      <c r="B814" s="218"/>
      <c r="C814" s="218"/>
      <c r="D814" s="234"/>
      <c r="E814" s="218"/>
    </row>
    <row r="815" spans="1:5" x14ac:dyDescent="0.25">
      <c r="A815" s="218"/>
      <c r="B815" s="218"/>
      <c r="C815" s="218"/>
      <c r="D815" s="234"/>
      <c r="E815" s="218"/>
    </row>
    <row r="816" spans="1:5" x14ac:dyDescent="0.25">
      <c r="A816" s="218"/>
      <c r="B816" s="218"/>
      <c r="C816" s="218"/>
      <c r="D816" s="234"/>
      <c r="E816" s="218"/>
    </row>
    <row r="817" spans="1:5" x14ac:dyDescent="0.25">
      <c r="A817" s="218"/>
      <c r="B817" s="218"/>
      <c r="C817" s="218"/>
      <c r="D817" s="234"/>
      <c r="E817" s="218"/>
    </row>
    <row r="818" spans="1:5" x14ac:dyDescent="0.25">
      <c r="A818" s="218"/>
      <c r="B818" s="218"/>
      <c r="C818" s="218"/>
      <c r="D818" s="234"/>
      <c r="E818" s="218"/>
    </row>
    <row r="819" spans="1:5" x14ac:dyDescent="0.25">
      <c r="A819" s="218"/>
      <c r="B819" s="218"/>
      <c r="C819" s="218"/>
      <c r="D819" s="234"/>
      <c r="E819" s="218"/>
    </row>
    <row r="820" spans="1:5" x14ac:dyDescent="0.25">
      <c r="A820" s="218"/>
      <c r="B820" s="218"/>
      <c r="C820" s="218"/>
      <c r="D820" s="234"/>
      <c r="E820" s="218"/>
    </row>
    <row r="821" spans="1:5" x14ac:dyDescent="0.25">
      <c r="A821" s="218"/>
      <c r="B821" s="218"/>
      <c r="C821" s="218"/>
      <c r="D821" s="234"/>
      <c r="E821" s="218"/>
    </row>
    <row r="822" spans="1:5" x14ac:dyDescent="0.25">
      <c r="A822" s="218"/>
      <c r="B822" s="218"/>
      <c r="C822" s="218"/>
      <c r="D822" s="234"/>
      <c r="E822" s="218"/>
    </row>
    <row r="823" spans="1:5" x14ac:dyDescent="0.25">
      <c r="A823" s="218"/>
      <c r="B823" s="218"/>
      <c r="C823" s="218"/>
      <c r="D823" s="234"/>
      <c r="E823" s="218"/>
    </row>
    <row r="824" spans="1:5" x14ac:dyDescent="0.25">
      <c r="A824" s="218"/>
      <c r="B824" s="218"/>
      <c r="C824" s="218"/>
      <c r="D824" s="234"/>
      <c r="E824" s="218"/>
    </row>
    <row r="825" spans="1:5" x14ac:dyDescent="0.25">
      <c r="A825" s="218"/>
      <c r="B825" s="218"/>
      <c r="C825" s="218"/>
      <c r="D825" s="234"/>
      <c r="E825" s="218"/>
    </row>
    <row r="826" spans="1:5" x14ac:dyDescent="0.25">
      <c r="A826" s="218"/>
      <c r="B826" s="218"/>
      <c r="C826" s="218"/>
      <c r="D826" s="234"/>
      <c r="E826" s="218"/>
    </row>
    <row r="827" spans="1:5" x14ac:dyDescent="0.25">
      <c r="A827" s="218"/>
      <c r="B827" s="218"/>
      <c r="C827" s="218"/>
      <c r="D827" s="234"/>
      <c r="E827" s="218"/>
    </row>
    <row r="828" spans="1:5" x14ac:dyDescent="0.25">
      <c r="A828" s="218"/>
      <c r="B828" s="218"/>
      <c r="C828" s="218"/>
      <c r="D828" s="234"/>
      <c r="E828" s="218"/>
    </row>
    <row r="829" spans="1:5" x14ac:dyDescent="0.25">
      <c r="A829" s="218"/>
      <c r="B829" s="218"/>
      <c r="C829" s="218"/>
      <c r="D829" s="234"/>
      <c r="E829" s="218"/>
    </row>
    <row r="830" spans="1:5" x14ac:dyDescent="0.25">
      <c r="A830" s="218"/>
      <c r="B830" s="218"/>
      <c r="C830" s="218"/>
      <c r="D830" s="234"/>
      <c r="E830" s="218"/>
    </row>
    <row r="831" spans="1:5" x14ac:dyDescent="0.25">
      <c r="A831" s="218"/>
      <c r="B831" s="218"/>
      <c r="C831" s="218"/>
      <c r="D831" s="234"/>
      <c r="E831" s="218"/>
    </row>
    <row r="832" spans="1:5" x14ac:dyDescent="0.25">
      <c r="A832" s="218"/>
      <c r="B832" s="218"/>
      <c r="C832" s="218"/>
      <c r="D832" s="234"/>
      <c r="E832" s="218"/>
    </row>
    <row r="833" spans="1:5" x14ac:dyDescent="0.25">
      <c r="A833" s="218"/>
      <c r="B833" s="218"/>
      <c r="C833" s="218"/>
      <c r="D833" s="234"/>
      <c r="E833" s="218"/>
    </row>
    <row r="834" spans="1:5" x14ac:dyDescent="0.25">
      <c r="A834" s="218"/>
      <c r="B834" s="218"/>
      <c r="C834" s="218"/>
      <c r="D834" s="234"/>
      <c r="E834" s="218"/>
    </row>
    <row r="835" spans="1:5" x14ac:dyDescent="0.25">
      <c r="A835" s="218"/>
      <c r="B835" s="218"/>
      <c r="C835" s="218"/>
      <c r="D835" s="234"/>
      <c r="E835" s="218"/>
    </row>
    <row r="836" spans="1:5" x14ac:dyDescent="0.25">
      <c r="A836" s="218"/>
      <c r="B836" s="218"/>
      <c r="C836" s="218"/>
      <c r="D836" s="234"/>
      <c r="E836" s="218"/>
    </row>
    <row r="837" spans="1:5" x14ac:dyDescent="0.25">
      <c r="A837" s="218"/>
      <c r="B837" s="218"/>
      <c r="C837" s="218"/>
      <c r="D837" s="234"/>
      <c r="E837" s="218"/>
    </row>
    <row r="838" spans="1:5" x14ac:dyDescent="0.25">
      <c r="A838" s="218"/>
      <c r="B838" s="218"/>
      <c r="C838" s="218"/>
      <c r="D838" s="234"/>
      <c r="E838" s="218"/>
    </row>
    <row r="839" spans="1:5" x14ac:dyDescent="0.25">
      <c r="A839" s="218"/>
      <c r="B839" s="218"/>
      <c r="C839" s="218"/>
      <c r="D839" s="234"/>
      <c r="E839" s="218"/>
    </row>
    <row r="840" spans="1:5" x14ac:dyDescent="0.25">
      <c r="A840" s="218"/>
      <c r="B840" s="218"/>
      <c r="C840" s="218"/>
      <c r="D840" s="234"/>
      <c r="E840" s="218"/>
    </row>
    <row r="841" spans="1:5" x14ac:dyDescent="0.25">
      <c r="A841" s="218"/>
      <c r="B841" s="218"/>
      <c r="C841" s="218"/>
      <c r="D841" s="234"/>
      <c r="E841" s="218"/>
    </row>
    <row r="842" spans="1:5" x14ac:dyDescent="0.25">
      <c r="A842" s="218"/>
      <c r="B842" s="218"/>
      <c r="C842" s="218"/>
      <c r="D842" s="234"/>
      <c r="E842" s="218"/>
    </row>
    <row r="843" spans="1:5" x14ac:dyDescent="0.25">
      <c r="A843" s="218"/>
      <c r="B843" s="218"/>
      <c r="C843" s="218"/>
      <c r="D843" s="234"/>
      <c r="E843" s="218"/>
    </row>
    <row r="844" spans="1:5" x14ac:dyDescent="0.25">
      <c r="A844" s="218"/>
      <c r="B844" s="218"/>
      <c r="C844" s="218"/>
      <c r="D844" s="234"/>
      <c r="E844" s="218"/>
    </row>
    <row r="845" spans="1:5" x14ac:dyDescent="0.25">
      <c r="A845" s="218"/>
      <c r="B845" s="218"/>
      <c r="C845" s="218"/>
      <c r="D845" s="234"/>
      <c r="E845" s="218"/>
    </row>
    <row r="846" spans="1:5" x14ac:dyDescent="0.25">
      <c r="A846" s="218"/>
      <c r="B846" s="218"/>
      <c r="C846" s="218"/>
      <c r="D846" s="234"/>
      <c r="E846" s="218"/>
    </row>
    <row r="847" spans="1:5" x14ac:dyDescent="0.25">
      <c r="A847" s="218"/>
      <c r="B847" s="218"/>
      <c r="C847" s="218"/>
      <c r="D847" s="234"/>
      <c r="E847" s="218"/>
    </row>
    <row r="848" spans="1:5" x14ac:dyDescent="0.25">
      <c r="A848" s="218"/>
      <c r="B848" s="218"/>
      <c r="C848" s="218"/>
      <c r="D848" s="234"/>
      <c r="E848" s="218"/>
    </row>
    <row r="849" spans="1:5" x14ac:dyDescent="0.25">
      <c r="A849" s="218"/>
      <c r="B849" s="218"/>
      <c r="C849" s="218"/>
      <c r="D849" s="234"/>
      <c r="E849" s="218"/>
    </row>
    <row r="850" spans="1:5" x14ac:dyDescent="0.25">
      <c r="A850" s="218"/>
      <c r="B850" s="218"/>
      <c r="C850" s="218"/>
      <c r="D850" s="234"/>
      <c r="E850" s="218"/>
    </row>
    <row r="851" spans="1:5" x14ac:dyDescent="0.25">
      <c r="A851" s="218"/>
      <c r="B851" s="218"/>
      <c r="C851" s="218"/>
      <c r="D851" s="234"/>
      <c r="E851" s="218"/>
    </row>
    <row r="852" spans="1:5" x14ac:dyDescent="0.25">
      <c r="A852" s="218"/>
      <c r="B852" s="218"/>
      <c r="C852" s="218"/>
      <c r="D852" s="234"/>
      <c r="E852" s="218"/>
    </row>
    <row r="853" spans="1:5" x14ac:dyDescent="0.25">
      <c r="A853" s="218"/>
      <c r="B853" s="218"/>
      <c r="C853" s="218"/>
      <c r="D853" s="234"/>
      <c r="E853" s="218"/>
    </row>
    <row r="854" spans="1:5" x14ac:dyDescent="0.25">
      <c r="A854" s="218"/>
      <c r="B854" s="218"/>
      <c r="C854" s="218"/>
      <c r="D854" s="234"/>
      <c r="E854" s="218"/>
    </row>
    <row r="855" spans="1:5" x14ac:dyDescent="0.25">
      <c r="A855" s="218"/>
      <c r="B855" s="218"/>
      <c r="C855" s="218"/>
      <c r="D855" s="234"/>
      <c r="E855" s="218"/>
    </row>
    <row r="856" spans="1:5" x14ac:dyDescent="0.25">
      <c r="A856" s="218"/>
      <c r="B856" s="218"/>
      <c r="C856" s="218"/>
      <c r="D856" s="234"/>
      <c r="E856" s="218"/>
    </row>
    <row r="857" spans="1:5" x14ac:dyDescent="0.25">
      <c r="A857" s="218"/>
      <c r="B857" s="218"/>
      <c r="C857" s="218"/>
      <c r="D857" s="234"/>
      <c r="E857" s="218"/>
    </row>
    <row r="858" spans="1:5" x14ac:dyDescent="0.25">
      <c r="A858" s="218"/>
      <c r="B858" s="218"/>
      <c r="C858" s="218"/>
      <c r="D858" s="234"/>
      <c r="E858" s="218"/>
    </row>
    <row r="859" spans="1:5" x14ac:dyDescent="0.25">
      <c r="A859" s="218"/>
      <c r="B859" s="218"/>
      <c r="C859" s="218"/>
      <c r="D859" s="234"/>
      <c r="E859" s="218"/>
    </row>
    <row r="860" spans="1:5" x14ac:dyDescent="0.25">
      <c r="A860" s="218"/>
      <c r="B860" s="218"/>
      <c r="C860" s="218"/>
      <c r="D860" s="234"/>
      <c r="E860" s="218"/>
    </row>
    <row r="861" spans="1:5" x14ac:dyDescent="0.25">
      <c r="A861" s="218"/>
      <c r="B861" s="218"/>
      <c r="C861" s="218"/>
      <c r="D861" s="234"/>
      <c r="E861" s="218"/>
    </row>
    <row r="862" spans="1:5" x14ac:dyDescent="0.25">
      <c r="A862" s="218"/>
      <c r="B862" s="218"/>
      <c r="C862" s="218"/>
      <c r="D862" s="234"/>
      <c r="E862" s="218"/>
    </row>
    <row r="863" spans="1:5" x14ac:dyDescent="0.25">
      <c r="A863" s="218"/>
      <c r="B863" s="218"/>
      <c r="C863" s="218"/>
      <c r="D863" s="234"/>
      <c r="E863" s="218"/>
    </row>
    <row r="864" spans="1:5" x14ac:dyDescent="0.25">
      <c r="A864" s="218"/>
      <c r="B864" s="218"/>
      <c r="C864" s="218"/>
      <c r="D864" s="234"/>
      <c r="E864" s="218"/>
    </row>
    <row r="865" spans="1:5" x14ac:dyDescent="0.25">
      <c r="A865" s="218"/>
      <c r="B865" s="218"/>
      <c r="C865" s="218"/>
      <c r="D865" s="234"/>
      <c r="E865" s="218"/>
    </row>
    <row r="866" spans="1:5" x14ac:dyDescent="0.25">
      <c r="A866" s="218"/>
      <c r="B866" s="218"/>
      <c r="C866" s="218"/>
      <c r="D866" s="234"/>
      <c r="E866" s="218"/>
    </row>
    <row r="867" spans="1:5" x14ac:dyDescent="0.25">
      <c r="A867" s="218"/>
      <c r="B867" s="218"/>
      <c r="C867" s="218"/>
      <c r="D867" s="234"/>
      <c r="E867" s="218"/>
    </row>
    <row r="868" spans="1:5" x14ac:dyDescent="0.25">
      <c r="A868" s="218"/>
      <c r="B868" s="218"/>
      <c r="C868" s="218"/>
      <c r="D868" s="234"/>
      <c r="E868" s="218"/>
    </row>
    <row r="869" spans="1:5" x14ac:dyDescent="0.25">
      <c r="A869" s="218"/>
      <c r="B869" s="218"/>
      <c r="C869" s="218"/>
      <c r="D869" s="234"/>
      <c r="E869" s="218"/>
    </row>
    <row r="870" spans="1:5" x14ac:dyDescent="0.25">
      <c r="A870" s="218"/>
      <c r="B870" s="218"/>
      <c r="C870" s="218"/>
      <c r="D870" s="234"/>
      <c r="E870" s="218"/>
    </row>
    <row r="871" spans="1:5" x14ac:dyDescent="0.25">
      <c r="A871" s="218"/>
      <c r="B871" s="218"/>
      <c r="C871" s="218"/>
      <c r="D871" s="234"/>
      <c r="E871" s="218"/>
    </row>
    <row r="872" spans="1:5" x14ac:dyDescent="0.25">
      <c r="A872" s="218"/>
      <c r="B872" s="218"/>
      <c r="C872" s="218"/>
      <c r="D872" s="234"/>
      <c r="E872" s="218"/>
    </row>
    <row r="873" spans="1:5" x14ac:dyDescent="0.25">
      <c r="A873" s="218"/>
      <c r="B873" s="218"/>
      <c r="C873" s="218"/>
      <c r="D873" s="234"/>
      <c r="E873" s="218"/>
    </row>
    <row r="874" spans="1:5" x14ac:dyDescent="0.25">
      <c r="A874" s="218"/>
      <c r="B874" s="218"/>
      <c r="C874" s="218"/>
      <c r="D874" s="234"/>
      <c r="E874" s="218"/>
    </row>
    <row r="875" spans="1:5" x14ac:dyDescent="0.25">
      <c r="A875" s="218"/>
      <c r="B875" s="218"/>
      <c r="C875" s="218"/>
      <c r="D875" s="234"/>
      <c r="E875" s="218"/>
    </row>
    <row r="876" spans="1:5" x14ac:dyDescent="0.25">
      <c r="A876" s="218"/>
      <c r="B876" s="218"/>
      <c r="C876" s="218"/>
      <c r="D876" s="234"/>
      <c r="E876" s="218"/>
    </row>
    <row r="877" spans="1:5" x14ac:dyDescent="0.25">
      <c r="A877" s="218"/>
      <c r="B877" s="218"/>
      <c r="C877" s="218"/>
      <c r="D877" s="234"/>
      <c r="E877" s="218"/>
    </row>
    <row r="878" spans="1:5" x14ac:dyDescent="0.25">
      <c r="A878" s="218"/>
      <c r="B878" s="218"/>
      <c r="C878" s="218"/>
      <c r="D878" s="234"/>
      <c r="E878" s="218"/>
    </row>
    <row r="879" spans="1:5" x14ac:dyDescent="0.25">
      <c r="A879" s="218"/>
      <c r="B879" s="218"/>
      <c r="C879" s="218"/>
      <c r="D879" s="234"/>
      <c r="E879" s="218"/>
    </row>
    <row r="880" spans="1:5" x14ac:dyDescent="0.25">
      <c r="A880" s="218"/>
      <c r="B880" s="218"/>
      <c r="C880" s="218"/>
      <c r="D880" s="234"/>
      <c r="E880" s="218"/>
    </row>
    <row r="881" spans="1:5" x14ac:dyDescent="0.25">
      <c r="A881" s="218"/>
      <c r="B881" s="218"/>
      <c r="C881" s="218"/>
      <c r="D881" s="234"/>
      <c r="E881" s="218"/>
    </row>
    <row r="882" spans="1:5" x14ac:dyDescent="0.25">
      <c r="A882" s="218"/>
      <c r="B882" s="218"/>
      <c r="C882" s="218"/>
      <c r="D882" s="234"/>
      <c r="E882" s="218"/>
    </row>
    <row r="883" spans="1:5" x14ac:dyDescent="0.25">
      <c r="A883" s="218"/>
      <c r="B883" s="218"/>
      <c r="C883" s="218"/>
      <c r="D883" s="234"/>
      <c r="E883" s="218"/>
    </row>
    <row r="884" spans="1:5" x14ac:dyDescent="0.25">
      <c r="A884" s="218"/>
      <c r="B884" s="218"/>
      <c r="C884" s="218"/>
      <c r="D884" s="234"/>
      <c r="E884" s="218"/>
    </row>
    <row r="885" spans="1:5" x14ac:dyDescent="0.25">
      <c r="A885" s="218"/>
      <c r="B885" s="218"/>
      <c r="C885" s="218"/>
      <c r="D885" s="234"/>
      <c r="E885" s="218"/>
    </row>
    <row r="886" spans="1:5" x14ac:dyDescent="0.25">
      <c r="A886" s="218"/>
      <c r="B886" s="218"/>
      <c r="C886" s="218"/>
      <c r="D886" s="234"/>
      <c r="E886" s="218"/>
    </row>
    <row r="887" spans="1:5" x14ac:dyDescent="0.25">
      <c r="A887" s="218"/>
      <c r="B887" s="218"/>
      <c r="C887" s="218"/>
      <c r="D887" s="234"/>
      <c r="E887" s="218"/>
    </row>
    <row r="888" spans="1:5" x14ac:dyDescent="0.25">
      <c r="A888" s="218"/>
      <c r="B888" s="218"/>
      <c r="C888" s="218"/>
      <c r="D888" s="234"/>
      <c r="E888" s="218"/>
    </row>
    <row r="889" spans="1:5" x14ac:dyDescent="0.25">
      <c r="A889" s="218"/>
      <c r="B889" s="218"/>
      <c r="C889" s="218"/>
      <c r="D889" s="234"/>
      <c r="E889" s="218"/>
    </row>
    <row r="890" spans="1:5" x14ac:dyDescent="0.25">
      <c r="A890" s="218"/>
      <c r="B890" s="218"/>
      <c r="C890" s="218"/>
      <c r="D890" s="234"/>
      <c r="E890" s="218"/>
    </row>
    <row r="891" spans="1:5" x14ac:dyDescent="0.25">
      <c r="A891" s="218"/>
      <c r="B891" s="218"/>
      <c r="C891" s="218"/>
      <c r="D891" s="234"/>
      <c r="E891" s="218"/>
    </row>
    <row r="892" spans="1:5" x14ac:dyDescent="0.25">
      <c r="A892" s="218"/>
      <c r="B892" s="218"/>
      <c r="C892" s="218"/>
      <c r="D892" s="234"/>
      <c r="E892" s="218"/>
    </row>
    <row r="893" spans="1:5" x14ac:dyDescent="0.25">
      <c r="A893" s="218"/>
      <c r="B893" s="218"/>
      <c r="C893" s="218"/>
      <c r="D893" s="234"/>
      <c r="E893" s="218"/>
    </row>
    <row r="894" spans="1:5" x14ac:dyDescent="0.25">
      <c r="A894" s="218"/>
      <c r="B894" s="218"/>
      <c r="C894" s="218"/>
      <c r="D894" s="234"/>
      <c r="E894" s="218"/>
    </row>
    <row r="895" spans="1:5" x14ac:dyDescent="0.25">
      <c r="A895" s="218"/>
      <c r="B895" s="218"/>
      <c r="C895" s="218"/>
      <c r="D895" s="234"/>
      <c r="E895" s="218"/>
    </row>
    <row r="896" spans="1:5" x14ac:dyDescent="0.25">
      <c r="A896" s="218"/>
      <c r="B896" s="218"/>
      <c r="C896" s="218"/>
      <c r="D896" s="234"/>
      <c r="E896" s="218"/>
    </row>
    <row r="897" spans="1:5" x14ac:dyDescent="0.25">
      <c r="A897" s="218"/>
      <c r="B897" s="218"/>
      <c r="C897" s="218"/>
      <c r="D897" s="234"/>
      <c r="E897" s="218"/>
    </row>
    <row r="898" spans="1:5" x14ac:dyDescent="0.25">
      <c r="A898" s="218"/>
      <c r="B898" s="218"/>
      <c r="C898" s="218"/>
      <c r="D898" s="234"/>
      <c r="E898" s="218"/>
    </row>
    <row r="899" spans="1:5" x14ac:dyDescent="0.25">
      <c r="A899" s="218"/>
      <c r="B899" s="218"/>
      <c r="C899" s="218"/>
      <c r="D899" s="234"/>
      <c r="E899" s="218"/>
    </row>
    <row r="900" spans="1:5" x14ac:dyDescent="0.25">
      <c r="A900" s="218"/>
      <c r="B900" s="218"/>
      <c r="C900" s="218"/>
      <c r="D900" s="234"/>
      <c r="E900" s="218"/>
    </row>
    <row r="901" spans="1:5" x14ac:dyDescent="0.25">
      <c r="A901" s="218"/>
      <c r="B901" s="218"/>
      <c r="C901" s="218"/>
      <c r="D901" s="234"/>
      <c r="E901" s="218"/>
    </row>
    <row r="902" spans="1:5" x14ac:dyDescent="0.25">
      <c r="A902" s="218"/>
      <c r="B902" s="218"/>
      <c r="C902" s="218"/>
      <c r="D902" s="234"/>
      <c r="E902" s="218"/>
    </row>
    <row r="903" spans="1:5" x14ac:dyDescent="0.25">
      <c r="A903" s="218"/>
      <c r="B903" s="218"/>
      <c r="C903" s="218"/>
      <c r="D903" s="234"/>
      <c r="E903" s="218"/>
    </row>
    <row r="904" spans="1:5" x14ac:dyDescent="0.25">
      <c r="A904" s="218"/>
      <c r="B904" s="218"/>
      <c r="C904" s="218"/>
      <c r="D904" s="234"/>
      <c r="E904" s="218"/>
    </row>
    <row r="905" spans="1:5" x14ac:dyDescent="0.25">
      <c r="A905" s="218"/>
      <c r="B905" s="218"/>
      <c r="C905" s="218"/>
      <c r="D905" s="234"/>
      <c r="E905" s="218"/>
    </row>
    <row r="906" spans="1:5" x14ac:dyDescent="0.25">
      <c r="A906" s="218"/>
      <c r="B906" s="218"/>
      <c r="C906" s="218"/>
      <c r="D906" s="234"/>
      <c r="E906" s="218"/>
    </row>
    <row r="907" spans="1:5" x14ac:dyDescent="0.25">
      <c r="A907" s="218"/>
      <c r="B907" s="218"/>
      <c r="C907" s="218"/>
      <c r="D907" s="234"/>
      <c r="E907" s="218"/>
    </row>
    <row r="908" spans="1:5" x14ac:dyDescent="0.25">
      <c r="A908" s="218"/>
      <c r="B908" s="218"/>
      <c r="C908" s="218"/>
      <c r="D908" s="234"/>
      <c r="E908" s="218"/>
    </row>
    <row r="909" spans="1:5" x14ac:dyDescent="0.25">
      <c r="A909" s="218"/>
      <c r="B909" s="218"/>
      <c r="C909" s="218"/>
      <c r="D909" s="234"/>
      <c r="E909" s="218"/>
    </row>
    <row r="910" spans="1:5" x14ac:dyDescent="0.25">
      <c r="A910" s="218"/>
      <c r="B910" s="218"/>
      <c r="C910" s="218"/>
      <c r="D910" s="234"/>
      <c r="E910" s="218"/>
    </row>
    <row r="911" spans="1:5" x14ac:dyDescent="0.25">
      <c r="A911" s="218"/>
      <c r="B911" s="218"/>
      <c r="C911" s="218"/>
      <c r="D911" s="234"/>
      <c r="E911" s="218"/>
    </row>
    <row r="912" spans="1:5" x14ac:dyDescent="0.25">
      <c r="A912" s="218"/>
      <c r="B912" s="218"/>
      <c r="C912" s="218"/>
      <c r="D912" s="234"/>
      <c r="E912" s="218"/>
    </row>
    <row r="913" spans="1:5" x14ac:dyDescent="0.25">
      <c r="A913" s="218"/>
      <c r="B913" s="218"/>
      <c r="C913" s="218"/>
      <c r="D913" s="234"/>
      <c r="E913" s="218"/>
    </row>
    <row r="914" spans="1:5" x14ac:dyDescent="0.25">
      <c r="A914" s="218"/>
      <c r="B914" s="218"/>
      <c r="C914" s="218"/>
      <c r="D914" s="234"/>
      <c r="E914" s="218"/>
    </row>
    <row r="915" spans="1:5" x14ac:dyDescent="0.25">
      <c r="A915" s="218"/>
      <c r="B915" s="218"/>
      <c r="C915" s="218"/>
      <c r="D915" s="234"/>
      <c r="E915" s="218"/>
    </row>
    <row r="916" spans="1:5" x14ac:dyDescent="0.25">
      <c r="A916" s="218"/>
      <c r="B916" s="218"/>
      <c r="C916" s="218"/>
      <c r="D916" s="234"/>
      <c r="E916" s="218"/>
    </row>
    <row r="917" spans="1:5" x14ac:dyDescent="0.25">
      <c r="A917" s="218"/>
      <c r="B917" s="218"/>
      <c r="C917" s="218"/>
      <c r="D917" s="234"/>
      <c r="E917" s="218"/>
    </row>
    <row r="918" spans="1:5" x14ac:dyDescent="0.25">
      <c r="A918" s="218"/>
      <c r="B918" s="218"/>
      <c r="C918" s="218"/>
      <c r="D918" s="234"/>
      <c r="E918" s="218"/>
    </row>
    <row r="919" spans="1:5" x14ac:dyDescent="0.25">
      <c r="A919" s="218"/>
      <c r="B919" s="218"/>
      <c r="C919" s="218"/>
      <c r="D919" s="234"/>
      <c r="E919" s="218"/>
    </row>
    <row r="920" spans="1:5" x14ac:dyDescent="0.25">
      <c r="A920" s="218"/>
      <c r="B920" s="218"/>
      <c r="C920" s="218"/>
      <c r="D920" s="234"/>
      <c r="E920" s="218"/>
    </row>
    <row r="921" spans="1:5" x14ac:dyDescent="0.25">
      <c r="A921" s="218"/>
      <c r="B921" s="218"/>
      <c r="C921" s="218"/>
      <c r="D921" s="234"/>
      <c r="E921" s="218"/>
    </row>
    <row r="922" spans="1:5" x14ac:dyDescent="0.25">
      <c r="A922" s="218"/>
      <c r="B922" s="218"/>
      <c r="C922" s="218"/>
      <c r="D922" s="234"/>
      <c r="E922" s="218"/>
    </row>
    <row r="923" spans="1:5" x14ac:dyDescent="0.25">
      <c r="A923" s="218"/>
      <c r="B923" s="218"/>
      <c r="C923" s="218"/>
      <c r="D923" s="234"/>
      <c r="E923" s="218"/>
    </row>
    <row r="924" spans="1:5" x14ac:dyDescent="0.25">
      <c r="A924" s="218"/>
      <c r="B924" s="218"/>
      <c r="C924" s="218"/>
      <c r="D924" s="234"/>
      <c r="E924" s="218"/>
    </row>
    <row r="925" spans="1:5" x14ac:dyDescent="0.25">
      <c r="A925" s="218"/>
      <c r="B925" s="218"/>
      <c r="C925" s="218"/>
      <c r="D925" s="234"/>
      <c r="E925" s="218"/>
    </row>
    <row r="926" spans="1:5" x14ac:dyDescent="0.25">
      <c r="A926" s="218"/>
      <c r="B926" s="218"/>
      <c r="C926" s="218"/>
      <c r="D926" s="234"/>
      <c r="E926" s="218"/>
    </row>
    <row r="927" spans="1:5" x14ac:dyDescent="0.25">
      <c r="A927" s="218"/>
      <c r="B927" s="218"/>
      <c r="C927" s="218"/>
      <c r="D927" s="234"/>
      <c r="E927" s="218"/>
    </row>
    <row r="928" spans="1:5" x14ac:dyDescent="0.25">
      <c r="A928" s="218"/>
      <c r="B928" s="218"/>
      <c r="C928" s="218"/>
      <c r="D928" s="234"/>
      <c r="E928" s="218"/>
    </row>
    <row r="929" spans="1:5" x14ac:dyDescent="0.25">
      <c r="A929" s="218"/>
      <c r="B929" s="218"/>
      <c r="C929" s="218"/>
      <c r="D929" s="234"/>
      <c r="E929" s="218"/>
    </row>
    <row r="930" spans="1:5" x14ac:dyDescent="0.25">
      <c r="A930" s="218"/>
      <c r="B930" s="218"/>
      <c r="C930" s="218"/>
      <c r="D930" s="234"/>
      <c r="E930" s="218"/>
    </row>
    <row r="931" spans="1:5" x14ac:dyDescent="0.25">
      <c r="A931" s="218"/>
      <c r="B931" s="218"/>
      <c r="C931" s="218"/>
      <c r="D931" s="234"/>
      <c r="E931" s="218"/>
    </row>
    <row r="932" spans="1:5" x14ac:dyDescent="0.25">
      <c r="A932" s="218"/>
      <c r="B932" s="218"/>
      <c r="C932" s="218"/>
      <c r="D932" s="234"/>
      <c r="E932" s="218"/>
    </row>
    <row r="933" spans="1:5" x14ac:dyDescent="0.25">
      <c r="A933" s="218"/>
      <c r="B933" s="218"/>
      <c r="C933" s="218"/>
      <c r="D933" s="234"/>
      <c r="E933" s="218"/>
    </row>
    <row r="934" spans="1:5" x14ac:dyDescent="0.25">
      <c r="A934" s="218"/>
      <c r="B934" s="218"/>
      <c r="C934" s="218"/>
      <c r="D934" s="234"/>
      <c r="E934" s="218"/>
    </row>
    <row r="935" spans="1:5" x14ac:dyDescent="0.25">
      <c r="A935" s="218"/>
      <c r="B935" s="218"/>
      <c r="C935" s="218"/>
      <c r="D935" s="234"/>
      <c r="E935" s="218"/>
    </row>
    <row r="936" spans="1:5" x14ac:dyDescent="0.25">
      <c r="A936" s="218"/>
      <c r="B936" s="218"/>
      <c r="C936" s="218"/>
      <c r="D936" s="234"/>
      <c r="E936" s="218"/>
    </row>
    <row r="937" spans="1:5" x14ac:dyDescent="0.25">
      <c r="A937" s="218"/>
      <c r="B937" s="218"/>
      <c r="C937" s="218"/>
      <c r="D937" s="234"/>
      <c r="E937" s="218"/>
    </row>
    <row r="938" spans="1:5" x14ac:dyDescent="0.25">
      <c r="A938" s="218"/>
      <c r="B938" s="218"/>
      <c r="C938" s="218"/>
      <c r="D938" s="234"/>
      <c r="E938" s="218"/>
    </row>
    <row r="939" spans="1:5" x14ac:dyDescent="0.25">
      <c r="A939" s="218"/>
      <c r="B939" s="218"/>
      <c r="C939" s="218"/>
      <c r="D939" s="234"/>
      <c r="E939" s="218"/>
    </row>
    <row r="940" spans="1:5" x14ac:dyDescent="0.25">
      <c r="A940" s="218"/>
      <c r="B940" s="218"/>
      <c r="C940" s="218"/>
      <c r="D940" s="234"/>
      <c r="E940" s="218"/>
    </row>
    <row r="941" spans="1:5" x14ac:dyDescent="0.25">
      <c r="A941" s="218"/>
      <c r="B941" s="218"/>
      <c r="C941" s="218"/>
      <c r="D941" s="234"/>
      <c r="E941" s="218"/>
    </row>
    <row r="942" spans="1:5" x14ac:dyDescent="0.25">
      <c r="A942" s="218"/>
      <c r="B942" s="218"/>
      <c r="C942" s="218"/>
      <c r="D942" s="234"/>
      <c r="E942" s="218"/>
    </row>
    <row r="943" spans="1:5" x14ac:dyDescent="0.25">
      <c r="A943" s="218"/>
      <c r="B943" s="218"/>
      <c r="C943" s="218"/>
      <c r="D943" s="234"/>
      <c r="E943" s="218"/>
    </row>
    <row r="944" spans="1:5" x14ac:dyDescent="0.25">
      <c r="A944" s="218"/>
      <c r="B944" s="218"/>
      <c r="C944" s="218"/>
      <c r="D944" s="234"/>
      <c r="E944" s="218"/>
    </row>
    <row r="945" spans="1:5" x14ac:dyDescent="0.25">
      <c r="A945" s="218"/>
      <c r="B945" s="218"/>
      <c r="C945" s="218"/>
      <c r="D945" s="234"/>
      <c r="E945" s="218"/>
    </row>
    <row r="946" spans="1:5" x14ac:dyDescent="0.25">
      <c r="A946" s="218"/>
      <c r="B946" s="218"/>
      <c r="C946" s="218"/>
      <c r="D946" s="234"/>
      <c r="E946" s="218"/>
    </row>
    <row r="947" spans="1:5" x14ac:dyDescent="0.25">
      <c r="A947" s="218"/>
      <c r="B947" s="218"/>
      <c r="C947" s="218"/>
      <c r="D947" s="234"/>
      <c r="E947" s="218"/>
    </row>
    <row r="948" spans="1:5" x14ac:dyDescent="0.25">
      <c r="A948" s="218"/>
      <c r="B948" s="218"/>
      <c r="C948" s="218"/>
      <c r="D948" s="234"/>
      <c r="E948" s="218"/>
    </row>
    <row r="949" spans="1:5" x14ac:dyDescent="0.25">
      <c r="A949" s="218"/>
      <c r="B949" s="218"/>
      <c r="C949" s="218"/>
      <c r="D949" s="234"/>
      <c r="E949" s="218"/>
    </row>
    <row r="950" spans="1:5" x14ac:dyDescent="0.25">
      <c r="A950" s="218"/>
      <c r="B950" s="218"/>
      <c r="C950" s="218"/>
      <c r="D950" s="234"/>
      <c r="E950" s="218"/>
    </row>
    <row r="951" spans="1:5" x14ac:dyDescent="0.25">
      <c r="A951" s="218"/>
      <c r="B951" s="218"/>
      <c r="C951" s="218"/>
      <c r="D951" s="234"/>
      <c r="E951" s="218"/>
    </row>
    <row r="952" spans="1:5" x14ac:dyDescent="0.25">
      <c r="A952" s="218"/>
      <c r="B952" s="218"/>
      <c r="C952" s="218"/>
      <c r="D952" s="234"/>
      <c r="E952" s="218"/>
    </row>
    <row r="953" spans="1:5" x14ac:dyDescent="0.25">
      <c r="A953" s="218"/>
      <c r="B953" s="218"/>
      <c r="C953" s="218"/>
      <c r="D953" s="234"/>
      <c r="E953" s="218"/>
    </row>
    <row r="954" spans="1:5" x14ac:dyDescent="0.25">
      <c r="A954" s="218"/>
      <c r="B954" s="218"/>
      <c r="C954" s="218"/>
      <c r="D954" s="234"/>
      <c r="E954" s="218"/>
    </row>
    <row r="955" spans="1:5" x14ac:dyDescent="0.25">
      <c r="A955" s="218"/>
      <c r="B955" s="218"/>
      <c r="C955" s="218"/>
      <c r="D955" s="234"/>
      <c r="E955" s="218"/>
    </row>
    <row r="956" spans="1:5" x14ac:dyDescent="0.25">
      <c r="A956" s="218"/>
      <c r="B956" s="218"/>
      <c r="C956" s="218"/>
      <c r="D956" s="234"/>
      <c r="E956" s="218"/>
    </row>
    <row r="957" spans="1:5" x14ac:dyDescent="0.25">
      <c r="A957" s="218"/>
      <c r="B957" s="218"/>
      <c r="C957" s="218"/>
      <c r="D957" s="234"/>
      <c r="E957" s="218"/>
    </row>
    <row r="958" spans="1:5" x14ac:dyDescent="0.25">
      <c r="A958" s="218"/>
      <c r="B958" s="218"/>
      <c r="C958" s="218"/>
      <c r="D958" s="234"/>
      <c r="E958" s="218"/>
    </row>
    <row r="959" spans="1:5" x14ac:dyDescent="0.25">
      <c r="A959" s="218"/>
      <c r="B959" s="218"/>
      <c r="C959" s="218"/>
      <c r="D959" s="234"/>
      <c r="E959" s="218"/>
    </row>
    <row r="960" spans="1:5" x14ac:dyDescent="0.25">
      <c r="A960" s="218"/>
      <c r="B960" s="218"/>
      <c r="C960" s="218"/>
      <c r="D960" s="234"/>
      <c r="E960" s="218"/>
    </row>
    <row r="961" spans="1:5" x14ac:dyDescent="0.25">
      <c r="A961" s="218"/>
      <c r="B961" s="218"/>
      <c r="C961" s="218"/>
      <c r="D961" s="234"/>
      <c r="E961" s="218"/>
    </row>
    <row r="962" spans="1:5" x14ac:dyDescent="0.25">
      <c r="A962" s="218"/>
      <c r="B962" s="218"/>
      <c r="C962" s="218"/>
      <c r="D962" s="234"/>
      <c r="E962" s="218"/>
    </row>
    <row r="963" spans="1:5" x14ac:dyDescent="0.25">
      <c r="A963" s="218"/>
      <c r="B963" s="218"/>
      <c r="C963" s="218"/>
      <c r="D963" s="234"/>
      <c r="E963" s="218"/>
    </row>
    <row r="964" spans="1:5" x14ac:dyDescent="0.25">
      <c r="A964" s="218"/>
      <c r="B964" s="218"/>
      <c r="C964" s="218"/>
      <c r="D964" s="234"/>
      <c r="E964" s="218"/>
    </row>
    <row r="965" spans="1:5" x14ac:dyDescent="0.25">
      <c r="A965" s="218"/>
      <c r="B965" s="218"/>
      <c r="C965" s="218"/>
      <c r="D965" s="234"/>
      <c r="E965" s="218"/>
    </row>
    <row r="966" spans="1:5" x14ac:dyDescent="0.25">
      <c r="A966" s="218"/>
      <c r="B966" s="218"/>
      <c r="C966" s="218"/>
      <c r="D966" s="234"/>
      <c r="E966" s="218"/>
    </row>
    <row r="967" spans="1:5" x14ac:dyDescent="0.25">
      <c r="A967" s="218"/>
      <c r="B967" s="218"/>
      <c r="C967" s="218"/>
      <c r="D967" s="234"/>
      <c r="E967" s="218"/>
    </row>
    <row r="968" spans="1:5" x14ac:dyDescent="0.25">
      <c r="A968" s="218"/>
      <c r="B968" s="218"/>
      <c r="C968" s="218"/>
      <c r="D968" s="234"/>
      <c r="E968" s="218"/>
    </row>
    <row r="969" spans="1:5" x14ac:dyDescent="0.25">
      <c r="A969" s="218"/>
      <c r="B969" s="218"/>
      <c r="C969" s="218"/>
      <c r="D969" s="234"/>
      <c r="E969" s="218"/>
    </row>
    <row r="970" spans="1:5" x14ac:dyDescent="0.25">
      <c r="A970" s="218"/>
      <c r="B970" s="218"/>
      <c r="C970" s="218"/>
      <c r="D970" s="234"/>
      <c r="E970" s="218"/>
    </row>
    <row r="971" spans="1:5" x14ac:dyDescent="0.25">
      <c r="A971" s="218"/>
      <c r="B971" s="218"/>
      <c r="C971" s="218"/>
      <c r="D971" s="234"/>
      <c r="E971" s="218"/>
    </row>
    <row r="972" spans="1:5" x14ac:dyDescent="0.25">
      <c r="A972" s="218"/>
      <c r="B972" s="218"/>
      <c r="C972" s="218"/>
      <c r="D972" s="234"/>
      <c r="E972" s="218"/>
    </row>
    <row r="973" spans="1:5" x14ac:dyDescent="0.25">
      <c r="A973" s="218"/>
      <c r="B973" s="218"/>
      <c r="C973" s="218"/>
      <c r="D973" s="234"/>
      <c r="E973" s="218"/>
    </row>
    <row r="974" spans="1:5" x14ac:dyDescent="0.25">
      <c r="A974" s="218"/>
      <c r="B974" s="218"/>
      <c r="C974" s="218"/>
      <c r="D974" s="234"/>
      <c r="E974" s="218"/>
    </row>
    <row r="975" spans="1:5" x14ac:dyDescent="0.25">
      <c r="A975" s="218"/>
      <c r="B975" s="218"/>
      <c r="C975" s="218"/>
      <c r="D975" s="234"/>
      <c r="E975" s="218"/>
    </row>
    <row r="976" spans="1:5" x14ac:dyDescent="0.25">
      <c r="A976" s="218"/>
      <c r="B976" s="218"/>
      <c r="C976" s="218"/>
      <c r="D976" s="234"/>
      <c r="E976" s="218"/>
    </row>
    <row r="977" spans="1:5" x14ac:dyDescent="0.25">
      <c r="A977" s="218"/>
      <c r="B977" s="218"/>
      <c r="C977" s="218"/>
      <c r="D977" s="234"/>
      <c r="E977" s="218"/>
    </row>
    <row r="978" spans="1:5" x14ac:dyDescent="0.25">
      <c r="A978" s="218"/>
      <c r="B978" s="218"/>
      <c r="C978" s="218"/>
      <c r="D978" s="234"/>
      <c r="E978" s="218"/>
    </row>
    <row r="979" spans="1:5" x14ac:dyDescent="0.25">
      <c r="A979" s="218"/>
      <c r="B979" s="218"/>
      <c r="C979" s="218"/>
      <c r="D979" s="234"/>
      <c r="E979" s="218"/>
    </row>
    <row r="980" spans="1:5" x14ac:dyDescent="0.25">
      <c r="A980" s="218"/>
      <c r="B980" s="218"/>
      <c r="C980" s="218"/>
      <c r="D980" s="234"/>
      <c r="E980" s="218"/>
    </row>
    <row r="981" spans="1:5" x14ac:dyDescent="0.25">
      <c r="A981" s="218"/>
      <c r="B981" s="218"/>
      <c r="C981" s="218"/>
      <c r="D981" s="234"/>
      <c r="E981" s="218"/>
    </row>
    <row r="982" spans="1:5" x14ac:dyDescent="0.25">
      <c r="A982" s="218"/>
      <c r="B982" s="218"/>
      <c r="C982" s="218"/>
      <c r="D982" s="234"/>
      <c r="E982" s="218"/>
    </row>
    <row r="983" spans="1:5" x14ac:dyDescent="0.25">
      <c r="A983" s="218"/>
      <c r="B983" s="218"/>
      <c r="C983" s="218"/>
      <c r="D983" s="234"/>
      <c r="E983" s="218"/>
    </row>
    <row r="984" spans="1:5" x14ac:dyDescent="0.25">
      <c r="A984" s="218"/>
      <c r="B984" s="218"/>
      <c r="C984" s="218"/>
      <c r="D984" s="234"/>
      <c r="E984" s="218"/>
    </row>
    <row r="985" spans="1:5" x14ac:dyDescent="0.25">
      <c r="A985" s="218"/>
      <c r="B985" s="218"/>
      <c r="C985" s="218"/>
      <c r="D985" s="234"/>
      <c r="E985" s="218"/>
    </row>
    <row r="986" spans="1:5" x14ac:dyDescent="0.25">
      <c r="A986" s="218"/>
      <c r="B986" s="218"/>
      <c r="C986" s="218"/>
      <c r="D986" s="234"/>
      <c r="E986" s="218"/>
    </row>
    <row r="987" spans="1:5" x14ac:dyDescent="0.25">
      <c r="A987" s="218"/>
      <c r="B987" s="218"/>
      <c r="C987" s="218"/>
      <c r="D987" s="234"/>
      <c r="E987" s="218"/>
    </row>
    <row r="988" spans="1:5" x14ac:dyDescent="0.25">
      <c r="A988" s="218"/>
      <c r="B988" s="218"/>
      <c r="C988" s="218"/>
      <c r="D988" s="234"/>
      <c r="E988" s="218"/>
    </row>
    <row r="989" spans="1:5" x14ac:dyDescent="0.25">
      <c r="A989" s="218"/>
      <c r="B989" s="218"/>
      <c r="C989" s="218"/>
      <c r="D989" s="234"/>
      <c r="E989" s="218"/>
    </row>
    <row r="990" spans="1:5" x14ac:dyDescent="0.25">
      <c r="A990" s="218"/>
      <c r="B990" s="218"/>
      <c r="C990" s="218"/>
      <c r="D990" s="234"/>
      <c r="E990" s="218"/>
    </row>
    <row r="991" spans="1:5" x14ac:dyDescent="0.25">
      <c r="A991" s="218"/>
      <c r="B991" s="218"/>
      <c r="C991" s="218"/>
      <c r="D991" s="234"/>
      <c r="E991" s="218"/>
    </row>
    <row r="992" spans="1:5" x14ac:dyDescent="0.25">
      <c r="A992" s="218"/>
      <c r="B992" s="218"/>
      <c r="C992" s="218"/>
      <c r="D992" s="234"/>
      <c r="E992" s="218"/>
    </row>
    <row r="993" spans="1:5" x14ac:dyDescent="0.25">
      <c r="A993" s="218"/>
      <c r="B993" s="218"/>
      <c r="C993" s="218"/>
      <c r="D993" s="234"/>
      <c r="E993" s="218"/>
    </row>
    <row r="994" spans="1:5" x14ac:dyDescent="0.25">
      <c r="A994" s="218"/>
      <c r="B994" s="218"/>
      <c r="C994" s="218"/>
      <c r="D994" s="234"/>
      <c r="E994" s="218"/>
    </row>
    <row r="995" spans="1:5" x14ac:dyDescent="0.25">
      <c r="A995" s="218"/>
      <c r="B995" s="218"/>
      <c r="C995" s="218"/>
      <c r="D995" s="234"/>
      <c r="E995" s="218"/>
    </row>
    <row r="996" spans="1:5" x14ac:dyDescent="0.25">
      <c r="A996" s="218"/>
      <c r="B996" s="218"/>
      <c r="C996" s="218"/>
      <c r="D996" s="234"/>
      <c r="E996" s="218"/>
    </row>
    <row r="997" spans="1:5" x14ac:dyDescent="0.25">
      <c r="A997" s="218"/>
      <c r="B997" s="218"/>
      <c r="C997" s="218"/>
      <c r="D997" s="234"/>
      <c r="E997" s="218"/>
    </row>
    <row r="998" spans="1:5" x14ac:dyDescent="0.25">
      <c r="A998" s="218"/>
      <c r="B998" s="218"/>
      <c r="C998" s="218"/>
      <c r="D998" s="234"/>
      <c r="E998" s="218"/>
    </row>
    <row r="999" spans="1:5" x14ac:dyDescent="0.25">
      <c r="A999" s="218"/>
      <c r="B999" s="218"/>
      <c r="C999" s="218"/>
      <c r="D999" s="234"/>
      <c r="E999" s="218"/>
    </row>
    <row r="1000" spans="1:5" x14ac:dyDescent="0.25">
      <c r="A1000" s="218"/>
      <c r="B1000" s="218"/>
      <c r="C1000" s="218"/>
      <c r="D1000" s="234"/>
      <c r="E1000" s="218"/>
    </row>
    <row r="1001" spans="1:5" x14ac:dyDescent="0.25">
      <c r="A1001" s="218"/>
      <c r="B1001" s="218"/>
      <c r="C1001" s="218"/>
      <c r="D1001" s="234"/>
      <c r="E1001" s="218"/>
    </row>
    <row r="1002" spans="1:5" x14ac:dyDescent="0.25">
      <c r="A1002" s="218"/>
      <c r="B1002" s="218"/>
      <c r="C1002" s="218"/>
      <c r="D1002" s="234"/>
      <c r="E1002" s="218"/>
    </row>
    <row r="1003" spans="1:5" x14ac:dyDescent="0.25">
      <c r="A1003" s="218"/>
      <c r="B1003" s="218"/>
      <c r="C1003" s="218"/>
      <c r="D1003" s="234"/>
      <c r="E1003" s="218"/>
    </row>
    <row r="1004" spans="1:5" x14ac:dyDescent="0.25">
      <c r="A1004" s="218"/>
      <c r="B1004" s="218"/>
      <c r="C1004" s="218"/>
      <c r="D1004" s="234"/>
      <c r="E1004" s="218"/>
    </row>
    <row r="1005" spans="1:5" x14ac:dyDescent="0.25">
      <c r="A1005" s="218"/>
      <c r="B1005" s="218"/>
      <c r="C1005" s="218"/>
      <c r="D1005" s="234"/>
      <c r="E1005" s="218"/>
    </row>
    <row r="1006" spans="1:5" x14ac:dyDescent="0.25">
      <c r="A1006" s="218"/>
      <c r="B1006" s="218"/>
      <c r="C1006" s="218"/>
      <c r="D1006" s="234"/>
      <c r="E1006" s="218"/>
    </row>
    <row r="1007" spans="1:5" x14ac:dyDescent="0.25">
      <c r="A1007" s="218"/>
      <c r="B1007" s="218"/>
      <c r="C1007" s="218"/>
      <c r="D1007" s="234"/>
      <c r="E1007" s="218"/>
    </row>
    <row r="1008" spans="1:5" x14ac:dyDescent="0.25">
      <c r="A1008" s="218"/>
      <c r="B1008" s="218"/>
      <c r="C1008" s="218"/>
      <c r="D1008" s="234"/>
      <c r="E1008" s="218"/>
    </row>
    <row r="1009" spans="1:5" x14ac:dyDescent="0.25">
      <c r="A1009" s="218"/>
      <c r="B1009" s="218"/>
      <c r="C1009" s="218"/>
      <c r="D1009" s="234"/>
      <c r="E1009" s="218"/>
    </row>
    <row r="1010" spans="1:5" x14ac:dyDescent="0.25">
      <c r="A1010" s="218"/>
      <c r="B1010" s="218"/>
      <c r="C1010" s="218"/>
      <c r="D1010" s="234"/>
      <c r="E1010" s="218"/>
    </row>
    <row r="1011" spans="1:5" x14ac:dyDescent="0.25">
      <c r="A1011" s="218"/>
      <c r="B1011" s="218"/>
      <c r="C1011" s="218"/>
      <c r="D1011" s="234"/>
      <c r="E1011" s="218"/>
    </row>
    <row r="1012" spans="1:5" x14ac:dyDescent="0.25">
      <c r="A1012" s="218"/>
      <c r="B1012" s="218"/>
      <c r="C1012" s="218"/>
      <c r="D1012" s="234"/>
      <c r="E1012" s="218"/>
    </row>
    <row r="1013" spans="1:5" x14ac:dyDescent="0.25">
      <c r="A1013" s="218"/>
      <c r="B1013" s="218"/>
      <c r="C1013" s="218"/>
      <c r="D1013" s="234"/>
      <c r="E1013" s="218"/>
    </row>
    <row r="1014" spans="1:5" x14ac:dyDescent="0.25">
      <c r="A1014" s="218"/>
      <c r="B1014" s="218"/>
      <c r="C1014" s="218"/>
      <c r="D1014" s="234"/>
      <c r="E1014" s="218"/>
    </row>
    <row r="1015" spans="1:5" x14ac:dyDescent="0.25">
      <c r="A1015" s="218"/>
      <c r="B1015" s="218"/>
      <c r="C1015" s="218"/>
      <c r="D1015" s="234"/>
      <c r="E1015" s="218"/>
    </row>
    <row r="1016" spans="1:5" x14ac:dyDescent="0.25">
      <c r="A1016" s="218"/>
      <c r="B1016" s="218"/>
      <c r="C1016" s="218"/>
      <c r="D1016" s="234"/>
      <c r="E1016" s="218"/>
    </row>
    <row r="1017" spans="1:5" x14ac:dyDescent="0.25">
      <c r="A1017" s="218"/>
      <c r="B1017" s="218"/>
      <c r="C1017" s="218"/>
      <c r="D1017" s="234"/>
      <c r="E1017" s="218"/>
    </row>
    <row r="1018" spans="1:5" x14ac:dyDescent="0.25">
      <c r="A1018" s="218"/>
      <c r="B1018" s="218"/>
      <c r="C1018" s="218"/>
      <c r="D1018" s="234"/>
      <c r="E1018" s="218"/>
    </row>
    <row r="1019" spans="1:5" x14ac:dyDescent="0.25">
      <c r="A1019" s="218"/>
      <c r="B1019" s="218"/>
      <c r="C1019" s="218"/>
      <c r="D1019" s="234"/>
      <c r="E1019" s="218"/>
    </row>
    <row r="1020" spans="1:5" x14ac:dyDescent="0.25">
      <c r="A1020" s="218"/>
      <c r="B1020" s="218"/>
      <c r="C1020" s="218"/>
      <c r="D1020" s="234"/>
      <c r="E1020" s="218"/>
    </row>
    <row r="1021" spans="1:5" x14ac:dyDescent="0.25">
      <c r="A1021" s="218"/>
      <c r="B1021" s="218"/>
      <c r="C1021" s="218"/>
      <c r="D1021" s="234"/>
      <c r="E1021" s="218"/>
    </row>
    <row r="1022" spans="1:5" x14ac:dyDescent="0.25">
      <c r="A1022" s="218"/>
      <c r="B1022" s="218"/>
      <c r="C1022" s="218"/>
      <c r="D1022" s="234"/>
      <c r="E1022" s="218"/>
    </row>
    <row r="1023" spans="1:5" x14ac:dyDescent="0.25">
      <c r="A1023" s="218"/>
      <c r="B1023" s="218"/>
      <c r="C1023" s="218"/>
      <c r="D1023" s="234"/>
      <c r="E1023" s="218"/>
    </row>
    <row r="1024" spans="1:5" x14ac:dyDescent="0.25">
      <c r="A1024" s="218"/>
      <c r="B1024" s="218"/>
      <c r="C1024" s="218"/>
      <c r="D1024" s="234"/>
      <c r="E1024" s="218"/>
    </row>
    <row r="1025" spans="1:5" x14ac:dyDescent="0.25">
      <c r="A1025" s="218"/>
      <c r="B1025" s="218"/>
      <c r="C1025" s="218"/>
      <c r="D1025" s="234"/>
      <c r="E1025" s="218"/>
    </row>
    <row r="1026" spans="1:5" x14ac:dyDescent="0.25">
      <c r="A1026" s="218"/>
      <c r="B1026" s="218"/>
      <c r="C1026" s="218"/>
      <c r="D1026" s="234"/>
      <c r="E1026" s="218"/>
    </row>
    <row r="1027" spans="1:5" x14ac:dyDescent="0.25">
      <c r="A1027" s="218"/>
      <c r="B1027" s="218"/>
      <c r="C1027" s="218"/>
      <c r="D1027" s="234"/>
      <c r="E1027" s="218"/>
    </row>
    <row r="1028" spans="1:5" x14ac:dyDescent="0.25">
      <c r="A1028" s="218"/>
      <c r="B1028" s="218"/>
      <c r="C1028" s="218"/>
      <c r="D1028" s="234"/>
      <c r="E1028" s="218"/>
    </row>
    <row r="1029" spans="1:5" x14ac:dyDescent="0.25">
      <c r="A1029" s="218"/>
      <c r="B1029" s="218"/>
      <c r="C1029" s="218"/>
      <c r="D1029" s="234"/>
      <c r="E1029" s="218"/>
    </row>
    <row r="1030" spans="1:5" x14ac:dyDescent="0.25">
      <c r="A1030" s="218"/>
      <c r="B1030" s="218"/>
      <c r="C1030" s="218"/>
      <c r="D1030" s="234"/>
      <c r="E1030" s="218"/>
    </row>
    <row r="1031" spans="1:5" x14ac:dyDescent="0.25">
      <c r="A1031" s="218"/>
      <c r="B1031" s="218"/>
      <c r="C1031" s="218"/>
      <c r="D1031" s="234"/>
      <c r="E1031" s="218"/>
    </row>
    <row r="1032" spans="1:5" x14ac:dyDescent="0.25">
      <c r="A1032" s="218"/>
      <c r="B1032" s="218"/>
      <c r="C1032" s="218"/>
      <c r="D1032" s="234"/>
      <c r="E1032" s="218"/>
    </row>
    <row r="1033" spans="1:5" x14ac:dyDescent="0.25">
      <c r="A1033" s="218"/>
      <c r="B1033" s="218"/>
      <c r="C1033" s="218"/>
      <c r="D1033" s="234"/>
      <c r="E1033" s="218"/>
    </row>
    <row r="1034" spans="1:5" x14ac:dyDescent="0.25">
      <c r="A1034" s="218"/>
      <c r="B1034" s="218"/>
      <c r="C1034" s="218"/>
      <c r="D1034" s="234"/>
      <c r="E1034" s="218"/>
    </row>
    <row r="1035" spans="1:5" x14ac:dyDescent="0.25">
      <c r="A1035" s="218"/>
      <c r="B1035" s="218"/>
      <c r="C1035" s="218"/>
      <c r="D1035" s="234"/>
      <c r="E1035" s="218"/>
    </row>
    <row r="1036" spans="1:5" x14ac:dyDescent="0.25">
      <c r="A1036" s="218"/>
      <c r="B1036" s="218"/>
      <c r="C1036" s="218"/>
      <c r="D1036" s="234"/>
      <c r="E1036" s="218"/>
    </row>
    <row r="1037" spans="1:5" x14ac:dyDescent="0.25">
      <c r="A1037" s="218"/>
      <c r="B1037" s="218"/>
      <c r="C1037" s="218"/>
      <c r="D1037" s="234"/>
      <c r="E1037" s="218"/>
    </row>
    <row r="1038" spans="1:5" x14ac:dyDescent="0.25">
      <c r="A1038" s="218"/>
      <c r="B1038" s="218"/>
      <c r="C1038" s="218"/>
      <c r="D1038" s="234"/>
      <c r="E1038" s="218"/>
    </row>
    <row r="1039" spans="1:5" x14ac:dyDescent="0.25">
      <c r="A1039" s="218"/>
      <c r="B1039" s="218"/>
      <c r="C1039" s="218"/>
      <c r="D1039" s="234"/>
      <c r="E1039" s="218"/>
    </row>
    <row r="1040" spans="1:5" x14ac:dyDescent="0.25">
      <c r="A1040" s="218"/>
      <c r="B1040" s="218"/>
      <c r="C1040" s="218"/>
      <c r="D1040" s="234"/>
      <c r="E1040" s="218"/>
    </row>
    <row r="1041" spans="1:5" x14ac:dyDescent="0.25">
      <c r="A1041" s="218"/>
      <c r="B1041" s="218"/>
      <c r="C1041" s="218"/>
      <c r="D1041" s="234"/>
      <c r="E1041" s="218"/>
    </row>
    <row r="1042" spans="1:5" x14ac:dyDescent="0.25">
      <c r="A1042" s="218"/>
      <c r="B1042" s="218"/>
      <c r="C1042" s="218"/>
      <c r="D1042" s="234"/>
      <c r="E1042" s="218"/>
    </row>
    <row r="1043" spans="1:5" x14ac:dyDescent="0.25">
      <c r="A1043" s="218"/>
      <c r="B1043" s="218"/>
      <c r="C1043" s="218"/>
      <c r="D1043" s="234"/>
      <c r="E1043" s="218"/>
    </row>
    <row r="1044" spans="1:5" x14ac:dyDescent="0.25">
      <c r="A1044" s="218"/>
      <c r="B1044" s="218"/>
      <c r="C1044" s="218"/>
      <c r="D1044" s="234"/>
      <c r="E1044" s="218"/>
    </row>
    <row r="1045" spans="1:5" x14ac:dyDescent="0.25">
      <c r="A1045" s="218"/>
      <c r="B1045" s="218"/>
      <c r="C1045" s="218"/>
      <c r="D1045" s="234"/>
      <c r="E1045" s="218"/>
    </row>
    <row r="1046" spans="1:5" x14ac:dyDescent="0.25">
      <c r="A1046" s="218"/>
      <c r="B1046" s="218"/>
      <c r="C1046" s="218"/>
      <c r="D1046" s="234"/>
      <c r="E1046" s="218"/>
    </row>
    <row r="1047" spans="1:5" x14ac:dyDescent="0.25">
      <c r="A1047" s="218"/>
      <c r="B1047" s="218"/>
      <c r="C1047" s="218"/>
      <c r="D1047" s="234"/>
      <c r="E1047" s="218"/>
    </row>
    <row r="1048" spans="1:5" x14ac:dyDescent="0.25">
      <c r="A1048" s="218"/>
      <c r="B1048" s="218"/>
      <c r="C1048" s="218"/>
      <c r="D1048" s="234"/>
      <c r="E1048" s="218"/>
    </row>
    <row r="1049" spans="1:5" x14ac:dyDescent="0.25">
      <c r="A1049" s="218"/>
      <c r="B1049" s="218"/>
      <c r="C1049" s="218"/>
      <c r="D1049" s="234"/>
      <c r="E1049" s="218"/>
    </row>
    <row r="1050" spans="1:5" x14ac:dyDescent="0.25">
      <c r="A1050" s="218"/>
      <c r="B1050" s="218"/>
      <c r="C1050" s="218"/>
      <c r="D1050" s="234"/>
      <c r="E1050" s="218"/>
    </row>
    <row r="1051" spans="1:5" x14ac:dyDescent="0.25">
      <c r="A1051" s="218"/>
      <c r="B1051" s="218"/>
      <c r="C1051" s="218"/>
      <c r="D1051" s="234"/>
      <c r="E1051" s="218"/>
    </row>
    <row r="1052" spans="1:5" x14ac:dyDescent="0.25">
      <c r="A1052" s="218"/>
      <c r="B1052" s="218"/>
      <c r="C1052" s="218"/>
      <c r="D1052" s="234"/>
      <c r="E1052" s="218"/>
    </row>
    <row r="1053" spans="1:5" x14ac:dyDescent="0.25">
      <c r="A1053" s="218"/>
      <c r="B1053" s="218"/>
      <c r="C1053" s="218"/>
      <c r="D1053" s="234"/>
      <c r="E1053" s="218"/>
    </row>
    <row r="1054" spans="1:5" x14ac:dyDescent="0.25">
      <c r="A1054" s="218"/>
      <c r="B1054" s="218"/>
      <c r="C1054" s="218"/>
      <c r="D1054" s="234"/>
      <c r="E1054" s="218"/>
    </row>
    <row r="1055" spans="1:5" x14ac:dyDescent="0.25">
      <c r="A1055" s="218"/>
      <c r="B1055" s="218"/>
      <c r="C1055" s="218"/>
      <c r="D1055" s="234"/>
      <c r="E1055" s="218"/>
    </row>
    <row r="1056" spans="1:5" x14ac:dyDescent="0.25">
      <c r="A1056" s="218"/>
      <c r="B1056" s="218"/>
      <c r="C1056" s="218"/>
      <c r="D1056" s="234"/>
      <c r="E1056" s="218"/>
    </row>
    <row r="1057" spans="1:5" x14ac:dyDescent="0.25">
      <c r="A1057" s="218"/>
      <c r="B1057" s="218"/>
      <c r="C1057" s="218"/>
      <c r="D1057" s="234"/>
      <c r="E1057" s="218"/>
    </row>
    <row r="1058" spans="1:5" x14ac:dyDescent="0.25">
      <c r="A1058" s="218"/>
      <c r="B1058" s="218"/>
      <c r="C1058" s="218"/>
      <c r="D1058" s="234"/>
      <c r="E1058" s="218"/>
    </row>
    <row r="1059" spans="1:5" x14ac:dyDescent="0.25">
      <c r="A1059" s="218"/>
      <c r="B1059" s="218"/>
      <c r="C1059" s="218"/>
      <c r="D1059" s="234"/>
      <c r="E1059" s="218"/>
    </row>
    <row r="1060" spans="1:5" x14ac:dyDescent="0.25">
      <c r="A1060" s="218"/>
      <c r="B1060" s="218"/>
      <c r="C1060" s="218"/>
      <c r="D1060" s="234"/>
      <c r="E1060" s="218"/>
    </row>
    <row r="1061" spans="1:5" x14ac:dyDescent="0.25">
      <c r="A1061" s="218"/>
      <c r="B1061" s="218"/>
      <c r="C1061" s="218"/>
      <c r="D1061" s="234"/>
      <c r="E1061" s="218"/>
    </row>
    <row r="1062" spans="1:5" x14ac:dyDescent="0.25">
      <c r="A1062" s="218"/>
      <c r="B1062" s="218"/>
      <c r="C1062" s="218"/>
      <c r="D1062" s="234"/>
      <c r="E1062" s="218"/>
    </row>
    <row r="1063" spans="1:5" x14ac:dyDescent="0.25">
      <c r="A1063" s="218"/>
      <c r="B1063" s="218"/>
      <c r="C1063" s="218"/>
      <c r="D1063" s="234"/>
      <c r="E1063" s="218"/>
    </row>
    <row r="1064" spans="1:5" x14ac:dyDescent="0.25">
      <c r="A1064" s="218"/>
      <c r="B1064" s="218"/>
      <c r="C1064" s="218"/>
      <c r="D1064" s="234"/>
      <c r="E1064" s="218"/>
    </row>
    <row r="1065" spans="1:5" x14ac:dyDescent="0.25">
      <c r="A1065" s="218"/>
      <c r="B1065" s="218"/>
      <c r="C1065" s="218"/>
      <c r="D1065" s="234"/>
      <c r="E1065" s="218"/>
    </row>
    <row r="1066" spans="1:5" x14ac:dyDescent="0.25">
      <c r="A1066" s="218"/>
      <c r="B1066" s="218"/>
      <c r="C1066" s="218"/>
      <c r="D1066" s="234"/>
      <c r="E1066" s="218"/>
    </row>
    <row r="1067" spans="1:5" x14ac:dyDescent="0.25">
      <c r="A1067" s="218"/>
      <c r="B1067" s="218"/>
      <c r="C1067" s="218"/>
      <c r="D1067" s="234"/>
      <c r="E1067" s="218"/>
    </row>
    <row r="1068" spans="1:5" x14ac:dyDescent="0.25">
      <c r="A1068" s="218"/>
      <c r="B1068" s="218"/>
      <c r="C1068" s="218"/>
      <c r="D1068" s="234"/>
      <c r="E1068" s="218"/>
    </row>
    <row r="1069" spans="1:5" x14ac:dyDescent="0.25">
      <c r="A1069" s="218"/>
      <c r="B1069" s="218"/>
      <c r="C1069" s="218"/>
      <c r="D1069" s="234"/>
      <c r="E1069" s="218"/>
    </row>
    <row r="1070" spans="1:5" x14ac:dyDescent="0.25">
      <c r="A1070" s="218"/>
      <c r="B1070" s="218"/>
      <c r="C1070" s="218"/>
      <c r="D1070" s="234"/>
      <c r="E1070" s="218"/>
    </row>
    <row r="1071" spans="1:5" x14ac:dyDescent="0.25">
      <c r="A1071" s="218"/>
      <c r="B1071" s="218"/>
      <c r="C1071" s="218"/>
      <c r="D1071" s="234"/>
      <c r="E1071" s="218"/>
    </row>
    <row r="1072" spans="1:5" x14ac:dyDescent="0.25">
      <c r="A1072" s="218"/>
      <c r="B1072" s="218"/>
      <c r="C1072" s="218"/>
      <c r="D1072" s="234"/>
      <c r="E1072" s="218"/>
    </row>
    <row r="1073" spans="1:5" x14ac:dyDescent="0.25">
      <c r="A1073" s="218"/>
      <c r="B1073" s="218"/>
      <c r="C1073" s="218"/>
      <c r="D1073" s="234"/>
      <c r="E1073" s="218"/>
    </row>
    <row r="1074" spans="1:5" x14ac:dyDescent="0.25">
      <c r="A1074" s="218"/>
      <c r="B1074" s="218"/>
      <c r="C1074" s="218"/>
      <c r="D1074" s="234"/>
      <c r="E1074" s="218"/>
    </row>
    <row r="1075" spans="1:5" x14ac:dyDescent="0.25">
      <c r="A1075" s="218"/>
      <c r="B1075" s="218"/>
      <c r="C1075" s="218"/>
      <c r="D1075" s="234"/>
      <c r="E1075" s="218"/>
    </row>
    <row r="1076" spans="1:5" x14ac:dyDescent="0.25">
      <c r="A1076" s="218"/>
      <c r="B1076" s="218"/>
      <c r="C1076" s="218"/>
      <c r="D1076" s="234"/>
      <c r="E1076" s="218"/>
    </row>
    <row r="1077" spans="1:5" x14ac:dyDescent="0.25">
      <c r="A1077" s="218"/>
      <c r="B1077" s="218"/>
      <c r="C1077" s="218"/>
      <c r="D1077" s="234"/>
      <c r="E1077" s="218"/>
    </row>
    <row r="1078" spans="1:5" x14ac:dyDescent="0.25">
      <c r="A1078" s="218"/>
      <c r="B1078" s="218"/>
      <c r="C1078" s="218"/>
      <c r="D1078" s="234"/>
      <c r="E1078" s="218"/>
    </row>
    <row r="1079" spans="1:5" x14ac:dyDescent="0.25">
      <c r="A1079" s="218"/>
      <c r="B1079" s="218"/>
      <c r="C1079" s="218"/>
      <c r="D1079" s="234"/>
      <c r="E1079" s="218"/>
    </row>
    <row r="1080" spans="1:5" x14ac:dyDescent="0.25">
      <c r="A1080" s="218"/>
      <c r="B1080" s="218"/>
      <c r="C1080" s="218"/>
      <c r="D1080" s="234"/>
      <c r="E1080" s="218"/>
    </row>
    <row r="1081" spans="1:5" x14ac:dyDescent="0.25">
      <c r="A1081" s="218"/>
      <c r="B1081" s="218"/>
      <c r="C1081" s="218"/>
      <c r="D1081" s="234"/>
      <c r="E1081" s="218"/>
    </row>
    <row r="1082" spans="1:5" x14ac:dyDescent="0.25">
      <c r="A1082" s="218"/>
      <c r="B1082" s="218"/>
      <c r="C1082" s="218"/>
      <c r="D1082" s="234"/>
      <c r="E1082" s="218"/>
    </row>
    <row r="1083" spans="1:5" x14ac:dyDescent="0.25">
      <c r="A1083" s="218"/>
      <c r="B1083" s="218"/>
      <c r="C1083" s="218"/>
      <c r="D1083" s="234"/>
      <c r="E1083" s="218"/>
    </row>
    <row r="1084" spans="1:5" x14ac:dyDescent="0.25">
      <c r="A1084" s="218"/>
      <c r="B1084" s="218"/>
      <c r="C1084" s="218"/>
      <c r="D1084" s="234"/>
      <c r="E1084" s="218"/>
    </row>
    <row r="1085" spans="1:5" x14ac:dyDescent="0.25">
      <c r="A1085" s="218"/>
      <c r="B1085" s="218"/>
      <c r="C1085" s="218"/>
      <c r="D1085" s="234"/>
      <c r="E1085" s="218"/>
    </row>
    <row r="1086" spans="1:5" x14ac:dyDescent="0.25">
      <c r="A1086" s="218"/>
      <c r="B1086" s="218"/>
      <c r="C1086" s="218"/>
      <c r="D1086" s="234"/>
      <c r="E1086" s="218"/>
    </row>
    <row r="1087" spans="1:5" x14ac:dyDescent="0.25">
      <c r="A1087" s="218"/>
      <c r="B1087" s="218"/>
      <c r="C1087" s="218"/>
      <c r="D1087" s="234"/>
      <c r="E1087" s="218"/>
    </row>
    <row r="1088" spans="1:5" x14ac:dyDescent="0.25">
      <c r="A1088" s="218"/>
      <c r="B1088" s="218"/>
      <c r="C1088" s="218"/>
      <c r="D1088" s="234"/>
      <c r="E1088" s="218"/>
    </row>
    <row r="1089" spans="1:5" x14ac:dyDescent="0.25">
      <c r="A1089" s="218"/>
      <c r="B1089" s="218"/>
      <c r="C1089" s="218"/>
      <c r="D1089" s="234"/>
      <c r="E1089" s="218"/>
    </row>
    <row r="1090" spans="1:5" x14ac:dyDescent="0.25">
      <c r="A1090" s="218"/>
      <c r="B1090" s="218"/>
      <c r="C1090" s="218"/>
      <c r="D1090" s="234"/>
      <c r="E1090" s="218"/>
    </row>
    <row r="1091" spans="1:5" x14ac:dyDescent="0.25">
      <c r="A1091" s="218"/>
      <c r="B1091" s="218"/>
      <c r="C1091" s="218"/>
      <c r="D1091" s="234"/>
      <c r="E1091" s="218"/>
    </row>
    <row r="1092" spans="1:5" x14ac:dyDescent="0.25">
      <c r="A1092" s="218"/>
      <c r="B1092" s="218"/>
      <c r="C1092" s="218"/>
      <c r="D1092" s="234"/>
      <c r="E1092" s="218"/>
    </row>
    <row r="1093" spans="1:5" x14ac:dyDescent="0.25">
      <c r="A1093" s="218"/>
      <c r="B1093" s="218"/>
      <c r="C1093" s="218"/>
      <c r="D1093" s="234"/>
      <c r="E1093" s="218"/>
    </row>
    <row r="1094" spans="1:5" x14ac:dyDescent="0.25">
      <c r="A1094" s="218"/>
      <c r="B1094" s="218"/>
      <c r="C1094" s="218"/>
      <c r="D1094" s="234"/>
      <c r="E1094" s="218"/>
    </row>
    <row r="1095" spans="1:5" x14ac:dyDescent="0.25">
      <c r="A1095" s="218"/>
      <c r="B1095" s="218"/>
      <c r="C1095" s="218"/>
      <c r="D1095" s="234"/>
      <c r="E1095" s="218"/>
    </row>
    <row r="1096" spans="1:5" x14ac:dyDescent="0.25">
      <c r="A1096" s="218"/>
      <c r="B1096" s="218"/>
      <c r="C1096" s="218"/>
      <c r="D1096" s="234"/>
      <c r="E1096" s="218"/>
    </row>
    <row r="1097" spans="1:5" x14ac:dyDescent="0.25">
      <c r="A1097" s="218"/>
      <c r="B1097" s="218"/>
      <c r="C1097" s="218"/>
      <c r="D1097" s="234"/>
      <c r="E1097" s="218"/>
    </row>
    <row r="1098" spans="1:5" x14ac:dyDescent="0.25">
      <c r="A1098" s="218"/>
      <c r="B1098" s="218"/>
      <c r="C1098" s="218"/>
      <c r="D1098" s="234"/>
      <c r="E1098" s="218"/>
    </row>
    <row r="1099" spans="1:5" x14ac:dyDescent="0.25">
      <c r="A1099" s="218"/>
      <c r="B1099" s="218"/>
      <c r="C1099" s="218"/>
      <c r="D1099" s="234"/>
      <c r="E1099" s="218"/>
    </row>
    <row r="1100" spans="1:5" x14ac:dyDescent="0.25">
      <c r="A1100" s="218"/>
      <c r="B1100" s="218"/>
      <c r="C1100" s="218"/>
      <c r="D1100" s="234"/>
      <c r="E1100" s="218"/>
    </row>
    <row r="1101" spans="1:5" x14ac:dyDescent="0.25">
      <c r="A1101" s="218"/>
      <c r="B1101" s="218"/>
      <c r="C1101" s="218"/>
      <c r="D1101" s="234"/>
      <c r="E1101" s="218"/>
    </row>
    <row r="1102" spans="1:5" x14ac:dyDescent="0.25">
      <c r="A1102" s="218"/>
      <c r="B1102" s="218"/>
      <c r="C1102" s="218"/>
      <c r="D1102" s="234"/>
      <c r="E1102" s="218"/>
    </row>
    <row r="1103" spans="1:5" x14ac:dyDescent="0.25">
      <c r="A1103" s="218"/>
      <c r="B1103" s="218"/>
      <c r="C1103" s="218"/>
      <c r="D1103" s="234"/>
      <c r="E1103" s="218"/>
    </row>
    <row r="1104" spans="1:5" x14ac:dyDescent="0.25">
      <c r="A1104" s="218"/>
      <c r="B1104" s="218"/>
      <c r="C1104" s="218"/>
      <c r="D1104" s="234"/>
      <c r="E1104" s="218"/>
    </row>
    <row r="1105" spans="1:5" x14ac:dyDescent="0.25">
      <c r="A1105" s="218"/>
      <c r="B1105" s="218"/>
      <c r="C1105" s="218"/>
      <c r="D1105" s="234"/>
      <c r="E1105" s="218"/>
    </row>
    <row r="1106" spans="1:5" x14ac:dyDescent="0.25">
      <c r="A1106" s="218"/>
      <c r="B1106" s="218"/>
      <c r="C1106" s="218"/>
      <c r="D1106" s="234"/>
      <c r="E1106" s="218"/>
    </row>
    <row r="1107" spans="1:5" x14ac:dyDescent="0.25">
      <c r="A1107" s="218"/>
      <c r="B1107" s="218"/>
      <c r="C1107" s="218"/>
      <c r="D1107" s="234"/>
      <c r="E1107" s="218"/>
    </row>
    <row r="1108" spans="1:5" x14ac:dyDescent="0.25">
      <c r="A1108" s="218"/>
      <c r="B1108" s="218"/>
      <c r="C1108" s="218"/>
      <c r="D1108" s="234"/>
      <c r="E1108" s="218"/>
    </row>
    <row r="1109" spans="1:5" x14ac:dyDescent="0.25">
      <c r="A1109" s="218"/>
      <c r="B1109" s="218"/>
      <c r="C1109" s="218"/>
      <c r="D1109" s="234"/>
      <c r="E1109" s="218"/>
    </row>
    <row r="1110" spans="1:5" x14ac:dyDescent="0.25">
      <c r="A1110" s="218"/>
      <c r="B1110" s="218"/>
      <c r="C1110" s="218"/>
      <c r="D1110" s="234"/>
      <c r="E1110" s="218"/>
    </row>
    <row r="1111" spans="1:5" x14ac:dyDescent="0.25">
      <c r="A1111" s="218"/>
      <c r="B1111" s="218"/>
      <c r="C1111" s="218"/>
      <c r="D1111" s="234"/>
      <c r="E1111" s="218"/>
    </row>
    <row r="1112" spans="1:5" x14ac:dyDescent="0.25">
      <c r="A1112" s="218"/>
      <c r="B1112" s="218"/>
      <c r="C1112" s="218"/>
      <c r="D1112" s="234"/>
      <c r="E1112" s="218"/>
    </row>
    <row r="1113" spans="1:5" x14ac:dyDescent="0.25">
      <c r="A1113" s="218"/>
      <c r="B1113" s="218"/>
      <c r="C1113" s="218"/>
      <c r="D1113" s="234"/>
      <c r="E1113" s="218"/>
    </row>
    <row r="1114" spans="1:5" x14ac:dyDescent="0.25">
      <c r="A1114" s="218"/>
      <c r="B1114" s="218"/>
      <c r="C1114" s="218"/>
      <c r="D1114" s="234"/>
      <c r="E1114" s="218"/>
    </row>
    <row r="1115" spans="1:5" x14ac:dyDescent="0.25">
      <c r="A1115" s="218"/>
      <c r="B1115" s="218"/>
      <c r="C1115" s="218"/>
      <c r="D1115" s="234"/>
      <c r="E1115" s="218"/>
    </row>
    <row r="1116" spans="1:5" x14ac:dyDescent="0.25">
      <c r="A1116" s="218"/>
      <c r="B1116" s="218"/>
      <c r="C1116" s="218"/>
      <c r="D1116" s="234"/>
      <c r="E1116" s="218"/>
    </row>
    <row r="1117" spans="1:5" x14ac:dyDescent="0.25">
      <c r="A1117" s="218"/>
      <c r="B1117" s="218"/>
      <c r="C1117" s="218"/>
      <c r="D1117" s="234"/>
      <c r="E1117" s="218"/>
    </row>
    <row r="1118" spans="1:5" x14ac:dyDescent="0.25">
      <c r="A1118" s="218"/>
      <c r="B1118" s="218"/>
      <c r="C1118" s="218"/>
      <c r="D1118" s="234"/>
      <c r="E1118" s="218"/>
    </row>
    <row r="1119" spans="1:5" x14ac:dyDescent="0.25">
      <c r="A1119" s="218"/>
      <c r="B1119" s="218"/>
      <c r="C1119" s="218"/>
      <c r="D1119" s="234"/>
      <c r="E1119" s="218"/>
    </row>
    <row r="1120" spans="1:5" x14ac:dyDescent="0.25">
      <c r="A1120" s="218"/>
      <c r="B1120" s="218"/>
      <c r="C1120" s="218"/>
      <c r="D1120" s="234"/>
      <c r="E1120" s="218"/>
    </row>
    <row r="1121" spans="1:5" x14ac:dyDescent="0.25">
      <c r="A1121" s="218"/>
      <c r="B1121" s="218"/>
      <c r="C1121" s="218"/>
      <c r="D1121" s="234"/>
      <c r="E1121" s="218"/>
    </row>
    <row r="1122" spans="1:5" x14ac:dyDescent="0.25">
      <c r="A1122" s="218"/>
      <c r="B1122" s="218"/>
      <c r="C1122" s="218"/>
      <c r="D1122" s="234"/>
      <c r="E1122" s="218"/>
    </row>
    <row r="1123" spans="1:5" x14ac:dyDescent="0.25">
      <c r="A1123" s="218"/>
      <c r="B1123" s="218"/>
      <c r="C1123" s="218"/>
      <c r="D1123" s="234"/>
      <c r="E1123" s="218"/>
    </row>
    <row r="1124" spans="1:5" x14ac:dyDescent="0.25">
      <c r="A1124" s="218"/>
      <c r="B1124" s="218"/>
      <c r="C1124" s="218"/>
      <c r="D1124" s="234"/>
      <c r="E1124" s="218"/>
    </row>
    <row r="1125" spans="1:5" x14ac:dyDescent="0.25">
      <c r="A1125" s="218"/>
      <c r="B1125" s="218"/>
      <c r="C1125" s="218"/>
      <c r="D1125" s="234"/>
      <c r="E1125" s="218"/>
    </row>
    <row r="1126" spans="1:5" x14ac:dyDescent="0.25">
      <c r="A1126" s="218"/>
      <c r="B1126" s="218"/>
      <c r="C1126" s="218"/>
      <c r="D1126" s="234"/>
      <c r="E1126" s="218"/>
    </row>
    <row r="1127" spans="1:5" x14ac:dyDescent="0.25">
      <c r="A1127" s="218"/>
      <c r="B1127" s="218"/>
      <c r="C1127" s="218"/>
      <c r="D1127" s="234"/>
      <c r="E1127" s="218"/>
    </row>
    <row r="1128" spans="1:5" x14ac:dyDescent="0.25">
      <c r="A1128" s="218"/>
      <c r="B1128" s="218"/>
      <c r="C1128" s="218"/>
      <c r="D1128" s="234"/>
      <c r="E1128" s="218"/>
    </row>
    <row r="1129" spans="1:5" x14ac:dyDescent="0.25">
      <c r="A1129" s="218"/>
      <c r="B1129" s="218"/>
      <c r="C1129" s="218"/>
      <c r="D1129" s="234"/>
      <c r="E1129" s="218"/>
    </row>
    <row r="1130" spans="1:5" x14ac:dyDescent="0.25">
      <c r="A1130" s="218"/>
      <c r="B1130" s="218"/>
      <c r="C1130" s="218"/>
      <c r="D1130" s="234"/>
      <c r="E1130" s="218"/>
    </row>
    <row r="1131" spans="1:5" x14ac:dyDescent="0.25">
      <c r="A1131" s="218"/>
      <c r="B1131" s="218"/>
      <c r="C1131" s="218"/>
      <c r="D1131" s="234"/>
      <c r="E1131" s="218"/>
    </row>
    <row r="1132" spans="1:5" x14ac:dyDescent="0.25">
      <c r="A1132" s="218"/>
      <c r="B1132" s="218"/>
      <c r="C1132" s="218"/>
      <c r="D1132" s="234"/>
      <c r="E1132" s="218"/>
    </row>
    <row r="1133" spans="1:5" x14ac:dyDescent="0.25">
      <c r="A1133" s="218"/>
      <c r="B1133" s="218"/>
      <c r="C1133" s="218"/>
      <c r="D1133" s="234"/>
      <c r="E1133" s="218"/>
    </row>
    <row r="1134" spans="1:5" x14ac:dyDescent="0.25">
      <c r="A1134" s="218"/>
      <c r="B1134" s="218"/>
      <c r="C1134" s="218"/>
      <c r="D1134" s="234"/>
      <c r="E1134" s="218"/>
    </row>
    <row r="1135" spans="1:5" x14ac:dyDescent="0.25">
      <c r="A1135" s="218"/>
      <c r="B1135" s="218"/>
      <c r="C1135" s="218"/>
      <c r="D1135" s="234"/>
      <c r="E1135" s="218"/>
    </row>
    <row r="1136" spans="1:5" x14ac:dyDescent="0.25">
      <c r="A1136" s="218"/>
      <c r="B1136" s="218"/>
      <c r="C1136" s="218"/>
      <c r="D1136" s="234"/>
      <c r="E1136" s="218"/>
    </row>
    <row r="1137" spans="1:5" x14ac:dyDescent="0.25">
      <c r="A1137" s="218"/>
      <c r="B1137" s="218"/>
      <c r="C1137" s="218"/>
      <c r="D1137" s="234"/>
      <c r="E1137" s="218"/>
    </row>
    <row r="1138" spans="1:5" x14ac:dyDescent="0.25">
      <c r="A1138" s="218"/>
      <c r="B1138" s="218"/>
      <c r="C1138" s="218"/>
      <c r="D1138" s="234"/>
      <c r="E1138" s="218"/>
    </row>
    <row r="1139" spans="1:5" x14ac:dyDescent="0.25">
      <c r="A1139" s="218"/>
      <c r="B1139" s="218"/>
      <c r="C1139" s="218"/>
      <c r="D1139" s="234"/>
      <c r="E1139" s="218"/>
    </row>
    <row r="1140" spans="1:5" x14ac:dyDescent="0.25">
      <c r="A1140" s="218"/>
      <c r="B1140" s="218"/>
      <c r="C1140" s="218"/>
      <c r="D1140" s="234"/>
      <c r="E1140" s="218"/>
    </row>
    <row r="1141" spans="1:5" x14ac:dyDescent="0.25">
      <c r="A1141" s="218"/>
      <c r="B1141" s="218"/>
      <c r="C1141" s="218"/>
      <c r="D1141" s="234"/>
      <c r="E1141" s="218"/>
    </row>
    <row r="1142" spans="1:5" x14ac:dyDescent="0.25">
      <c r="A1142" s="218"/>
      <c r="B1142" s="218"/>
      <c r="C1142" s="218"/>
      <c r="D1142" s="234"/>
      <c r="E1142" s="218"/>
    </row>
    <row r="1143" spans="1:5" x14ac:dyDescent="0.25">
      <c r="A1143" s="218"/>
      <c r="B1143" s="218"/>
      <c r="C1143" s="218"/>
      <c r="D1143" s="234"/>
      <c r="E1143" s="218"/>
    </row>
    <row r="1144" spans="1:5" x14ac:dyDescent="0.25">
      <c r="A1144" s="218"/>
      <c r="B1144" s="218"/>
      <c r="C1144" s="218"/>
      <c r="D1144" s="234"/>
      <c r="E1144" s="218"/>
    </row>
    <row r="1145" spans="1:5" x14ac:dyDescent="0.25">
      <c r="A1145" s="218"/>
      <c r="B1145" s="218"/>
      <c r="C1145" s="218"/>
      <c r="D1145" s="234"/>
      <c r="E1145" s="218"/>
    </row>
    <row r="1146" spans="1:5" x14ac:dyDescent="0.25">
      <c r="A1146" s="218"/>
      <c r="B1146" s="218"/>
      <c r="C1146" s="218"/>
      <c r="D1146" s="234"/>
      <c r="E1146" s="218"/>
    </row>
    <row r="1147" spans="1:5" x14ac:dyDescent="0.25">
      <c r="A1147" s="218"/>
      <c r="B1147" s="218"/>
      <c r="C1147" s="218"/>
      <c r="D1147" s="234"/>
      <c r="E1147" s="218"/>
    </row>
    <row r="1148" spans="1:5" x14ac:dyDescent="0.25">
      <c r="A1148" s="218"/>
      <c r="B1148" s="218"/>
      <c r="C1148" s="218"/>
      <c r="D1148" s="234"/>
      <c r="E1148" s="218"/>
    </row>
    <row r="1149" spans="1:5" x14ac:dyDescent="0.25">
      <c r="A1149" s="218"/>
      <c r="B1149" s="218"/>
      <c r="C1149" s="218"/>
      <c r="D1149" s="234"/>
      <c r="E1149" s="218"/>
    </row>
    <row r="1150" spans="1:5" x14ac:dyDescent="0.25">
      <c r="A1150" s="218"/>
      <c r="B1150" s="218"/>
      <c r="C1150" s="218"/>
      <c r="D1150" s="234"/>
      <c r="E1150" s="218"/>
    </row>
    <row r="1151" spans="1:5" x14ac:dyDescent="0.25">
      <c r="A1151" s="218"/>
      <c r="B1151" s="218"/>
      <c r="C1151" s="218"/>
      <c r="D1151" s="234"/>
      <c r="E1151" s="218"/>
    </row>
    <row r="1152" spans="1:5" x14ac:dyDescent="0.25">
      <c r="A1152" s="218"/>
      <c r="B1152" s="218"/>
      <c r="C1152" s="218"/>
      <c r="D1152" s="234"/>
      <c r="E1152" s="218"/>
    </row>
    <row r="1153" spans="1:5" x14ac:dyDescent="0.25">
      <c r="A1153" s="218"/>
      <c r="B1153" s="218"/>
      <c r="C1153" s="218"/>
      <c r="D1153" s="234"/>
      <c r="E1153" s="218"/>
    </row>
    <row r="1154" spans="1:5" x14ac:dyDescent="0.25">
      <c r="A1154" s="218"/>
      <c r="B1154" s="218"/>
      <c r="C1154" s="218"/>
      <c r="D1154" s="234"/>
      <c r="E1154" s="218"/>
    </row>
    <row r="1155" spans="1:5" x14ac:dyDescent="0.25">
      <c r="A1155" s="218"/>
      <c r="B1155" s="218"/>
      <c r="C1155" s="218"/>
      <c r="D1155" s="234"/>
      <c r="E1155" s="218"/>
    </row>
    <row r="1156" spans="1:5" x14ac:dyDescent="0.25">
      <c r="A1156" s="218"/>
      <c r="B1156" s="218"/>
      <c r="C1156" s="218"/>
      <c r="D1156" s="234"/>
      <c r="E1156" s="218"/>
    </row>
    <row r="1157" spans="1:5" x14ac:dyDescent="0.25">
      <c r="A1157" s="218"/>
      <c r="B1157" s="218"/>
      <c r="C1157" s="218"/>
      <c r="D1157" s="234"/>
      <c r="E1157" s="218"/>
    </row>
    <row r="1158" spans="1:5" x14ac:dyDescent="0.25">
      <c r="A1158" s="218"/>
      <c r="B1158" s="218"/>
      <c r="C1158" s="218"/>
      <c r="D1158" s="234"/>
      <c r="E1158" s="218"/>
    </row>
    <row r="1159" spans="1:5" x14ac:dyDescent="0.25">
      <c r="A1159" s="218"/>
      <c r="B1159" s="218"/>
      <c r="C1159" s="218"/>
      <c r="D1159" s="234"/>
      <c r="E1159" s="218"/>
    </row>
    <row r="1160" spans="1:5" x14ac:dyDescent="0.25">
      <c r="A1160" s="218"/>
      <c r="B1160" s="218"/>
      <c r="C1160" s="218"/>
      <c r="D1160" s="234"/>
      <c r="E1160" s="218"/>
    </row>
    <row r="1161" spans="1:5" x14ac:dyDescent="0.25">
      <c r="A1161" s="218"/>
      <c r="B1161" s="218"/>
      <c r="C1161" s="218"/>
      <c r="D1161" s="234"/>
      <c r="E1161" s="218"/>
    </row>
    <row r="1162" spans="1:5" x14ac:dyDescent="0.25">
      <c r="A1162" s="218"/>
      <c r="B1162" s="218"/>
      <c r="C1162" s="218"/>
      <c r="D1162" s="234"/>
      <c r="E1162" s="218"/>
    </row>
    <row r="1163" spans="1:5" x14ac:dyDescent="0.25">
      <c r="A1163" s="218"/>
      <c r="B1163" s="218"/>
      <c r="C1163" s="218"/>
      <c r="D1163" s="234"/>
      <c r="E1163" s="218"/>
    </row>
    <row r="1164" spans="1:5" x14ac:dyDescent="0.25">
      <c r="A1164" s="218"/>
      <c r="B1164" s="218"/>
      <c r="C1164" s="218"/>
      <c r="D1164" s="234"/>
      <c r="E1164" s="218"/>
    </row>
    <row r="1165" spans="1:5" x14ac:dyDescent="0.25">
      <c r="A1165" s="218"/>
      <c r="B1165" s="218"/>
      <c r="C1165" s="218"/>
      <c r="D1165" s="234"/>
      <c r="E1165" s="218"/>
    </row>
    <row r="1166" spans="1:5" x14ac:dyDescent="0.25">
      <c r="A1166" s="218"/>
      <c r="B1166" s="218"/>
      <c r="C1166" s="218"/>
      <c r="D1166" s="234"/>
      <c r="E1166" s="218"/>
    </row>
    <row r="1167" spans="1:5" x14ac:dyDescent="0.25">
      <c r="A1167" s="218"/>
      <c r="B1167" s="218"/>
      <c r="C1167" s="218"/>
      <c r="D1167" s="234"/>
      <c r="E1167" s="218"/>
    </row>
    <row r="1168" spans="1:5" x14ac:dyDescent="0.25">
      <c r="A1168" s="218"/>
      <c r="B1168" s="218"/>
      <c r="C1168" s="218"/>
      <c r="D1168" s="234"/>
      <c r="E1168" s="218"/>
    </row>
    <row r="1169" spans="1:5" x14ac:dyDescent="0.25">
      <c r="A1169" s="218"/>
      <c r="B1169" s="218"/>
      <c r="C1169" s="218"/>
      <c r="D1169" s="234"/>
      <c r="E1169" s="218"/>
    </row>
    <row r="1170" spans="1:5" x14ac:dyDescent="0.25">
      <c r="A1170" s="218"/>
      <c r="B1170" s="218"/>
      <c r="C1170" s="218"/>
      <c r="D1170" s="234"/>
      <c r="E1170" s="218"/>
    </row>
    <row r="1171" spans="1:5" x14ac:dyDescent="0.25">
      <c r="A1171" s="218"/>
      <c r="B1171" s="218"/>
      <c r="C1171" s="218"/>
      <c r="D1171" s="234"/>
      <c r="E1171" s="218"/>
    </row>
    <row r="1172" spans="1:5" x14ac:dyDescent="0.25">
      <c r="A1172" s="218"/>
      <c r="B1172" s="218"/>
      <c r="C1172" s="218"/>
      <c r="D1172" s="234"/>
      <c r="E1172" s="218"/>
    </row>
    <row r="1173" spans="1:5" x14ac:dyDescent="0.25">
      <c r="A1173" s="218"/>
      <c r="B1173" s="218"/>
      <c r="C1173" s="218"/>
      <c r="D1173" s="234"/>
      <c r="E1173" s="218"/>
    </row>
    <row r="1174" spans="1:5" x14ac:dyDescent="0.25">
      <c r="A1174" s="218"/>
      <c r="B1174" s="218"/>
      <c r="C1174" s="218"/>
      <c r="D1174" s="234"/>
      <c r="E1174" s="218"/>
    </row>
    <row r="1175" spans="1:5" x14ac:dyDescent="0.25">
      <c r="A1175" s="218"/>
      <c r="B1175" s="218"/>
      <c r="C1175" s="218"/>
      <c r="D1175" s="234"/>
      <c r="E1175" s="218"/>
    </row>
    <row r="1176" spans="1:5" x14ac:dyDescent="0.25">
      <c r="A1176" s="218"/>
      <c r="B1176" s="218"/>
      <c r="C1176" s="218"/>
      <c r="D1176" s="234"/>
      <c r="E1176" s="218"/>
    </row>
    <row r="1177" spans="1:5" x14ac:dyDescent="0.25">
      <c r="A1177" s="218"/>
      <c r="B1177" s="218"/>
      <c r="C1177" s="218"/>
      <c r="D1177" s="234"/>
      <c r="E1177" s="218"/>
    </row>
    <row r="1178" spans="1:5" x14ac:dyDescent="0.25">
      <c r="A1178" s="218"/>
      <c r="B1178" s="218"/>
      <c r="C1178" s="218"/>
      <c r="D1178" s="234"/>
      <c r="E1178" s="218"/>
    </row>
    <row r="1179" spans="1:5" x14ac:dyDescent="0.25">
      <c r="A1179" s="218"/>
      <c r="B1179" s="218"/>
      <c r="C1179" s="218"/>
      <c r="D1179" s="234"/>
      <c r="E1179" s="218"/>
    </row>
    <row r="1180" spans="1:5" x14ac:dyDescent="0.25">
      <c r="A1180" s="218"/>
      <c r="B1180" s="218"/>
      <c r="C1180" s="218"/>
      <c r="D1180" s="234"/>
      <c r="E1180" s="218"/>
    </row>
    <row r="1181" spans="1:5" x14ac:dyDescent="0.25">
      <c r="A1181" s="218"/>
      <c r="B1181" s="218"/>
      <c r="C1181" s="218"/>
      <c r="D1181" s="234"/>
      <c r="E1181" s="218"/>
    </row>
    <row r="1182" spans="1:5" x14ac:dyDescent="0.25">
      <c r="A1182" s="218"/>
      <c r="B1182" s="218"/>
      <c r="C1182" s="218"/>
      <c r="D1182" s="234"/>
      <c r="E1182" s="218"/>
    </row>
    <row r="1183" spans="1:5" x14ac:dyDescent="0.25">
      <c r="A1183" s="218"/>
      <c r="B1183" s="218"/>
      <c r="C1183" s="218"/>
      <c r="D1183" s="234"/>
      <c r="E1183" s="218"/>
    </row>
    <row r="1184" spans="1:5" x14ac:dyDescent="0.25">
      <c r="A1184" s="218"/>
      <c r="B1184" s="218"/>
      <c r="C1184" s="218"/>
      <c r="D1184" s="234"/>
      <c r="E1184" s="218"/>
    </row>
    <row r="1185" spans="1:5" x14ac:dyDescent="0.25">
      <c r="A1185" s="218"/>
      <c r="B1185" s="218"/>
      <c r="C1185" s="218"/>
      <c r="D1185" s="234"/>
      <c r="E1185" s="218"/>
    </row>
    <row r="1186" spans="1:5" x14ac:dyDescent="0.25">
      <c r="A1186" s="218"/>
      <c r="B1186" s="218"/>
      <c r="C1186" s="218"/>
      <c r="D1186" s="234"/>
      <c r="E1186" s="218"/>
    </row>
    <row r="1187" spans="1:5" x14ac:dyDescent="0.25">
      <c r="A1187" s="218"/>
      <c r="B1187" s="218"/>
      <c r="C1187" s="218"/>
      <c r="D1187" s="234"/>
      <c r="E1187" s="218"/>
    </row>
    <row r="1188" spans="1:5" x14ac:dyDescent="0.25">
      <c r="A1188" s="218"/>
      <c r="B1188" s="218"/>
      <c r="C1188" s="218"/>
      <c r="D1188" s="234"/>
      <c r="E1188" s="218"/>
    </row>
    <row r="1189" spans="1:5" x14ac:dyDescent="0.25">
      <c r="A1189" s="218"/>
      <c r="B1189" s="218"/>
      <c r="C1189" s="218"/>
      <c r="D1189" s="234"/>
      <c r="E1189" s="218"/>
    </row>
    <row r="1190" spans="1:5" x14ac:dyDescent="0.25">
      <c r="A1190" s="218"/>
      <c r="B1190" s="218"/>
      <c r="C1190" s="218"/>
      <c r="D1190" s="234"/>
      <c r="E1190" s="218"/>
    </row>
    <row r="1191" spans="1:5" x14ac:dyDescent="0.25">
      <c r="A1191" s="218"/>
      <c r="B1191" s="218"/>
      <c r="C1191" s="218"/>
      <c r="D1191" s="234"/>
      <c r="E1191" s="218"/>
    </row>
    <row r="1192" spans="1:5" x14ac:dyDescent="0.25">
      <c r="A1192" s="218"/>
      <c r="B1192" s="218"/>
      <c r="C1192" s="218"/>
      <c r="D1192" s="234"/>
      <c r="E1192" s="218"/>
    </row>
    <row r="1193" spans="1:5" x14ac:dyDescent="0.25">
      <c r="A1193" s="218"/>
      <c r="B1193" s="218"/>
      <c r="C1193" s="218"/>
      <c r="D1193" s="234"/>
      <c r="E1193" s="218"/>
    </row>
    <row r="1194" spans="1:5" x14ac:dyDescent="0.25">
      <c r="A1194" s="218"/>
      <c r="B1194" s="218"/>
      <c r="C1194" s="218"/>
      <c r="D1194" s="234"/>
      <c r="E1194" s="218"/>
    </row>
    <row r="1195" spans="1:5" x14ac:dyDescent="0.25">
      <c r="A1195" s="218"/>
      <c r="B1195" s="218"/>
      <c r="C1195" s="218"/>
      <c r="D1195" s="234"/>
      <c r="E1195" s="218"/>
    </row>
    <row r="1196" spans="1:5" x14ac:dyDescent="0.25">
      <c r="A1196" s="218"/>
      <c r="B1196" s="218"/>
      <c r="C1196" s="218"/>
      <c r="D1196" s="234"/>
      <c r="E1196" s="218"/>
    </row>
    <row r="1197" spans="1:5" x14ac:dyDescent="0.25">
      <c r="A1197" s="218"/>
      <c r="B1197" s="218"/>
      <c r="C1197" s="218"/>
      <c r="D1197" s="234"/>
      <c r="E1197" s="218"/>
    </row>
    <row r="1198" spans="1:5" x14ac:dyDescent="0.25">
      <c r="A1198" s="218"/>
      <c r="B1198" s="218"/>
      <c r="C1198" s="218"/>
      <c r="D1198" s="234"/>
      <c r="E1198" s="218"/>
    </row>
    <row r="1199" spans="1:5" x14ac:dyDescent="0.25">
      <c r="A1199" s="218"/>
      <c r="B1199" s="218"/>
      <c r="C1199" s="218"/>
      <c r="D1199" s="234"/>
      <c r="E1199" s="218"/>
    </row>
    <row r="1200" spans="1:5" x14ac:dyDescent="0.25">
      <c r="A1200" s="218"/>
      <c r="B1200" s="218"/>
      <c r="C1200" s="218"/>
      <c r="D1200" s="234"/>
      <c r="E1200" s="218"/>
    </row>
    <row r="1201" spans="1:5" x14ac:dyDescent="0.25">
      <c r="A1201" s="218"/>
      <c r="B1201" s="218"/>
      <c r="C1201" s="218"/>
      <c r="D1201" s="234"/>
      <c r="E1201" s="218"/>
    </row>
    <row r="1202" spans="1:5" x14ac:dyDescent="0.25">
      <c r="A1202" s="218"/>
      <c r="B1202" s="218"/>
      <c r="C1202" s="218"/>
      <c r="D1202" s="234"/>
      <c r="E1202" s="218"/>
    </row>
    <row r="1203" spans="1:5" x14ac:dyDescent="0.25">
      <c r="A1203" s="218"/>
      <c r="B1203" s="218"/>
      <c r="C1203" s="218"/>
      <c r="D1203" s="234"/>
      <c r="E1203" s="218"/>
    </row>
    <row r="1204" spans="1:5" x14ac:dyDescent="0.25">
      <c r="A1204" s="218"/>
      <c r="B1204" s="218"/>
      <c r="C1204" s="218"/>
      <c r="D1204" s="234"/>
      <c r="E1204" s="218"/>
    </row>
    <row r="1205" spans="1:5" x14ac:dyDescent="0.25">
      <c r="A1205" s="218"/>
      <c r="B1205" s="218"/>
      <c r="C1205" s="218"/>
      <c r="D1205" s="234"/>
      <c r="E1205" s="218"/>
    </row>
    <row r="1206" spans="1:5" x14ac:dyDescent="0.25">
      <c r="A1206" s="218"/>
      <c r="B1206" s="218"/>
      <c r="C1206" s="218"/>
      <c r="D1206" s="234"/>
      <c r="E1206" s="218"/>
    </row>
    <row r="1207" spans="1:5" x14ac:dyDescent="0.25">
      <c r="A1207" s="218"/>
      <c r="B1207" s="218"/>
      <c r="C1207" s="218"/>
      <c r="D1207" s="234"/>
      <c r="E1207" s="218"/>
    </row>
    <row r="1208" spans="1:5" x14ac:dyDescent="0.25">
      <c r="A1208" s="218"/>
      <c r="B1208" s="218"/>
      <c r="C1208" s="218"/>
      <c r="D1208" s="234"/>
      <c r="E1208" s="218"/>
    </row>
    <row r="1209" spans="1:5" x14ac:dyDescent="0.25">
      <c r="A1209" s="218"/>
      <c r="B1209" s="218"/>
      <c r="C1209" s="218"/>
      <c r="D1209" s="234"/>
      <c r="E1209" s="218"/>
    </row>
    <row r="1210" spans="1:5" x14ac:dyDescent="0.25">
      <c r="A1210" s="218"/>
      <c r="B1210" s="218"/>
      <c r="C1210" s="218"/>
      <c r="D1210" s="234"/>
      <c r="E1210" s="218"/>
    </row>
    <row r="1211" spans="1:5" x14ac:dyDescent="0.25">
      <c r="A1211" s="218"/>
      <c r="B1211" s="218"/>
      <c r="C1211" s="218"/>
      <c r="D1211" s="234"/>
      <c r="E1211" s="218"/>
    </row>
    <row r="1212" spans="1:5" x14ac:dyDescent="0.25">
      <c r="A1212" s="218"/>
      <c r="B1212" s="218"/>
      <c r="C1212" s="218"/>
      <c r="D1212" s="234"/>
      <c r="E1212" s="218"/>
    </row>
    <row r="1213" spans="1:5" x14ac:dyDescent="0.25">
      <c r="A1213" s="218"/>
      <c r="B1213" s="218"/>
      <c r="C1213" s="218"/>
      <c r="D1213" s="234"/>
      <c r="E1213" s="218"/>
    </row>
    <row r="1214" spans="1:5" x14ac:dyDescent="0.25">
      <c r="A1214" s="218"/>
      <c r="B1214" s="218"/>
      <c r="C1214" s="218"/>
      <c r="D1214" s="234"/>
      <c r="E1214" s="218"/>
    </row>
    <row r="1215" spans="1:5" x14ac:dyDescent="0.25">
      <c r="A1215" s="218"/>
      <c r="B1215" s="218"/>
      <c r="C1215" s="218"/>
      <c r="D1215" s="234"/>
      <c r="E1215" s="218"/>
    </row>
    <row r="1216" spans="1:5" x14ac:dyDescent="0.25">
      <c r="A1216" s="218"/>
      <c r="B1216" s="218"/>
      <c r="C1216" s="218"/>
      <c r="D1216" s="234"/>
      <c r="E1216" s="218"/>
    </row>
    <row r="1217" spans="1:5" x14ac:dyDescent="0.25">
      <c r="A1217" s="218"/>
      <c r="B1217" s="218"/>
      <c r="C1217" s="218"/>
      <c r="D1217" s="234"/>
      <c r="E1217" s="218"/>
    </row>
    <row r="1218" spans="1:5" x14ac:dyDescent="0.25">
      <c r="A1218" s="218"/>
      <c r="B1218" s="218"/>
      <c r="C1218" s="218"/>
      <c r="D1218" s="234"/>
      <c r="E1218" s="218"/>
    </row>
    <row r="1219" spans="1:5" x14ac:dyDescent="0.25">
      <c r="A1219" s="218"/>
      <c r="B1219" s="218"/>
      <c r="C1219" s="218"/>
      <c r="D1219" s="234"/>
      <c r="E1219" s="218"/>
    </row>
    <row r="1220" spans="1:5" x14ac:dyDescent="0.25">
      <c r="A1220" s="218"/>
      <c r="B1220" s="218"/>
      <c r="C1220" s="218"/>
      <c r="D1220" s="234"/>
      <c r="E1220" s="218"/>
    </row>
    <row r="1221" spans="1:5" x14ac:dyDescent="0.25">
      <c r="A1221" s="218"/>
      <c r="B1221" s="218"/>
      <c r="C1221" s="218"/>
      <c r="D1221" s="234"/>
      <c r="E1221" s="218"/>
    </row>
    <row r="1222" spans="1:5" x14ac:dyDescent="0.25">
      <c r="A1222" s="218"/>
      <c r="B1222" s="218"/>
      <c r="C1222" s="218"/>
      <c r="D1222" s="234"/>
      <c r="E1222" s="218"/>
    </row>
    <row r="1223" spans="1:5" x14ac:dyDescent="0.25">
      <c r="A1223" s="218"/>
      <c r="B1223" s="218"/>
      <c r="C1223" s="218"/>
      <c r="D1223" s="234"/>
      <c r="E1223" s="218"/>
    </row>
    <row r="1224" spans="1:5" x14ac:dyDescent="0.25">
      <c r="A1224" s="218"/>
      <c r="B1224" s="218"/>
      <c r="C1224" s="218"/>
      <c r="D1224" s="234"/>
      <c r="E1224" s="218"/>
    </row>
    <row r="1225" spans="1:5" x14ac:dyDescent="0.25">
      <c r="A1225" s="218"/>
      <c r="B1225" s="218"/>
      <c r="C1225" s="218"/>
      <c r="D1225" s="234"/>
      <c r="E1225" s="218"/>
    </row>
    <row r="1226" spans="1:5" x14ac:dyDescent="0.25">
      <c r="A1226" s="218"/>
      <c r="B1226" s="218"/>
      <c r="C1226" s="218"/>
      <c r="D1226" s="234"/>
      <c r="E1226" s="218"/>
    </row>
    <row r="1227" spans="1:5" x14ac:dyDescent="0.25">
      <c r="A1227" s="218"/>
      <c r="B1227" s="218"/>
      <c r="C1227" s="218"/>
      <c r="D1227" s="234"/>
      <c r="E1227" s="218"/>
    </row>
    <row r="1228" spans="1:5" x14ac:dyDescent="0.25">
      <c r="A1228" s="218"/>
      <c r="B1228" s="218"/>
      <c r="C1228" s="218"/>
      <c r="D1228" s="234"/>
      <c r="E1228" s="218"/>
    </row>
    <row r="1229" spans="1:5" x14ac:dyDescent="0.25">
      <c r="A1229" s="218"/>
      <c r="B1229" s="218"/>
      <c r="C1229" s="218"/>
      <c r="D1229" s="234"/>
      <c r="E1229" s="218"/>
    </row>
    <row r="1230" spans="1:5" x14ac:dyDescent="0.25">
      <c r="A1230" s="218"/>
      <c r="B1230" s="218"/>
      <c r="C1230" s="218"/>
      <c r="D1230" s="234"/>
      <c r="E1230" s="218"/>
    </row>
    <row r="1231" spans="1:5" x14ac:dyDescent="0.25">
      <c r="A1231" s="218"/>
      <c r="B1231" s="218"/>
      <c r="C1231" s="218"/>
      <c r="D1231" s="234"/>
      <c r="E1231" s="218"/>
    </row>
    <row r="1232" spans="1:5" x14ac:dyDescent="0.25">
      <c r="A1232" s="218"/>
      <c r="B1232" s="218"/>
      <c r="C1232" s="218"/>
      <c r="D1232" s="234"/>
      <c r="E1232" s="218"/>
    </row>
    <row r="1233" spans="1:5" x14ac:dyDescent="0.25">
      <c r="A1233" s="218"/>
      <c r="B1233" s="218"/>
      <c r="C1233" s="218"/>
      <c r="D1233" s="234"/>
      <c r="E1233" s="218"/>
    </row>
    <row r="1234" spans="1:5" x14ac:dyDescent="0.25">
      <c r="A1234" s="218"/>
      <c r="B1234" s="218"/>
      <c r="C1234" s="218"/>
      <c r="D1234" s="234"/>
      <c r="E1234" s="218"/>
    </row>
    <row r="1235" spans="1:5" x14ac:dyDescent="0.25">
      <c r="A1235" s="218"/>
      <c r="B1235" s="218"/>
      <c r="C1235" s="218"/>
      <c r="D1235" s="234"/>
      <c r="E1235" s="218"/>
    </row>
    <row r="1236" spans="1:5" x14ac:dyDescent="0.25">
      <c r="A1236" s="218"/>
      <c r="B1236" s="218"/>
      <c r="C1236" s="218"/>
      <c r="D1236" s="234"/>
      <c r="E1236" s="218"/>
    </row>
    <row r="1237" spans="1:5" x14ac:dyDescent="0.25">
      <c r="A1237" s="218"/>
      <c r="B1237" s="218"/>
      <c r="C1237" s="218"/>
      <c r="D1237" s="234"/>
      <c r="E1237" s="218"/>
    </row>
    <row r="1238" spans="1:5" x14ac:dyDescent="0.25">
      <c r="A1238" s="218"/>
      <c r="B1238" s="218"/>
      <c r="C1238" s="218"/>
      <c r="D1238" s="234"/>
      <c r="E1238" s="218"/>
    </row>
    <row r="1239" spans="1:5" x14ac:dyDescent="0.25">
      <c r="A1239" s="218"/>
      <c r="B1239" s="218"/>
      <c r="C1239" s="218"/>
      <c r="D1239" s="234"/>
      <c r="E1239" s="218"/>
    </row>
    <row r="1240" spans="1:5" x14ac:dyDescent="0.25">
      <c r="A1240" s="218"/>
      <c r="B1240" s="218"/>
      <c r="C1240" s="218"/>
      <c r="D1240" s="234"/>
      <c r="E1240" s="218"/>
    </row>
    <row r="1241" spans="1:5" x14ac:dyDescent="0.25">
      <c r="A1241" s="218"/>
      <c r="B1241" s="218"/>
      <c r="C1241" s="218"/>
      <c r="D1241" s="234"/>
      <c r="E1241" s="218"/>
    </row>
    <row r="1242" spans="1:5" x14ac:dyDescent="0.25">
      <c r="A1242" s="218"/>
      <c r="B1242" s="218"/>
      <c r="C1242" s="218"/>
      <c r="D1242" s="234"/>
      <c r="E1242" s="218"/>
    </row>
    <row r="1243" spans="1:5" x14ac:dyDescent="0.25">
      <c r="A1243" s="218"/>
      <c r="B1243" s="218"/>
      <c r="C1243" s="218"/>
      <c r="D1243" s="234"/>
      <c r="E1243" s="218"/>
    </row>
    <row r="1244" spans="1:5" x14ac:dyDescent="0.25">
      <c r="A1244" s="218"/>
      <c r="B1244" s="218"/>
      <c r="C1244" s="218"/>
      <c r="D1244" s="234"/>
      <c r="E1244" s="218"/>
    </row>
    <row r="1245" spans="1:5" x14ac:dyDescent="0.25">
      <c r="A1245" s="218"/>
      <c r="B1245" s="218"/>
      <c r="C1245" s="218"/>
      <c r="D1245" s="234"/>
      <c r="E1245" s="218"/>
    </row>
    <row r="1246" spans="1:5" x14ac:dyDescent="0.25">
      <c r="A1246" s="218"/>
      <c r="B1246" s="218"/>
      <c r="C1246" s="218"/>
      <c r="D1246" s="234"/>
      <c r="E1246" s="218"/>
    </row>
    <row r="1247" spans="1:5" x14ac:dyDescent="0.25">
      <c r="A1247" s="218"/>
      <c r="B1247" s="218"/>
      <c r="C1247" s="218"/>
      <c r="D1247" s="234"/>
      <c r="E1247" s="218"/>
    </row>
    <row r="1248" spans="1:5" x14ac:dyDescent="0.25">
      <c r="A1248" s="218"/>
      <c r="B1248" s="218"/>
      <c r="C1248" s="218"/>
      <c r="D1248" s="234"/>
      <c r="E1248" s="218"/>
    </row>
    <row r="1249" spans="1:5" x14ac:dyDescent="0.25">
      <c r="A1249" s="218"/>
      <c r="B1249" s="218"/>
      <c r="C1249" s="218"/>
      <c r="D1249" s="234"/>
      <c r="E1249" s="218"/>
    </row>
    <row r="1250" spans="1:5" x14ac:dyDescent="0.25">
      <c r="A1250" s="218"/>
      <c r="B1250" s="218"/>
      <c r="C1250" s="218"/>
      <c r="D1250" s="234"/>
      <c r="E1250" s="218"/>
    </row>
    <row r="1251" spans="1:5" x14ac:dyDescent="0.25">
      <c r="A1251" s="218"/>
      <c r="B1251" s="218"/>
      <c r="C1251" s="218"/>
      <c r="D1251" s="234"/>
      <c r="E1251" s="218"/>
    </row>
    <row r="1252" spans="1:5" x14ac:dyDescent="0.25">
      <c r="A1252" s="218"/>
      <c r="B1252" s="218"/>
      <c r="C1252" s="218"/>
      <c r="D1252" s="234"/>
      <c r="E1252" s="218"/>
    </row>
    <row r="1253" spans="1:5" x14ac:dyDescent="0.25">
      <c r="A1253" s="218"/>
      <c r="B1253" s="218"/>
      <c r="C1253" s="218"/>
      <c r="D1253" s="234"/>
      <c r="E1253" s="218"/>
    </row>
    <row r="1254" spans="1:5" x14ac:dyDescent="0.25">
      <c r="A1254" s="218"/>
      <c r="B1254" s="218"/>
      <c r="C1254" s="218"/>
      <c r="D1254" s="234"/>
      <c r="E1254" s="218"/>
    </row>
    <row r="1255" spans="1:5" x14ac:dyDescent="0.25">
      <c r="A1255" s="218"/>
      <c r="B1255" s="218"/>
      <c r="C1255" s="218"/>
      <c r="D1255" s="234"/>
      <c r="E1255" s="218"/>
    </row>
    <row r="1256" spans="1:5" x14ac:dyDescent="0.25">
      <c r="A1256" s="218"/>
      <c r="B1256" s="218"/>
      <c r="C1256" s="218"/>
      <c r="D1256" s="234"/>
      <c r="E1256" s="218"/>
    </row>
    <row r="1257" spans="1:5" x14ac:dyDescent="0.25">
      <c r="A1257" s="218"/>
      <c r="B1257" s="218"/>
      <c r="C1257" s="218"/>
      <c r="D1257" s="234"/>
      <c r="E1257" s="218"/>
    </row>
    <row r="1258" spans="1:5" x14ac:dyDescent="0.25">
      <c r="A1258" s="218"/>
      <c r="B1258" s="218"/>
      <c r="C1258" s="218"/>
      <c r="D1258" s="234"/>
      <c r="E1258" s="218"/>
    </row>
    <row r="1259" spans="1:5" x14ac:dyDescent="0.25">
      <c r="A1259" s="218"/>
      <c r="B1259" s="218"/>
      <c r="C1259" s="218"/>
      <c r="D1259" s="234"/>
      <c r="E1259" s="218"/>
    </row>
    <row r="1260" spans="1:5" x14ac:dyDescent="0.25">
      <c r="A1260" s="218"/>
      <c r="B1260" s="218"/>
      <c r="C1260" s="218"/>
      <c r="D1260" s="234"/>
      <c r="E1260" s="218"/>
    </row>
    <row r="1261" spans="1:5" x14ac:dyDescent="0.25">
      <c r="A1261" s="218"/>
      <c r="B1261" s="218"/>
      <c r="C1261" s="218"/>
      <c r="D1261" s="234"/>
      <c r="E1261" s="218"/>
    </row>
    <row r="1262" spans="1:5" x14ac:dyDescent="0.25">
      <c r="A1262" s="218"/>
      <c r="B1262" s="218"/>
      <c r="C1262" s="218"/>
      <c r="D1262" s="234"/>
      <c r="E1262" s="218"/>
    </row>
    <row r="1263" spans="1:5" x14ac:dyDescent="0.25">
      <c r="A1263" s="218"/>
      <c r="B1263" s="218"/>
      <c r="C1263" s="218"/>
      <c r="D1263" s="234"/>
      <c r="E1263" s="218"/>
    </row>
    <row r="1264" spans="1:5" x14ac:dyDescent="0.25">
      <c r="A1264" s="218"/>
      <c r="B1264" s="218"/>
      <c r="C1264" s="218"/>
      <c r="D1264" s="234"/>
      <c r="E1264" s="218"/>
    </row>
    <row r="1265" spans="1:5" x14ac:dyDescent="0.25">
      <c r="A1265" s="218"/>
      <c r="B1265" s="218"/>
      <c r="C1265" s="218"/>
      <c r="D1265" s="234"/>
      <c r="E1265" s="218"/>
    </row>
    <row r="1266" spans="1:5" x14ac:dyDescent="0.25">
      <c r="A1266" s="218"/>
      <c r="B1266" s="218"/>
      <c r="C1266" s="218"/>
      <c r="D1266" s="234"/>
      <c r="E1266" s="218"/>
    </row>
    <row r="1267" spans="1:5" x14ac:dyDescent="0.25">
      <c r="A1267" s="218"/>
      <c r="B1267" s="218"/>
      <c r="C1267" s="218"/>
      <c r="D1267" s="234"/>
      <c r="E1267" s="218"/>
    </row>
    <row r="1268" spans="1:5" x14ac:dyDescent="0.25">
      <c r="A1268" s="218"/>
      <c r="B1268" s="218"/>
      <c r="C1268" s="218"/>
      <c r="D1268" s="234"/>
      <c r="E1268" s="218"/>
    </row>
    <row r="1269" spans="1:5" x14ac:dyDescent="0.25">
      <c r="A1269" s="218"/>
      <c r="B1269" s="218"/>
      <c r="C1269" s="218"/>
      <c r="D1269" s="234"/>
      <c r="E1269" s="218"/>
    </row>
    <row r="1270" spans="1:5" x14ac:dyDescent="0.25">
      <c r="A1270" s="218"/>
      <c r="B1270" s="218"/>
      <c r="C1270" s="218"/>
      <c r="D1270" s="234"/>
      <c r="E1270" s="218"/>
    </row>
    <row r="1271" spans="1:5" x14ac:dyDescent="0.25">
      <c r="A1271" s="218"/>
      <c r="B1271" s="218"/>
      <c r="C1271" s="218"/>
      <c r="D1271" s="234"/>
      <c r="E1271" s="218"/>
    </row>
    <row r="1272" spans="1:5" x14ac:dyDescent="0.25">
      <c r="A1272" s="218"/>
      <c r="B1272" s="218"/>
      <c r="C1272" s="218"/>
      <c r="D1272" s="234"/>
      <c r="E1272" s="218"/>
    </row>
    <row r="1273" spans="1:5" x14ac:dyDescent="0.25">
      <c r="A1273" s="218"/>
      <c r="B1273" s="218"/>
      <c r="C1273" s="218"/>
      <c r="D1273" s="234"/>
      <c r="E1273" s="218"/>
    </row>
    <row r="1274" spans="1:5" x14ac:dyDescent="0.25">
      <c r="A1274" s="218"/>
      <c r="B1274" s="218"/>
      <c r="C1274" s="218"/>
      <c r="D1274" s="234"/>
      <c r="E1274" s="218"/>
    </row>
    <row r="1275" spans="1:5" x14ac:dyDescent="0.25">
      <c r="A1275" s="218"/>
      <c r="B1275" s="218"/>
      <c r="C1275" s="218"/>
      <c r="D1275" s="234"/>
      <c r="E1275" s="218"/>
    </row>
    <row r="1276" spans="1:5" x14ac:dyDescent="0.25">
      <c r="A1276" s="218"/>
      <c r="B1276" s="218"/>
      <c r="C1276" s="218"/>
      <c r="D1276" s="234"/>
      <c r="E1276" s="218"/>
    </row>
    <row r="1277" spans="1:5" x14ac:dyDescent="0.25">
      <c r="A1277" s="218"/>
      <c r="B1277" s="218"/>
      <c r="C1277" s="218"/>
      <c r="D1277" s="234"/>
      <c r="E1277" s="218"/>
    </row>
    <row r="1278" spans="1:5" x14ac:dyDescent="0.25">
      <c r="A1278" s="218"/>
      <c r="B1278" s="218"/>
      <c r="C1278" s="218"/>
      <c r="D1278" s="234"/>
      <c r="E1278" s="218"/>
    </row>
    <row r="1279" spans="1:5" x14ac:dyDescent="0.25">
      <c r="A1279" s="218"/>
      <c r="B1279" s="218"/>
      <c r="C1279" s="218"/>
      <c r="D1279" s="234"/>
      <c r="E1279" s="218"/>
    </row>
    <row r="1280" spans="1:5" x14ac:dyDescent="0.25">
      <c r="A1280" s="218"/>
      <c r="B1280" s="218"/>
      <c r="C1280" s="218"/>
      <c r="D1280" s="234"/>
      <c r="E1280" s="218"/>
    </row>
    <row r="1281" spans="1:5" x14ac:dyDescent="0.25">
      <c r="A1281" s="218"/>
      <c r="B1281" s="218"/>
      <c r="C1281" s="218"/>
      <c r="D1281" s="234"/>
      <c r="E1281" s="218"/>
    </row>
    <row r="1282" spans="1:5" x14ac:dyDescent="0.25">
      <c r="A1282" s="218"/>
      <c r="B1282" s="218"/>
      <c r="C1282" s="218"/>
      <c r="D1282" s="234"/>
      <c r="E1282" s="218"/>
    </row>
    <row r="1283" spans="1:5" x14ac:dyDescent="0.25">
      <c r="A1283" s="218"/>
      <c r="B1283" s="218"/>
      <c r="C1283" s="218"/>
      <c r="D1283" s="234"/>
      <c r="E1283" s="218"/>
    </row>
    <row r="1284" spans="1:5" x14ac:dyDescent="0.25">
      <c r="A1284" s="218"/>
      <c r="B1284" s="218"/>
      <c r="C1284" s="218"/>
      <c r="D1284" s="234"/>
      <c r="E1284" s="218"/>
    </row>
    <row r="1285" spans="1:5" x14ac:dyDescent="0.25">
      <c r="A1285" s="218"/>
      <c r="B1285" s="218"/>
      <c r="C1285" s="218"/>
      <c r="D1285" s="234"/>
      <c r="E1285" s="218"/>
    </row>
    <row r="1286" spans="1:5" x14ac:dyDescent="0.25">
      <c r="A1286" s="218"/>
      <c r="B1286" s="218"/>
      <c r="C1286" s="218"/>
      <c r="D1286" s="234"/>
      <c r="E1286" s="218"/>
    </row>
    <row r="1287" spans="1:5" x14ac:dyDescent="0.25">
      <c r="A1287" s="218"/>
      <c r="B1287" s="218"/>
      <c r="C1287" s="218"/>
      <c r="D1287" s="234"/>
      <c r="E1287" s="218"/>
    </row>
    <row r="1288" spans="1:5" x14ac:dyDescent="0.25">
      <c r="A1288" s="218"/>
      <c r="B1288" s="218"/>
      <c r="C1288" s="218"/>
      <c r="D1288" s="234"/>
      <c r="E1288" s="218"/>
    </row>
    <row r="1289" spans="1:5" x14ac:dyDescent="0.25">
      <c r="A1289" s="218"/>
      <c r="B1289" s="218"/>
      <c r="C1289" s="218"/>
      <c r="D1289" s="234"/>
      <c r="E1289" s="218"/>
    </row>
    <row r="1290" spans="1:5" x14ac:dyDescent="0.25">
      <c r="A1290" s="218"/>
      <c r="B1290" s="218"/>
      <c r="C1290" s="218"/>
      <c r="D1290" s="234"/>
      <c r="E1290" s="218"/>
    </row>
    <row r="1291" spans="1:5" x14ac:dyDescent="0.25">
      <c r="A1291" s="218"/>
      <c r="B1291" s="218"/>
      <c r="C1291" s="218"/>
      <c r="D1291" s="234"/>
      <c r="E1291" s="218"/>
    </row>
    <row r="1292" spans="1:5" x14ac:dyDescent="0.25">
      <c r="A1292" s="218"/>
      <c r="B1292" s="218"/>
      <c r="C1292" s="218"/>
      <c r="D1292" s="234"/>
      <c r="E1292" s="218"/>
    </row>
    <row r="1293" spans="1:5" x14ac:dyDescent="0.25">
      <c r="A1293" s="218"/>
      <c r="B1293" s="218"/>
      <c r="C1293" s="218"/>
      <c r="D1293" s="234"/>
      <c r="E1293" s="218"/>
    </row>
    <row r="1294" spans="1:5" x14ac:dyDescent="0.25">
      <c r="A1294" s="218"/>
      <c r="B1294" s="218"/>
      <c r="C1294" s="218"/>
      <c r="D1294" s="234"/>
      <c r="E1294" s="218"/>
    </row>
    <row r="1295" spans="1:5" x14ac:dyDescent="0.25">
      <c r="A1295" s="218"/>
      <c r="B1295" s="218"/>
      <c r="C1295" s="218"/>
      <c r="D1295" s="234"/>
      <c r="E1295" s="218"/>
    </row>
    <row r="1296" spans="1:5" x14ac:dyDescent="0.25">
      <c r="A1296" s="218"/>
      <c r="B1296" s="218"/>
      <c r="C1296" s="218"/>
      <c r="D1296" s="234"/>
      <c r="E1296" s="218"/>
    </row>
    <row r="1297" spans="1:5" x14ac:dyDescent="0.25">
      <c r="A1297" s="218"/>
      <c r="B1297" s="218"/>
      <c r="C1297" s="218"/>
      <c r="D1297" s="234"/>
      <c r="E1297" s="218"/>
    </row>
    <row r="1298" spans="1:5" x14ac:dyDescent="0.25">
      <c r="A1298" s="218"/>
      <c r="B1298" s="218"/>
      <c r="C1298" s="218"/>
      <c r="D1298" s="234"/>
      <c r="E1298" s="218"/>
    </row>
    <row r="1299" spans="1:5" x14ac:dyDescent="0.25">
      <c r="A1299" s="218"/>
      <c r="B1299" s="218"/>
      <c r="C1299" s="218"/>
      <c r="D1299" s="234"/>
      <c r="E1299" s="218"/>
    </row>
    <row r="1300" spans="1:5" x14ac:dyDescent="0.25">
      <c r="A1300" s="218"/>
      <c r="B1300" s="218"/>
      <c r="C1300" s="218"/>
      <c r="D1300" s="234"/>
      <c r="E1300" s="218"/>
    </row>
    <row r="1301" spans="1:5" x14ac:dyDescent="0.25">
      <c r="A1301" s="218"/>
      <c r="B1301" s="218"/>
      <c r="C1301" s="218"/>
      <c r="D1301" s="234"/>
      <c r="E1301" s="218"/>
    </row>
    <row r="1302" spans="1:5" x14ac:dyDescent="0.25">
      <c r="A1302" s="218"/>
      <c r="B1302" s="218"/>
      <c r="C1302" s="218"/>
      <c r="D1302" s="234"/>
      <c r="E1302" s="218"/>
    </row>
    <row r="1303" spans="1:5" x14ac:dyDescent="0.25">
      <c r="A1303" s="218"/>
      <c r="B1303" s="218"/>
      <c r="C1303" s="218"/>
      <c r="D1303" s="234"/>
      <c r="E1303" s="218"/>
    </row>
    <row r="1304" spans="1:5" x14ac:dyDescent="0.25">
      <c r="A1304" s="218"/>
      <c r="B1304" s="218"/>
      <c r="C1304" s="218"/>
      <c r="D1304" s="234"/>
      <c r="E1304" s="218"/>
    </row>
    <row r="1305" spans="1:5" x14ac:dyDescent="0.25">
      <c r="A1305" s="218"/>
      <c r="B1305" s="218"/>
      <c r="C1305" s="218"/>
      <c r="D1305" s="234"/>
      <c r="E1305" s="218"/>
    </row>
    <row r="1306" spans="1:5" x14ac:dyDescent="0.25">
      <c r="A1306" s="218"/>
      <c r="B1306" s="218"/>
      <c r="C1306" s="218"/>
      <c r="D1306" s="234"/>
      <c r="E1306" s="218"/>
    </row>
    <row r="1307" spans="1:5" x14ac:dyDescent="0.25">
      <c r="A1307" s="218"/>
      <c r="B1307" s="218"/>
      <c r="C1307" s="218"/>
      <c r="D1307" s="234"/>
      <c r="E1307" s="218"/>
    </row>
    <row r="1308" spans="1:5" x14ac:dyDescent="0.25">
      <c r="A1308" s="218"/>
      <c r="B1308" s="218"/>
      <c r="C1308" s="218"/>
      <c r="D1308" s="234"/>
      <c r="E1308" s="218"/>
    </row>
    <row r="1309" spans="1:5" x14ac:dyDescent="0.25">
      <c r="A1309" s="218"/>
      <c r="B1309" s="218"/>
      <c r="C1309" s="218"/>
      <c r="D1309" s="234"/>
      <c r="E1309" s="218"/>
    </row>
    <row r="1310" spans="1:5" x14ac:dyDescent="0.25">
      <c r="A1310" s="218"/>
      <c r="B1310" s="218"/>
      <c r="C1310" s="218"/>
      <c r="D1310" s="234"/>
      <c r="E1310" s="218"/>
    </row>
    <row r="1311" spans="1:5" x14ac:dyDescent="0.25">
      <c r="A1311" s="218"/>
      <c r="B1311" s="218"/>
      <c r="C1311" s="218"/>
      <c r="D1311" s="234"/>
      <c r="E1311" s="218"/>
    </row>
    <row r="1312" spans="1:5" x14ac:dyDescent="0.25">
      <c r="A1312" s="218"/>
      <c r="B1312" s="218"/>
      <c r="C1312" s="218"/>
      <c r="D1312" s="234"/>
      <c r="E1312" s="218"/>
    </row>
    <row r="1313" spans="1:5" x14ac:dyDescent="0.25">
      <c r="A1313" s="218"/>
      <c r="B1313" s="218"/>
      <c r="C1313" s="218"/>
      <c r="D1313" s="234"/>
      <c r="E1313" s="218"/>
    </row>
    <row r="1314" spans="1:5" x14ac:dyDescent="0.25">
      <c r="A1314" s="218"/>
      <c r="B1314" s="218"/>
      <c r="C1314" s="218"/>
      <c r="D1314" s="234"/>
      <c r="E1314" s="218"/>
    </row>
    <row r="1315" spans="1:5" x14ac:dyDescent="0.25">
      <c r="A1315" s="218"/>
      <c r="B1315" s="218"/>
      <c r="C1315" s="218"/>
      <c r="D1315" s="234"/>
      <c r="E1315" s="218"/>
    </row>
    <row r="1316" spans="1:5" x14ac:dyDescent="0.25">
      <c r="A1316" s="218"/>
      <c r="B1316" s="218"/>
      <c r="C1316" s="218"/>
      <c r="D1316" s="234"/>
      <c r="E1316" s="218"/>
    </row>
    <row r="1317" spans="1:5" x14ac:dyDescent="0.25">
      <c r="A1317" s="218"/>
      <c r="B1317" s="218"/>
      <c r="C1317" s="218"/>
      <c r="D1317" s="234"/>
      <c r="E1317" s="218"/>
    </row>
    <row r="1318" spans="1:5" x14ac:dyDescent="0.25">
      <c r="A1318" s="218"/>
      <c r="B1318" s="218"/>
      <c r="C1318" s="218"/>
      <c r="D1318" s="234"/>
      <c r="E1318" s="218"/>
    </row>
    <row r="1319" spans="1:5" x14ac:dyDescent="0.25">
      <c r="A1319" s="218"/>
      <c r="B1319" s="218"/>
      <c r="C1319" s="218"/>
      <c r="D1319" s="234"/>
      <c r="E1319" s="218"/>
    </row>
    <row r="1320" spans="1:5" x14ac:dyDescent="0.25">
      <c r="A1320" s="218"/>
      <c r="B1320" s="218"/>
      <c r="C1320" s="218"/>
      <c r="D1320" s="234"/>
      <c r="E1320" s="218"/>
    </row>
    <row r="1321" spans="1:5" x14ac:dyDescent="0.25">
      <c r="A1321" s="218"/>
      <c r="B1321" s="218"/>
      <c r="C1321" s="218"/>
      <c r="D1321" s="234"/>
      <c r="E1321" s="218"/>
    </row>
    <row r="1322" spans="1:5" x14ac:dyDescent="0.25">
      <c r="A1322" s="218"/>
      <c r="B1322" s="218"/>
      <c r="C1322" s="218"/>
      <c r="D1322" s="234"/>
      <c r="E1322" s="218"/>
    </row>
    <row r="1323" spans="1:5" x14ac:dyDescent="0.25">
      <c r="A1323" s="218"/>
      <c r="B1323" s="218"/>
      <c r="C1323" s="218"/>
      <c r="D1323" s="234"/>
      <c r="E1323" s="218"/>
    </row>
    <row r="1324" spans="1:5" x14ac:dyDescent="0.25">
      <c r="A1324" s="218"/>
      <c r="B1324" s="218"/>
      <c r="C1324" s="218"/>
      <c r="D1324" s="234"/>
      <c r="E1324" s="218"/>
    </row>
    <row r="1325" spans="1:5" x14ac:dyDescent="0.25">
      <c r="A1325" s="218"/>
      <c r="B1325" s="218"/>
      <c r="C1325" s="218"/>
      <c r="D1325" s="234"/>
      <c r="E1325" s="218"/>
    </row>
    <row r="1326" spans="1:5" x14ac:dyDescent="0.25">
      <c r="A1326" s="218"/>
      <c r="B1326" s="218"/>
      <c r="C1326" s="218"/>
      <c r="D1326" s="234"/>
      <c r="E1326" s="218"/>
    </row>
    <row r="1327" spans="1:5" x14ac:dyDescent="0.25">
      <c r="A1327" s="218"/>
      <c r="B1327" s="218"/>
      <c r="C1327" s="218"/>
      <c r="D1327" s="234"/>
      <c r="E1327" s="218"/>
    </row>
    <row r="1328" spans="1:5" x14ac:dyDescent="0.25">
      <c r="A1328" s="218"/>
      <c r="B1328" s="218"/>
      <c r="C1328" s="218"/>
      <c r="D1328" s="234"/>
      <c r="E1328" s="218"/>
    </row>
    <row r="1329" spans="1:5" x14ac:dyDescent="0.25">
      <c r="A1329" s="218"/>
      <c r="B1329" s="218"/>
      <c r="C1329" s="218"/>
      <c r="D1329" s="234"/>
      <c r="E1329" s="218"/>
    </row>
    <row r="1330" spans="1:5" x14ac:dyDescent="0.25">
      <c r="A1330" s="218"/>
      <c r="B1330" s="218"/>
      <c r="C1330" s="218"/>
      <c r="D1330" s="234"/>
      <c r="E1330" s="218"/>
    </row>
    <row r="1331" spans="1:5" x14ac:dyDescent="0.25">
      <c r="A1331" s="218"/>
      <c r="B1331" s="218"/>
      <c r="C1331" s="218"/>
      <c r="D1331" s="234"/>
      <c r="E1331" s="218"/>
    </row>
    <row r="1332" spans="1:5" x14ac:dyDescent="0.25">
      <c r="A1332" s="218"/>
      <c r="B1332" s="218"/>
      <c r="C1332" s="218"/>
      <c r="D1332" s="234"/>
      <c r="E1332" s="218"/>
    </row>
    <row r="1333" spans="1:5" x14ac:dyDescent="0.25">
      <c r="A1333" s="218"/>
      <c r="B1333" s="218"/>
      <c r="C1333" s="218"/>
      <c r="D1333" s="234"/>
      <c r="E1333" s="218"/>
    </row>
    <row r="1334" spans="1:5" x14ac:dyDescent="0.25">
      <c r="A1334" s="218"/>
      <c r="B1334" s="218"/>
      <c r="C1334" s="218"/>
      <c r="D1334" s="234"/>
      <c r="E1334" s="218"/>
    </row>
    <row r="1335" spans="1:5" x14ac:dyDescent="0.25">
      <c r="A1335" s="218"/>
      <c r="B1335" s="218"/>
      <c r="C1335" s="218"/>
      <c r="D1335" s="234"/>
      <c r="E1335" s="218"/>
    </row>
    <row r="1336" spans="1:5" x14ac:dyDescent="0.25">
      <c r="A1336" s="218"/>
      <c r="B1336" s="218"/>
      <c r="C1336" s="218"/>
      <c r="D1336" s="234"/>
      <c r="E1336" s="218"/>
    </row>
    <row r="1337" spans="1:5" x14ac:dyDescent="0.25">
      <c r="A1337" s="218"/>
      <c r="B1337" s="218"/>
      <c r="C1337" s="218"/>
      <c r="D1337" s="234"/>
      <c r="E1337" s="218"/>
    </row>
    <row r="1338" spans="1:5" x14ac:dyDescent="0.25">
      <c r="A1338" s="218"/>
      <c r="B1338" s="218"/>
      <c r="C1338" s="218"/>
      <c r="D1338" s="234"/>
      <c r="E1338" s="218"/>
    </row>
    <row r="1339" spans="1:5" x14ac:dyDescent="0.25">
      <c r="A1339" s="218"/>
      <c r="B1339" s="218"/>
      <c r="C1339" s="218"/>
      <c r="D1339" s="234"/>
      <c r="E1339" s="218"/>
    </row>
    <row r="1340" spans="1:5" x14ac:dyDescent="0.25">
      <c r="A1340" s="218"/>
      <c r="B1340" s="218"/>
      <c r="C1340" s="218"/>
      <c r="D1340" s="234"/>
      <c r="E1340" s="218"/>
    </row>
    <row r="1341" spans="1:5" x14ac:dyDescent="0.25">
      <c r="A1341" s="218"/>
      <c r="B1341" s="218"/>
      <c r="C1341" s="218"/>
      <c r="D1341" s="234"/>
      <c r="E1341" s="218"/>
    </row>
    <row r="1342" spans="1:5" x14ac:dyDescent="0.25">
      <c r="A1342" s="218"/>
      <c r="B1342" s="218"/>
      <c r="C1342" s="218"/>
      <c r="D1342" s="234"/>
      <c r="E1342" s="218"/>
    </row>
    <row r="1343" spans="1:5" x14ac:dyDescent="0.25">
      <c r="A1343" s="218"/>
      <c r="B1343" s="218"/>
      <c r="C1343" s="218"/>
      <c r="D1343" s="234"/>
      <c r="E1343" s="218"/>
    </row>
    <row r="1344" spans="1:5" x14ac:dyDescent="0.25">
      <c r="A1344" s="218"/>
      <c r="B1344" s="218"/>
      <c r="C1344" s="218"/>
      <c r="D1344" s="234"/>
      <c r="E1344" s="218"/>
    </row>
    <row r="1345" spans="1:5" x14ac:dyDescent="0.25">
      <c r="A1345" s="218"/>
      <c r="B1345" s="218"/>
      <c r="C1345" s="218"/>
      <c r="D1345" s="234"/>
      <c r="E1345" s="218"/>
    </row>
    <row r="1346" spans="1:5" x14ac:dyDescent="0.25">
      <c r="A1346" s="218"/>
      <c r="B1346" s="218"/>
      <c r="C1346" s="218"/>
      <c r="D1346" s="234"/>
      <c r="E1346" s="218"/>
    </row>
    <row r="1347" spans="1:5" x14ac:dyDescent="0.25">
      <c r="A1347" s="218"/>
      <c r="B1347" s="218"/>
      <c r="C1347" s="218"/>
      <c r="D1347" s="234"/>
      <c r="E1347" s="218"/>
    </row>
    <row r="1348" spans="1:5" x14ac:dyDescent="0.25">
      <c r="A1348" s="218"/>
      <c r="B1348" s="218"/>
      <c r="C1348" s="218"/>
      <c r="D1348" s="234"/>
      <c r="E1348" s="218"/>
    </row>
    <row r="1349" spans="1:5" x14ac:dyDescent="0.25">
      <c r="A1349" s="218"/>
      <c r="B1349" s="218"/>
      <c r="C1349" s="218"/>
      <c r="D1349" s="234"/>
      <c r="E1349" s="218"/>
    </row>
    <row r="1350" spans="1:5" x14ac:dyDescent="0.25">
      <c r="A1350" s="218"/>
      <c r="B1350" s="218"/>
      <c r="C1350" s="218"/>
      <c r="D1350" s="234"/>
      <c r="E1350" s="218"/>
    </row>
    <row r="1351" spans="1:5" x14ac:dyDescent="0.25">
      <c r="A1351" s="218"/>
      <c r="B1351" s="218"/>
      <c r="C1351" s="218"/>
      <c r="D1351" s="234"/>
      <c r="E1351" s="218"/>
    </row>
    <row r="1352" spans="1:5" x14ac:dyDescent="0.25">
      <c r="A1352" s="218"/>
      <c r="B1352" s="218"/>
      <c r="C1352" s="218"/>
      <c r="D1352" s="234"/>
      <c r="E1352" s="218"/>
    </row>
    <row r="1353" spans="1:5" x14ac:dyDescent="0.25">
      <c r="A1353" s="218"/>
      <c r="B1353" s="218"/>
      <c r="C1353" s="218"/>
      <c r="D1353" s="234"/>
      <c r="E1353" s="218"/>
    </row>
    <row r="1354" spans="1:5" x14ac:dyDescent="0.25">
      <c r="A1354" s="218"/>
      <c r="B1354" s="218"/>
      <c r="C1354" s="218"/>
      <c r="D1354" s="234"/>
      <c r="E1354" s="218"/>
    </row>
    <row r="1355" spans="1:5" x14ac:dyDescent="0.25">
      <c r="A1355" s="218"/>
      <c r="B1355" s="218"/>
      <c r="C1355" s="218"/>
      <c r="D1355" s="234"/>
      <c r="E1355" s="218"/>
    </row>
    <row r="1356" spans="1:5" x14ac:dyDescent="0.25">
      <c r="A1356" s="218"/>
      <c r="B1356" s="218"/>
      <c r="C1356" s="218"/>
      <c r="D1356" s="234"/>
      <c r="E1356" s="218"/>
    </row>
    <row r="1357" spans="1:5" x14ac:dyDescent="0.25">
      <c r="A1357" s="218"/>
      <c r="B1357" s="218"/>
      <c r="C1357" s="218"/>
      <c r="D1357" s="234"/>
      <c r="E1357" s="218"/>
    </row>
    <row r="1358" spans="1:5" x14ac:dyDescent="0.25">
      <c r="A1358" s="218"/>
      <c r="B1358" s="218"/>
      <c r="C1358" s="218"/>
      <c r="D1358" s="234"/>
      <c r="E1358" s="218"/>
    </row>
    <row r="1359" spans="1:5" x14ac:dyDescent="0.25">
      <c r="A1359" s="218"/>
      <c r="B1359" s="218"/>
      <c r="C1359" s="218"/>
      <c r="D1359" s="234"/>
      <c r="E1359" s="218"/>
    </row>
    <row r="1360" spans="1:5" x14ac:dyDescent="0.25">
      <c r="A1360" s="218"/>
      <c r="B1360" s="218"/>
      <c r="C1360" s="218"/>
      <c r="D1360" s="234"/>
      <c r="E1360" s="218"/>
    </row>
    <row r="1361" spans="1:5" x14ac:dyDescent="0.25">
      <c r="A1361" s="218"/>
      <c r="B1361" s="218"/>
      <c r="C1361" s="218"/>
      <c r="D1361" s="234"/>
      <c r="E1361" s="218"/>
    </row>
    <row r="1362" spans="1:5" x14ac:dyDescent="0.25">
      <c r="A1362" s="218"/>
      <c r="B1362" s="218"/>
      <c r="C1362" s="218"/>
      <c r="D1362" s="234"/>
      <c r="E1362" s="218"/>
    </row>
    <row r="1363" spans="1:5" x14ac:dyDescent="0.25">
      <c r="A1363" s="218"/>
      <c r="B1363" s="218"/>
      <c r="C1363" s="218"/>
      <c r="D1363" s="234"/>
      <c r="E1363" s="218"/>
    </row>
    <row r="1364" spans="1:5" x14ac:dyDescent="0.25">
      <c r="A1364" s="218"/>
      <c r="B1364" s="218"/>
      <c r="C1364" s="218"/>
      <c r="D1364" s="234"/>
      <c r="E1364" s="218"/>
    </row>
    <row r="1365" spans="1:5" x14ac:dyDescent="0.25">
      <c r="A1365" s="218"/>
      <c r="B1365" s="218"/>
      <c r="C1365" s="218"/>
      <c r="D1365" s="234"/>
      <c r="E1365" s="218"/>
    </row>
    <row r="1366" spans="1:5" x14ac:dyDescent="0.25">
      <c r="A1366" s="218"/>
      <c r="B1366" s="218"/>
      <c r="C1366" s="218"/>
      <c r="D1366" s="234"/>
      <c r="E1366" s="218"/>
    </row>
    <row r="1367" spans="1:5" x14ac:dyDescent="0.25">
      <c r="A1367" s="218"/>
      <c r="B1367" s="218"/>
      <c r="C1367" s="218"/>
      <c r="D1367" s="234"/>
      <c r="E1367" s="218"/>
    </row>
    <row r="1368" spans="1:5" x14ac:dyDescent="0.25">
      <c r="A1368" s="218"/>
      <c r="B1368" s="218"/>
      <c r="C1368" s="218"/>
      <c r="D1368" s="234"/>
      <c r="E1368" s="218"/>
    </row>
    <row r="1369" spans="1:5" x14ac:dyDescent="0.25">
      <c r="A1369" s="218"/>
      <c r="B1369" s="218"/>
      <c r="C1369" s="218"/>
      <c r="D1369" s="234"/>
      <c r="E1369" s="218"/>
    </row>
    <row r="1370" spans="1:5" x14ac:dyDescent="0.25">
      <c r="A1370" s="218"/>
      <c r="B1370" s="218"/>
      <c r="C1370" s="218"/>
      <c r="D1370" s="234"/>
      <c r="E1370" s="218"/>
    </row>
    <row r="1371" spans="1:5" x14ac:dyDescent="0.25">
      <c r="A1371" s="218"/>
      <c r="B1371" s="218"/>
      <c r="C1371" s="218"/>
      <c r="D1371" s="234"/>
      <c r="E1371" s="218"/>
    </row>
    <row r="1372" spans="1:5" x14ac:dyDescent="0.25">
      <c r="A1372" s="218"/>
      <c r="B1372" s="218"/>
      <c r="C1372" s="218"/>
      <c r="D1372" s="234"/>
      <c r="E1372" s="218"/>
    </row>
    <row r="1373" spans="1:5" x14ac:dyDescent="0.25">
      <c r="A1373" s="218"/>
      <c r="B1373" s="218"/>
      <c r="C1373" s="218"/>
      <c r="D1373" s="234"/>
      <c r="E1373" s="218"/>
    </row>
    <row r="1374" spans="1:5" x14ac:dyDescent="0.25">
      <c r="A1374" s="218"/>
      <c r="B1374" s="218"/>
      <c r="C1374" s="218"/>
      <c r="D1374" s="234"/>
      <c r="E1374" s="218"/>
    </row>
    <row r="1375" spans="1:5" x14ac:dyDescent="0.25">
      <c r="A1375" s="218"/>
      <c r="B1375" s="218"/>
      <c r="C1375" s="218"/>
      <c r="D1375" s="234"/>
      <c r="E1375" s="218"/>
    </row>
    <row r="1376" spans="1:5" x14ac:dyDescent="0.25">
      <c r="A1376" s="218"/>
      <c r="B1376" s="218"/>
      <c r="C1376" s="218"/>
      <c r="D1376" s="234"/>
      <c r="E1376" s="218"/>
    </row>
    <row r="1377" spans="1:5" x14ac:dyDescent="0.25">
      <c r="A1377" s="218"/>
      <c r="B1377" s="218"/>
      <c r="C1377" s="218"/>
      <c r="D1377" s="234"/>
      <c r="E1377" s="218"/>
    </row>
    <row r="1378" spans="1:5" x14ac:dyDescent="0.25">
      <c r="A1378" s="218"/>
      <c r="B1378" s="218"/>
      <c r="C1378" s="218"/>
      <c r="D1378" s="234"/>
      <c r="E1378" s="218"/>
    </row>
    <row r="1379" spans="1:5" x14ac:dyDescent="0.25">
      <c r="A1379" s="218"/>
      <c r="B1379" s="218"/>
      <c r="C1379" s="218"/>
      <c r="D1379" s="234"/>
      <c r="E1379" s="218"/>
    </row>
    <row r="1380" spans="1:5" x14ac:dyDescent="0.25">
      <c r="A1380" s="218"/>
      <c r="B1380" s="218"/>
      <c r="C1380" s="218"/>
      <c r="D1380" s="234"/>
      <c r="E1380" s="218"/>
    </row>
    <row r="1381" spans="1:5" x14ac:dyDescent="0.25">
      <c r="A1381" s="218"/>
      <c r="B1381" s="218"/>
      <c r="C1381" s="218"/>
      <c r="D1381" s="234"/>
      <c r="E1381" s="218"/>
    </row>
    <row r="1382" spans="1:5" x14ac:dyDescent="0.25">
      <c r="A1382" s="218"/>
      <c r="B1382" s="218"/>
      <c r="C1382" s="218"/>
      <c r="D1382" s="234"/>
      <c r="E1382" s="218"/>
    </row>
    <row r="1383" spans="1:5" x14ac:dyDescent="0.25">
      <c r="A1383" s="218"/>
      <c r="B1383" s="218"/>
      <c r="C1383" s="218"/>
      <c r="D1383" s="234"/>
      <c r="E1383" s="218"/>
    </row>
    <row r="1384" spans="1:5" x14ac:dyDescent="0.25">
      <c r="A1384" s="218"/>
      <c r="B1384" s="218"/>
      <c r="C1384" s="218"/>
      <c r="D1384" s="234"/>
      <c r="E1384" s="218"/>
    </row>
    <row r="1385" spans="1:5" x14ac:dyDescent="0.25">
      <c r="A1385" s="218"/>
      <c r="B1385" s="218"/>
      <c r="C1385" s="218"/>
      <c r="D1385" s="234"/>
      <c r="E1385" s="218"/>
    </row>
    <row r="1386" spans="1:5" x14ac:dyDescent="0.25">
      <c r="A1386" s="218"/>
      <c r="B1386" s="218"/>
      <c r="C1386" s="218"/>
      <c r="D1386" s="234"/>
      <c r="E1386" s="218"/>
    </row>
    <row r="1387" spans="1:5" x14ac:dyDescent="0.25">
      <c r="A1387" s="218"/>
      <c r="B1387" s="218"/>
      <c r="C1387" s="218"/>
      <c r="D1387" s="234"/>
      <c r="E1387" s="218"/>
    </row>
    <row r="1388" spans="1:5" x14ac:dyDescent="0.25">
      <c r="A1388" s="218"/>
      <c r="B1388" s="218"/>
      <c r="C1388" s="218"/>
      <c r="D1388" s="234"/>
      <c r="E1388" s="218"/>
    </row>
    <row r="1389" spans="1:5" x14ac:dyDescent="0.25">
      <c r="A1389" s="218"/>
      <c r="B1389" s="218"/>
      <c r="C1389" s="218"/>
      <c r="D1389" s="234"/>
      <c r="E1389" s="218"/>
    </row>
    <row r="1390" spans="1:5" x14ac:dyDescent="0.25">
      <c r="A1390" s="218"/>
      <c r="B1390" s="218"/>
      <c r="C1390" s="218"/>
      <c r="D1390" s="234"/>
      <c r="E1390" s="218"/>
    </row>
    <row r="1391" spans="1:5" x14ac:dyDescent="0.25">
      <c r="A1391" s="218"/>
      <c r="B1391" s="218"/>
      <c r="C1391" s="218"/>
      <c r="D1391" s="234"/>
      <c r="E1391" s="218"/>
    </row>
    <row r="1392" spans="1:5" x14ac:dyDescent="0.25">
      <c r="A1392" s="218"/>
      <c r="B1392" s="218"/>
      <c r="C1392" s="218"/>
      <c r="D1392" s="234"/>
      <c r="E1392" s="218"/>
    </row>
    <row r="1393" spans="1:5" x14ac:dyDescent="0.25">
      <c r="A1393" s="218"/>
      <c r="B1393" s="218"/>
      <c r="C1393" s="218"/>
      <c r="D1393" s="234"/>
      <c r="E1393" s="218"/>
    </row>
    <row r="1394" spans="1:5" x14ac:dyDescent="0.25">
      <c r="A1394" s="218"/>
      <c r="B1394" s="218"/>
      <c r="C1394" s="218"/>
      <c r="D1394" s="234"/>
      <c r="E1394" s="218"/>
    </row>
    <row r="1395" spans="1:5" x14ac:dyDescent="0.25">
      <c r="A1395" s="218"/>
      <c r="B1395" s="218"/>
      <c r="C1395" s="218"/>
      <c r="D1395" s="234"/>
      <c r="E1395" s="218"/>
    </row>
    <row r="1396" spans="1:5" x14ac:dyDescent="0.25">
      <c r="A1396" s="218"/>
      <c r="B1396" s="218"/>
      <c r="C1396" s="218"/>
      <c r="D1396" s="234"/>
      <c r="E1396" s="218"/>
    </row>
    <row r="1397" spans="1:5" x14ac:dyDescent="0.25">
      <c r="A1397" s="218"/>
      <c r="B1397" s="218"/>
      <c r="C1397" s="218"/>
      <c r="D1397" s="234"/>
      <c r="E1397" s="218"/>
    </row>
    <row r="1398" spans="1:5" x14ac:dyDescent="0.25">
      <c r="A1398" s="218"/>
      <c r="B1398" s="218"/>
      <c r="C1398" s="218"/>
      <c r="D1398" s="234"/>
      <c r="E1398" s="218"/>
    </row>
    <row r="1399" spans="1:5" x14ac:dyDescent="0.25">
      <c r="A1399" s="218"/>
      <c r="B1399" s="218"/>
      <c r="C1399" s="218"/>
      <c r="D1399" s="234"/>
      <c r="E1399" s="218"/>
    </row>
    <row r="1400" spans="1:5" x14ac:dyDescent="0.25">
      <c r="A1400" s="218"/>
      <c r="B1400" s="218"/>
      <c r="C1400" s="218"/>
      <c r="D1400" s="234"/>
      <c r="E1400" s="218"/>
    </row>
    <row r="1401" spans="1:5" x14ac:dyDescent="0.25">
      <c r="A1401" s="218"/>
      <c r="B1401" s="218"/>
      <c r="C1401" s="218"/>
      <c r="D1401" s="234"/>
      <c r="E1401" s="218"/>
    </row>
    <row r="1402" spans="1:5" x14ac:dyDescent="0.25">
      <c r="A1402" s="218"/>
      <c r="B1402" s="218"/>
      <c r="C1402" s="218"/>
      <c r="D1402" s="234"/>
      <c r="E1402" s="218"/>
    </row>
    <row r="1403" spans="1:5" x14ac:dyDescent="0.25">
      <c r="A1403" s="218"/>
      <c r="B1403" s="218"/>
      <c r="C1403" s="218"/>
      <c r="D1403" s="234"/>
      <c r="E1403" s="218"/>
    </row>
    <row r="1404" spans="1:5" x14ac:dyDescent="0.25">
      <c r="A1404" s="218"/>
      <c r="B1404" s="218"/>
      <c r="C1404" s="218"/>
      <c r="D1404" s="234"/>
      <c r="E1404" s="218"/>
    </row>
    <row r="1405" spans="1:5" x14ac:dyDescent="0.25">
      <c r="A1405" s="218"/>
      <c r="B1405" s="218"/>
      <c r="C1405" s="218"/>
      <c r="D1405" s="234"/>
      <c r="E1405" s="218"/>
    </row>
    <row r="1406" spans="1:5" x14ac:dyDescent="0.25">
      <c r="A1406" s="218"/>
      <c r="B1406" s="218"/>
      <c r="C1406" s="218"/>
      <c r="D1406" s="234"/>
      <c r="E1406" s="218"/>
    </row>
    <row r="1407" spans="1:5" x14ac:dyDescent="0.25">
      <c r="A1407" s="218"/>
      <c r="B1407" s="218"/>
      <c r="C1407" s="218"/>
      <c r="D1407" s="234"/>
      <c r="E1407" s="218"/>
    </row>
    <row r="1408" spans="1:5" x14ac:dyDescent="0.25">
      <c r="A1408" s="218"/>
      <c r="B1408" s="218"/>
      <c r="C1408" s="218"/>
      <c r="D1408" s="234"/>
      <c r="E1408" s="218"/>
    </row>
    <row r="1409" spans="1:5" x14ac:dyDescent="0.25">
      <c r="A1409" s="218"/>
      <c r="B1409" s="218"/>
      <c r="C1409" s="218"/>
      <c r="D1409" s="234"/>
      <c r="E1409" s="218"/>
    </row>
    <row r="1410" spans="1:5" x14ac:dyDescent="0.25">
      <c r="A1410" s="218"/>
      <c r="B1410" s="218"/>
      <c r="C1410" s="218"/>
      <c r="D1410" s="234"/>
      <c r="E1410" s="218"/>
    </row>
    <row r="1411" spans="1:5" x14ac:dyDescent="0.25">
      <c r="A1411" s="218"/>
      <c r="B1411" s="218"/>
      <c r="C1411" s="218"/>
      <c r="D1411" s="234"/>
      <c r="E1411" s="218"/>
    </row>
    <row r="1412" spans="1:5" x14ac:dyDescent="0.25">
      <c r="A1412" s="218"/>
      <c r="B1412" s="218"/>
      <c r="C1412" s="218"/>
      <c r="D1412" s="234"/>
      <c r="E1412" s="218"/>
    </row>
    <row r="1413" spans="1:5" x14ac:dyDescent="0.25">
      <c r="A1413" s="218"/>
      <c r="B1413" s="218"/>
      <c r="C1413" s="218"/>
      <c r="D1413" s="234"/>
      <c r="E1413" s="218"/>
    </row>
    <row r="1414" spans="1:5" x14ac:dyDescent="0.25">
      <c r="A1414" s="218"/>
      <c r="B1414" s="218"/>
      <c r="C1414" s="218"/>
      <c r="D1414" s="234"/>
      <c r="E1414" s="218"/>
    </row>
    <row r="1415" spans="1:5" x14ac:dyDescent="0.25">
      <c r="A1415" s="218"/>
      <c r="B1415" s="218"/>
      <c r="C1415" s="218"/>
      <c r="D1415" s="234"/>
      <c r="E1415" s="218"/>
    </row>
    <row r="1416" spans="1:5" x14ac:dyDescent="0.25">
      <c r="A1416" s="218"/>
      <c r="B1416" s="218"/>
      <c r="C1416" s="218"/>
      <c r="D1416" s="234"/>
      <c r="E1416" s="218"/>
    </row>
    <row r="1417" spans="1:5" x14ac:dyDescent="0.25">
      <c r="A1417" s="218"/>
      <c r="B1417" s="218"/>
      <c r="C1417" s="218"/>
      <c r="D1417" s="234"/>
      <c r="E1417" s="218"/>
    </row>
    <row r="1418" spans="1:5" x14ac:dyDescent="0.25">
      <c r="A1418" s="218"/>
      <c r="B1418" s="218"/>
      <c r="C1418" s="218"/>
      <c r="D1418" s="234"/>
      <c r="E1418" s="218"/>
    </row>
    <row r="1419" spans="1:5" x14ac:dyDescent="0.25">
      <c r="A1419" s="218"/>
      <c r="B1419" s="218"/>
      <c r="C1419" s="218"/>
      <c r="D1419" s="234"/>
      <c r="E1419" s="218"/>
    </row>
    <row r="1420" spans="1:5" x14ac:dyDescent="0.25">
      <c r="A1420" s="218"/>
      <c r="B1420" s="218"/>
      <c r="C1420" s="218"/>
      <c r="D1420" s="234"/>
      <c r="E1420" s="218"/>
    </row>
    <row r="1421" spans="1:5" x14ac:dyDescent="0.25">
      <c r="A1421" s="218"/>
      <c r="B1421" s="218"/>
      <c r="C1421" s="218"/>
      <c r="D1421" s="234"/>
      <c r="E1421" s="218"/>
    </row>
    <row r="1422" spans="1:5" x14ac:dyDescent="0.25">
      <c r="A1422" s="218"/>
      <c r="B1422" s="218"/>
      <c r="C1422" s="218"/>
      <c r="D1422" s="234"/>
      <c r="E1422" s="218"/>
    </row>
    <row r="1423" spans="1:5" x14ac:dyDescent="0.25">
      <c r="A1423" s="218"/>
      <c r="B1423" s="218"/>
      <c r="C1423" s="218"/>
      <c r="D1423" s="234"/>
      <c r="E1423" s="218"/>
    </row>
    <row r="1424" spans="1:5" x14ac:dyDescent="0.25">
      <c r="A1424" s="218"/>
      <c r="B1424" s="218"/>
      <c r="C1424" s="218"/>
      <c r="D1424" s="234"/>
      <c r="E1424" s="218"/>
    </row>
    <row r="1425" spans="1:5" x14ac:dyDescent="0.25">
      <c r="A1425" s="218"/>
      <c r="B1425" s="218"/>
      <c r="C1425" s="218"/>
      <c r="D1425" s="234"/>
      <c r="E1425" s="218"/>
    </row>
    <row r="1426" spans="1:5" x14ac:dyDescent="0.25">
      <c r="A1426" s="218"/>
      <c r="B1426" s="218"/>
      <c r="C1426" s="218"/>
      <c r="D1426" s="234"/>
      <c r="E1426" s="218"/>
    </row>
    <row r="1427" spans="1:5" x14ac:dyDescent="0.25">
      <c r="A1427" s="218"/>
      <c r="B1427" s="218"/>
      <c r="C1427" s="218"/>
      <c r="D1427" s="234"/>
      <c r="E1427" s="218"/>
    </row>
    <row r="1428" spans="1:5" x14ac:dyDescent="0.25">
      <c r="A1428" s="218"/>
      <c r="B1428" s="218"/>
      <c r="C1428" s="218"/>
      <c r="D1428" s="234"/>
      <c r="E1428" s="218"/>
    </row>
    <row r="1429" spans="1:5" x14ac:dyDescent="0.25">
      <c r="A1429" s="218"/>
      <c r="B1429" s="218"/>
      <c r="C1429" s="218"/>
      <c r="D1429" s="234"/>
      <c r="E1429" s="218"/>
    </row>
    <row r="1430" spans="1:5" x14ac:dyDescent="0.25">
      <c r="A1430" s="218"/>
      <c r="B1430" s="218"/>
      <c r="C1430" s="218"/>
      <c r="D1430" s="234"/>
      <c r="E1430" s="218"/>
    </row>
    <row r="1431" spans="1:5" x14ac:dyDescent="0.25">
      <c r="A1431" s="218"/>
      <c r="B1431" s="218"/>
      <c r="C1431" s="218"/>
      <c r="D1431" s="234"/>
      <c r="E1431" s="218"/>
    </row>
    <row r="1432" spans="1:5" x14ac:dyDescent="0.25">
      <c r="A1432" s="218"/>
      <c r="B1432" s="218"/>
      <c r="C1432" s="218"/>
      <c r="D1432" s="234"/>
      <c r="E1432" s="218"/>
    </row>
    <row r="1433" spans="1:5" x14ac:dyDescent="0.25">
      <c r="A1433" s="218"/>
      <c r="B1433" s="218"/>
      <c r="C1433" s="218"/>
      <c r="D1433" s="234"/>
      <c r="E1433" s="218"/>
    </row>
    <row r="1434" spans="1:5" x14ac:dyDescent="0.25">
      <c r="A1434" s="218"/>
      <c r="B1434" s="218"/>
      <c r="C1434" s="218"/>
      <c r="D1434" s="234"/>
      <c r="E1434" s="218"/>
    </row>
    <row r="1435" spans="1:5" x14ac:dyDescent="0.25">
      <c r="A1435" s="218"/>
      <c r="B1435" s="218"/>
      <c r="C1435" s="218"/>
      <c r="D1435" s="234"/>
      <c r="E1435" s="218"/>
    </row>
    <row r="1436" spans="1:5" x14ac:dyDescent="0.25">
      <c r="A1436" s="218"/>
      <c r="B1436" s="218"/>
      <c r="C1436" s="218"/>
      <c r="D1436" s="234"/>
      <c r="E1436" s="218"/>
    </row>
    <row r="1437" spans="1:5" x14ac:dyDescent="0.25">
      <c r="A1437" s="218"/>
      <c r="B1437" s="218"/>
      <c r="C1437" s="218"/>
      <c r="D1437" s="234"/>
      <c r="E1437" s="218"/>
    </row>
    <row r="1438" spans="1:5" x14ac:dyDescent="0.25">
      <c r="A1438" s="218"/>
      <c r="B1438" s="218"/>
      <c r="C1438" s="218"/>
      <c r="D1438" s="234"/>
      <c r="E1438" s="218"/>
    </row>
    <row r="1439" spans="1:5" x14ac:dyDescent="0.25">
      <c r="A1439" s="218"/>
      <c r="B1439" s="218"/>
      <c r="C1439" s="218"/>
      <c r="D1439" s="234"/>
      <c r="E1439" s="218"/>
    </row>
    <row r="1440" spans="1:5" x14ac:dyDescent="0.25">
      <c r="A1440" s="218"/>
      <c r="B1440" s="218"/>
      <c r="C1440" s="218"/>
      <c r="D1440" s="234"/>
      <c r="E1440" s="218"/>
    </row>
    <row r="1441" spans="1:5" x14ac:dyDescent="0.25">
      <c r="A1441" s="218"/>
      <c r="B1441" s="218"/>
      <c r="C1441" s="218"/>
      <c r="D1441" s="234"/>
      <c r="E1441" s="218"/>
    </row>
    <row r="1442" spans="1:5" x14ac:dyDescent="0.25">
      <c r="A1442" s="218"/>
      <c r="B1442" s="218"/>
      <c r="C1442" s="218"/>
      <c r="D1442" s="234"/>
      <c r="E1442" s="218"/>
    </row>
    <row r="1443" spans="1:5" x14ac:dyDescent="0.25">
      <c r="A1443" s="218"/>
      <c r="B1443" s="218"/>
      <c r="C1443" s="218"/>
      <c r="D1443" s="234"/>
      <c r="E1443" s="218"/>
    </row>
    <row r="1444" spans="1:5" x14ac:dyDescent="0.25">
      <c r="A1444" s="218"/>
      <c r="B1444" s="218"/>
      <c r="C1444" s="218"/>
      <c r="D1444" s="234"/>
      <c r="E1444" s="218"/>
    </row>
    <row r="1445" spans="1:5" x14ac:dyDescent="0.25">
      <c r="A1445" s="218"/>
      <c r="B1445" s="218"/>
      <c r="C1445" s="218"/>
      <c r="D1445" s="234"/>
      <c r="E1445" s="218"/>
    </row>
    <row r="1446" spans="1:5" x14ac:dyDescent="0.25">
      <c r="A1446" s="218"/>
      <c r="B1446" s="218"/>
      <c r="C1446" s="218"/>
      <c r="D1446" s="234"/>
      <c r="E1446" s="218"/>
    </row>
    <row r="1447" spans="1:5" x14ac:dyDescent="0.25">
      <c r="A1447" s="218"/>
      <c r="B1447" s="218"/>
      <c r="C1447" s="218"/>
      <c r="D1447" s="234"/>
      <c r="E1447" s="218"/>
    </row>
    <row r="1448" spans="1:5" x14ac:dyDescent="0.25">
      <c r="A1448" s="218"/>
      <c r="B1448" s="218"/>
      <c r="C1448" s="218"/>
      <c r="D1448" s="234"/>
      <c r="E1448" s="218"/>
    </row>
    <row r="1449" spans="1:5" x14ac:dyDescent="0.25">
      <c r="A1449" s="218"/>
      <c r="B1449" s="218"/>
      <c r="C1449" s="218"/>
      <c r="D1449" s="234"/>
      <c r="E1449" s="218"/>
    </row>
    <row r="1450" spans="1:5" x14ac:dyDescent="0.25">
      <c r="A1450" s="218"/>
      <c r="B1450" s="218"/>
      <c r="C1450" s="218"/>
      <c r="D1450" s="234"/>
      <c r="E1450" s="218"/>
    </row>
    <row r="1451" spans="1:5" x14ac:dyDescent="0.25">
      <c r="A1451" s="218"/>
      <c r="B1451" s="218"/>
      <c r="C1451" s="218"/>
      <c r="D1451" s="234"/>
      <c r="E1451" s="218"/>
    </row>
    <row r="1452" spans="1:5" x14ac:dyDescent="0.25">
      <c r="A1452" s="218"/>
      <c r="B1452" s="218"/>
      <c r="C1452" s="218"/>
      <c r="D1452" s="234"/>
      <c r="E1452" s="218"/>
    </row>
    <row r="1453" spans="1:5" x14ac:dyDescent="0.25">
      <c r="A1453" s="218"/>
      <c r="B1453" s="218"/>
      <c r="C1453" s="218"/>
      <c r="D1453" s="234"/>
      <c r="E1453" s="218"/>
    </row>
    <row r="1454" spans="1:5" x14ac:dyDescent="0.25">
      <c r="A1454" s="218"/>
      <c r="B1454" s="218"/>
      <c r="C1454" s="218"/>
      <c r="D1454" s="234"/>
      <c r="E1454" s="218"/>
    </row>
    <row r="1455" spans="1:5" x14ac:dyDescent="0.25">
      <c r="A1455" s="218"/>
      <c r="B1455" s="218"/>
      <c r="C1455" s="218"/>
      <c r="D1455" s="234"/>
      <c r="E1455" s="218"/>
    </row>
    <row r="1456" spans="1:5" x14ac:dyDescent="0.25">
      <c r="A1456" s="218"/>
      <c r="B1456" s="218"/>
      <c r="C1456" s="218"/>
      <c r="D1456" s="234"/>
      <c r="E1456" s="218"/>
    </row>
    <row r="1457" spans="1:5" x14ac:dyDescent="0.25">
      <c r="A1457" s="218"/>
      <c r="B1457" s="218"/>
      <c r="C1457" s="218"/>
      <c r="D1457" s="234"/>
      <c r="E1457" s="218"/>
    </row>
    <row r="1458" spans="1:5" x14ac:dyDescent="0.25">
      <c r="A1458" s="218"/>
      <c r="B1458" s="218"/>
      <c r="C1458" s="218"/>
      <c r="D1458" s="234"/>
      <c r="E1458" s="218"/>
    </row>
    <row r="1459" spans="1:5" x14ac:dyDescent="0.25">
      <c r="A1459" s="218"/>
      <c r="B1459" s="218"/>
      <c r="C1459" s="218"/>
      <c r="D1459" s="234"/>
      <c r="E1459" s="218"/>
    </row>
    <row r="1460" spans="1:5" x14ac:dyDescent="0.25">
      <c r="A1460" s="218"/>
      <c r="B1460" s="218"/>
      <c r="C1460" s="218"/>
      <c r="D1460" s="234"/>
      <c r="E1460" s="218"/>
    </row>
    <row r="1461" spans="1:5" x14ac:dyDescent="0.25">
      <c r="A1461" s="218"/>
      <c r="B1461" s="218"/>
      <c r="C1461" s="218"/>
      <c r="D1461" s="234"/>
      <c r="E1461" s="218"/>
    </row>
    <row r="1462" spans="1:5" x14ac:dyDescent="0.25">
      <c r="A1462" s="218"/>
      <c r="B1462" s="218"/>
      <c r="C1462" s="218"/>
      <c r="D1462" s="234"/>
      <c r="E1462" s="218"/>
    </row>
    <row r="1463" spans="1:5" x14ac:dyDescent="0.25">
      <c r="A1463" s="218"/>
      <c r="B1463" s="218"/>
      <c r="C1463" s="218"/>
      <c r="D1463" s="234"/>
      <c r="E1463" s="218"/>
    </row>
    <row r="1464" spans="1:5" x14ac:dyDescent="0.25">
      <c r="A1464" s="218"/>
      <c r="B1464" s="218"/>
      <c r="C1464" s="218"/>
      <c r="D1464" s="234"/>
      <c r="E1464" s="218"/>
    </row>
    <row r="1465" spans="1:5" x14ac:dyDescent="0.25">
      <c r="A1465" s="218"/>
      <c r="B1465" s="218"/>
      <c r="C1465" s="218"/>
      <c r="D1465" s="234"/>
      <c r="E1465" s="218"/>
    </row>
    <row r="1466" spans="1:5" x14ac:dyDescent="0.25">
      <c r="A1466" s="218"/>
      <c r="B1466" s="218"/>
      <c r="C1466" s="218"/>
      <c r="D1466" s="234"/>
      <c r="E1466" s="218"/>
    </row>
    <row r="1467" spans="1:5" x14ac:dyDescent="0.25">
      <c r="A1467" s="218"/>
      <c r="B1467" s="218"/>
      <c r="C1467" s="218"/>
      <c r="D1467" s="234"/>
      <c r="E1467" s="218"/>
    </row>
    <row r="1468" spans="1:5" x14ac:dyDescent="0.25">
      <c r="A1468" s="218"/>
      <c r="B1468" s="218"/>
      <c r="C1468" s="218"/>
      <c r="D1468" s="234"/>
      <c r="E1468" s="218"/>
    </row>
    <row r="1469" spans="1:5" x14ac:dyDescent="0.25">
      <c r="A1469" s="218"/>
      <c r="B1469" s="218"/>
      <c r="C1469" s="218"/>
      <c r="D1469" s="234"/>
      <c r="E1469" s="218"/>
    </row>
    <row r="1470" spans="1:5" x14ac:dyDescent="0.25">
      <c r="A1470" s="218"/>
      <c r="B1470" s="218"/>
      <c r="C1470" s="218"/>
      <c r="D1470" s="234"/>
      <c r="E1470" s="218"/>
    </row>
    <row r="1471" spans="1:5" x14ac:dyDescent="0.25">
      <c r="A1471" s="218"/>
      <c r="B1471" s="218"/>
      <c r="C1471" s="218"/>
      <c r="D1471" s="234"/>
      <c r="E1471" s="218"/>
    </row>
    <row r="1472" spans="1:5" x14ac:dyDescent="0.25">
      <c r="A1472" s="218"/>
      <c r="B1472" s="218"/>
      <c r="C1472" s="218"/>
      <c r="D1472" s="234"/>
      <c r="E1472" s="218"/>
    </row>
    <row r="1473" spans="1:5" x14ac:dyDescent="0.25">
      <c r="A1473" s="218"/>
      <c r="B1473" s="218"/>
      <c r="C1473" s="218"/>
      <c r="D1473" s="234"/>
      <c r="E1473" s="218"/>
    </row>
    <row r="1474" spans="1:5" x14ac:dyDescent="0.25">
      <c r="A1474" s="218"/>
      <c r="B1474" s="218"/>
      <c r="C1474" s="218"/>
      <c r="D1474" s="234"/>
      <c r="E1474" s="218"/>
    </row>
    <row r="1475" spans="1:5" x14ac:dyDescent="0.25">
      <c r="A1475" s="218"/>
      <c r="B1475" s="218"/>
      <c r="C1475" s="218"/>
      <c r="D1475" s="234"/>
      <c r="E1475" s="218"/>
    </row>
    <row r="1476" spans="1:5" x14ac:dyDescent="0.25">
      <c r="A1476" s="218"/>
      <c r="B1476" s="218"/>
      <c r="C1476" s="218"/>
      <c r="D1476" s="234"/>
      <c r="E1476" s="218"/>
    </row>
    <row r="1477" spans="1:5" x14ac:dyDescent="0.25">
      <c r="A1477" s="218"/>
      <c r="B1477" s="218"/>
      <c r="C1477" s="218"/>
      <c r="D1477" s="234"/>
      <c r="E1477" s="218"/>
    </row>
    <row r="1478" spans="1:5" x14ac:dyDescent="0.25">
      <c r="A1478" s="218"/>
      <c r="B1478" s="218"/>
      <c r="C1478" s="218"/>
      <c r="D1478" s="234"/>
      <c r="E1478" s="218"/>
    </row>
    <row r="1479" spans="1:5" x14ac:dyDescent="0.25">
      <c r="A1479" s="218"/>
      <c r="B1479" s="218"/>
      <c r="C1479" s="218"/>
      <c r="D1479" s="234"/>
      <c r="E1479" s="218"/>
    </row>
    <row r="1480" spans="1:5" x14ac:dyDescent="0.25">
      <c r="A1480" s="218"/>
      <c r="B1480" s="218"/>
      <c r="C1480" s="218"/>
      <c r="D1480" s="234"/>
      <c r="E1480" s="218"/>
    </row>
    <row r="1481" spans="1:5" x14ac:dyDescent="0.25">
      <c r="A1481" s="218"/>
      <c r="B1481" s="218"/>
      <c r="C1481" s="218"/>
      <c r="D1481" s="234"/>
      <c r="E1481" s="218"/>
    </row>
    <row r="1482" spans="1:5" x14ac:dyDescent="0.25">
      <c r="A1482" s="218"/>
      <c r="B1482" s="218"/>
      <c r="C1482" s="218"/>
      <c r="D1482" s="234"/>
      <c r="E1482" s="218"/>
    </row>
    <row r="1483" spans="1:5" x14ac:dyDescent="0.25">
      <c r="A1483" s="218"/>
      <c r="B1483" s="218"/>
      <c r="C1483" s="218"/>
      <c r="D1483" s="234"/>
      <c r="E1483" s="218"/>
    </row>
    <row r="1484" spans="1:5" x14ac:dyDescent="0.25">
      <c r="A1484" s="218"/>
      <c r="B1484" s="218"/>
      <c r="C1484" s="218"/>
      <c r="D1484" s="234"/>
      <c r="E1484" s="218"/>
    </row>
    <row r="1485" spans="1:5" x14ac:dyDescent="0.25">
      <c r="A1485" s="218"/>
      <c r="B1485" s="218"/>
      <c r="C1485" s="218"/>
      <c r="D1485" s="234"/>
      <c r="E1485" s="218"/>
    </row>
    <row r="1486" spans="1:5" x14ac:dyDescent="0.25">
      <c r="A1486" s="218"/>
      <c r="B1486" s="218"/>
      <c r="C1486" s="218"/>
      <c r="D1486" s="234"/>
      <c r="E1486" s="218"/>
    </row>
    <row r="1487" spans="1:5" x14ac:dyDescent="0.25">
      <c r="A1487" s="218"/>
      <c r="B1487" s="218"/>
      <c r="C1487" s="218"/>
      <c r="D1487" s="234"/>
      <c r="E1487" s="218"/>
    </row>
    <row r="1488" spans="1:5" x14ac:dyDescent="0.25">
      <c r="A1488" s="218"/>
      <c r="B1488" s="218"/>
      <c r="C1488" s="218"/>
      <c r="D1488" s="234"/>
      <c r="E1488" s="218"/>
    </row>
    <row r="1489" spans="1:5" x14ac:dyDescent="0.25">
      <c r="A1489" s="218"/>
      <c r="B1489" s="218"/>
      <c r="C1489" s="218"/>
      <c r="D1489" s="234"/>
      <c r="E1489" s="218"/>
    </row>
    <row r="1490" spans="1:5" x14ac:dyDescent="0.25">
      <c r="A1490" s="218"/>
      <c r="B1490" s="218"/>
      <c r="C1490" s="218"/>
      <c r="D1490" s="234"/>
      <c r="E1490" s="218"/>
    </row>
    <row r="1491" spans="1:5" x14ac:dyDescent="0.25">
      <c r="A1491" s="218"/>
      <c r="B1491" s="218"/>
      <c r="C1491" s="218"/>
      <c r="D1491" s="234"/>
      <c r="E1491" s="218"/>
    </row>
    <row r="1492" spans="1:5" x14ac:dyDescent="0.25">
      <c r="A1492" s="218"/>
      <c r="B1492" s="218"/>
      <c r="C1492" s="218"/>
      <c r="D1492" s="234"/>
      <c r="E1492" s="218"/>
    </row>
    <row r="1493" spans="1:5" x14ac:dyDescent="0.25">
      <c r="A1493" s="218"/>
      <c r="B1493" s="218"/>
      <c r="C1493" s="218"/>
      <c r="D1493" s="234"/>
      <c r="E1493" s="218"/>
    </row>
    <row r="1494" spans="1:5" x14ac:dyDescent="0.25">
      <c r="A1494" s="218"/>
      <c r="B1494" s="218"/>
      <c r="C1494" s="218"/>
      <c r="D1494" s="234"/>
      <c r="E1494" s="218"/>
    </row>
    <row r="1495" spans="1:5" x14ac:dyDescent="0.25">
      <c r="A1495" s="218"/>
      <c r="B1495" s="218"/>
      <c r="C1495" s="218"/>
      <c r="D1495" s="234"/>
      <c r="E1495" s="218"/>
    </row>
    <row r="1496" spans="1:5" x14ac:dyDescent="0.25">
      <c r="A1496" s="218"/>
      <c r="B1496" s="218"/>
      <c r="C1496" s="218"/>
      <c r="D1496" s="234"/>
      <c r="E1496" s="218"/>
    </row>
    <row r="1497" spans="1:5" x14ac:dyDescent="0.25">
      <c r="A1497" s="218"/>
      <c r="B1497" s="218"/>
      <c r="C1497" s="218"/>
      <c r="D1497" s="234"/>
      <c r="E1497" s="218"/>
    </row>
    <row r="1498" spans="1:5" x14ac:dyDescent="0.25">
      <c r="A1498" s="218"/>
      <c r="B1498" s="218"/>
      <c r="C1498" s="218"/>
      <c r="D1498" s="234"/>
      <c r="E1498" s="218"/>
    </row>
    <row r="1499" spans="1:5" x14ac:dyDescent="0.25">
      <c r="A1499" s="218"/>
      <c r="B1499" s="218"/>
      <c r="C1499" s="218"/>
      <c r="D1499" s="234"/>
      <c r="E1499" s="218"/>
    </row>
    <row r="1500" spans="1:5" x14ac:dyDescent="0.25">
      <c r="A1500" s="218"/>
      <c r="B1500" s="218"/>
      <c r="C1500" s="218"/>
      <c r="D1500" s="234"/>
      <c r="E1500" s="218"/>
    </row>
    <row r="1501" spans="1:5" x14ac:dyDescent="0.25">
      <c r="A1501" s="218"/>
      <c r="B1501" s="218"/>
      <c r="C1501" s="218"/>
      <c r="D1501" s="234"/>
      <c r="E1501" s="218"/>
    </row>
    <row r="1502" spans="1:5" x14ac:dyDescent="0.25">
      <c r="A1502" s="218"/>
      <c r="B1502" s="218"/>
      <c r="C1502" s="218"/>
      <c r="D1502" s="234"/>
      <c r="E1502" s="218"/>
    </row>
    <row r="1503" spans="1:5" x14ac:dyDescent="0.25">
      <c r="A1503" s="218"/>
      <c r="B1503" s="218"/>
      <c r="C1503" s="218"/>
      <c r="D1503" s="234"/>
      <c r="E1503" s="218"/>
    </row>
    <row r="1504" spans="1:5" x14ac:dyDescent="0.25">
      <c r="A1504" s="218"/>
      <c r="B1504" s="218"/>
      <c r="C1504" s="218"/>
      <c r="D1504" s="234"/>
      <c r="E1504" s="218"/>
    </row>
    <row r="1505" spans="1:5" x14ac:dyDescent="0.25">
      <c r="A1505" s="218"/>
      <c r="B1505" s="218"/>
      <c r="C1505" s="218"/>
      <c r="D1505" s="234"/>
      <c r="E1505" s="218"/>
    </row>
    <row r="1506" spans="1:5" x14ac:dyDescent="0.25">
      <c r="A1506" s="218"/>
      <c r="B1506" s="218"/>
      <c r="C1506" s="218"/>
      <c r="D1506" s="234"/>
      <c r="E1506" s="218"/>
    </row>
    <row r="1507" spans="1:5" x14ac:dyDescent="0.25">
      <c r="A1507" s="218"/>
      <c r="B1507" s="218"/>
      <c r="C1507" s="218"/>
      <c r="D1507" s="234"/>
      <c r="E1507" s="218"/>
    </row>
    <row r="1508" spans="1:5" x14ac:dyDescent="0.25">
      <c r="A1508" s="218"/>
      <c r="B1508" s="218"/>
      <c r="C1508" s="218"/>
      <c r="D1508" s="234"/>
      <c r="E1508" s="218"/>
    </row>
    <row r="1509" spans="1:5" x14ac:dyDescent="0.25">
      <c r="A1509" s="218"/>
      <c r="B1509" s="218"/>
      <c r="C1509" s="218"/>
      <c r="D1509" s="234"/>
      <c r="E1509" s="218"/>
    </row>
    <row r="1510" spans="1:5" x14ac:dyDescent="0.25">
      <c r="A1510" s="218"/>
      <c r="B1510" s="218"/>
      <c r="C1510" s="218"/>
      <c r="D1510" s="234"/>
      <c r="E1510" s="218"/>
    </row>
    <row r="1511" spans="1:5" x14ac:dyDescent="0.25">
      <c r="A1511" s="218"/>
      <c r="B1511" s="218"/>
      <c r="C1511" s="218"/>
      <c r="D1511" s="234"/>
      <c r="E1511" s="218"/>
    </row>
    <row r="1512" spans="1:5" x14ac:dyDescent="0.25">
      <c r="A1512" s="218"/>
      <c r="B1512" s="218"/>
      <c r="C1512" s="218"/>
      <c r="D1512" s="234"/>
      <c r="E1512" s="218"/>
    </row>
    <row r="1513" spans="1:5" x14ac:dyDescent="0.25">
      <c r="A1513" s="218"/>
      <c r="B1513" s="218"/>
      <c r="C1513" s="218"/>
      <c r="D1513" s="234"/>
      <c r="E1513" s="218"/>
    </row>
    <row r="1514" spans="1:5" x14ac:dyDescent="0.25">
      <c r="A1514" s="218"/>
      <c r="B1514" s="218"/>
      <c r="C1514" s="218"/>
      <c r="D1514" s="234"/>
      <c r="E1514" s="218"/>
    </row>
    <row r="1515" spans="1:5" x14ac:dyDescent="0.25">
      <c r="A1515" s="218"/>
      <c r="B1515" s="218"/>
      <c r="C1515" s="218"/>
      <c r="D1515" s="234"/>
      <c r="E1515" s="218"/>
    </row>
    <row r="1516" spans="1:5" x14ac:dyDescent="0.25">
      <c r="A1516" s="218"/>
      <c r="B1516" s="218"/>
      <c r="C1516" s="218"/>
      <c r="D1516" s="234"/>
      <c r="E1516" s="218"/>
    </row>
    <row r="1517" spans="1:5" x14ac:dyDescent="0.25">
      <c r="A1517" s="218"/>
      <c r="B1517" s="218"/>
      <c r="C1517" s="218"/>
      <c r="D1517" s="234"/>
      <c r="E1517" s="218"/>
    </row>
    <row r="1518" spans="1:5" x14ac:dyDescent="0.25">
      <c r="A1518" s="218"/>
      <c r="B1518" s="218"/>
      <c r="C1518" s="218"/>
      <c r="D1518" s="234"/>
      <c r="E1518" s="218"/>
    </row>
    <row r="1519" spans="1:5" x14ac:dyDescent="0.25">
      <c r="A1519" s="218"/>
      <c r="B1519" s="218"/>
      <c r="C1519" s="218"/>
      <c r="D1519" s="234"/>
      <c r="E1519" s="218"/>
    </row>
    <row r="1520" spans="1:5" x14ac:dyDescent="0.25">
      <c r="A1520" s="218"/>
      <c r="B1520" s="218"/>
      <c r="C1520" s="218"/>
      <c r="D1520" s="234"/>
      <c r="E1520" s="218"/>
    </row>
    <row r="1521" spans="1:5" x14ac:dyDescent="0.25">
      <c r="A1521" s="218"/>
      <c r="B1521" s="218"/>
      <c r="C1521" s="218"/>
      <c r="D1521" s="234"/>
      <c r="E1521" s="218"/>
    </row>
    <row r="1522" spans="1:5" x14ac:dyDescent="0.25">
      <c r="A1522" s="218"/>
      <c r="B1522" s="218"/>
      <c r="C1522" s="218"/>
      <c r="D1522" s="234"/>
      <c r="E1522" s="218"/>
    </row>
    <row r="1523" spans="1:5" x14ac:dyDescent="0.25">
      <c r="A1523" s="218"/>
      <c r="B1523" s="218"/>
      <c r="C1523" s="218"/>
      <c r="D1523" s="234"/>
      <c r="E1523" s="218"/>
    </row>
    <row r="1524" spans="1:5" x14ac:dyDescent="0.25">
      <c r="A1524" s="218"/>
      <c r="B1524" s="218"/>
      <c r="C1524" s="218"/>
      <c r="D1524" s="234"/>
      <c r="E1524" s="218"/>
    </row>
    <row r="1525" spans="1:5" x14ac:dyDescent="0.25">
      <c r="A1525" s="218"/>
      <c r="B1525" s="218"/>
      <c r="C1525" s="218"/>
      <c r="D1525" s="234"/>
      <c r="E1525" s="218"/>
    </row>
    <row r="1526" spans="1:5" x14ac:dyDescent="0.25">
      <c r="A1526" s="218"/>
      <c r="B1526" s="218"/>
      <c r="C1526" s="218"/>
      <c r="D1526" s="234"/>
      <c r="E1526" s="218"/>
    </row>
    <row r="1527" spans="1:5" x14ac:dyDescent="0.25">
      <c r="A1527" s="218"/>
      <c r="B1527" s="218"/>
      <c r="C1527" s="218"/>
      <c r="D1527" s="234"/>
      <c r="E1527" s="218"/>
    </row>
    <row r="1528" spans="1:5" x14ac:dyDescent="0.25">
      <c r="A1528" s="218"/>
      <c r="B1528" s="218"/>
      <c r="C1528" s="218"/>
      <c r="D1528" s="234"/>
      <c r="E1528" s="218"/>
    </row>
    <row r="1529" spans="1:5" x14ac:dyDescent="0.25">
      <c r="A1529" s="218"/>
      <c r="B1529" s="218"/>
      <c r="C1529" s="218"/>
      <c r="D1529" s="234"/>
      <c r="E1529" s="218"/>
    </row>
    <row r="1530" spans="1:5" x14ac:dyDescent="0.25">
      <c r="A1530" s="218"/>
      <c r="B1530" s="218"/>
      <c r="C1530" s="218"/>
      <c r="D1530" s="234"/>
      <c r="E1530" s="218"/>
    </row>
    <row r="1531" spans="1:5" x14ac:dyDescent="0.25">
      <c r="A1531" s="218"/>
      <c r="B1531" s="218"/>
      <c r="C1531" s="218"/>
      <c r="D1531" s="234"/>
      <c r="E1531" s="218"/>
    </row>
    <row r="1532" spans="1:5" x14ac:dyDescent="0.25">
      <c r="A1532" s="218"/>
      <c r="B1532" s="218"/>
      <c r="C1532" s="218"/>
      <c r="D1532" s="234"/>
      <c r="E1532" s="218"/>
    </row>
    <row r="1533" spans="1:5" x14ac:dyDescent="0.25">
      <c r="A1533" s="218"/>
      <c r="B1533" s="218"/>
      <c r="C1533" s="218"/>
      <c r="D1533" s="234"/>
      <c r="E1533" s="218"/>
    </row>
    <row r="1534" spans="1:5" x14ac:dyDescent="0.25">
      <c r="A1534" s="218"/>
      <c r="B1534" s="218"/>
      <c r="C1534" s="218"/>
      <c r="D1534" s="234"/>
      <c r="E1534" s="218"/>
    </row>
    <row r="1535" spans="1:5" x14ac:dyDescent="0.25">
      <c r="A1535" s="218"/>
      <c r="B1535" s="218"/>
      <c r="C1535" s="218"/>
      <c r="D1535" s="234"/>
      <c r="E1535" s="218"/>
    </row>
    <row r="1536" spans="1:5" x14ac:dyDescent="0.25">
      <c r="A1536" s="218"/>
      <c r="B1536" s="218"/>
      <c r="C1536" s="218"/>
      <c r="D1536" s="234"/>
      <c r="E1536" s="218"/>
    </row>
    <row r="1537" spans="1:5" x14ac:dyDescent="0.25">
      <c r="A1537" s="218"/>
      <c r="B1537" s="218"/>
      <c r="C1537" s="218"/>
      <c r="D1537" s="234"/>
      <c r="E1537" s="218"/>
    </row>
    <row r="1538" spans="1:5" x14ac:dyDescent="0.25">
      <c r="A1538" s="218"/>
      <c r="B1538" s="218"/>
      <c r="C1538" s="218"/>
      <c r="D1538" s="234"/>
      <c r="E1538" s="218"/>
    </row>
    <row r="1539" spans="1:5" x14ac:dyDescent="0.25">
      <c r="A1539" s="218"/>
      <c r="B1539" s="218"/>
      <c r="C1539" s="218"/>
      <c r="D1539" s="234"/>
      <c r="E1539" s="218"/>
    </row>
    <row r="1540" spans="1:5" x14ac:dyDescent="0.25">
      <c r="A1540" s="218"/>
      <c r="B1540" s="218"/>
      <c r="C1540" s="218"/>
      <c r="D1540" s="234"/>
      <c r="E1540" s="218"/>
    </row>
    <row r="1541" spans="1:5" x14ac:dyDescent="0.25">
      <c r="A1541" s="218"/>
      <c r="B1541" s="218"/>
      <c r="C1541" s="218"/>
      <c r="D1541" s="234"/>
      <c r="E1541" s="218"/>
    </row>
    <row r="1542" spans="1:5" x14ac:dyDescent="0.25">
      <c r="A1542" s="218"/>
      <c r="B1542" s="218"/>
      <c r="C1542" s="218"/>
      <c r="D1542" s="234"/>
      <c r="E1542" s="218"/>
    </row>
    <row r="1543" spans="1:5" x14ac:dyDescent="0.25">
      <c r="A1543" s="218"/>
      <c r="B1543" s="218"/>
      <c r="C1543" s="218"/>
      <c r="D1543" s="234"/>
      <c r="E1543" s="218"/>
    </row>
    <row r="1544" spans="1:5" x14ac:dyDescent="0.25">
      <c r="A1544" s="218"/>
      <c r="B1544" s="218"/>
      <c r="C1544" s="218"/>
      <c r="D1544" s="234"/>
      <c r="E1544" s="218"/>
    </row>
    <row r="1545" spans="1:5" x14ac:dyDescent="0.25">
      <c r="A1545" s="218"/>
      <c r="B1545" s="218"/>
      <c r="C1545" s="218"/>
      <c r="D1545" s="234"/>
      <c r="E1545" s="218"/>
    </row>
    <row r="1546" spans="1:5" x14ac:dyDescent="0.25">
      <c r="A1546" s="218"/>
      <c r="B1546" s="218"/>
      <c r="C1546" s="218"/>
      <c r="D1546" s="234"/>
      <c r="E1546" s="218"/>
    </row>
    <row r="1547" spans="1:5" x14ac:dyDescent="0.25">
      <c r="A1547" s="218"/>
      <c r="B1547" s="218"/>
      <c r="C1547" s="218"/>
      <c r="D1547" s="234"/>
      <c r="E1547" s="218"/>
    </row>
    <row r="1548" spans="1:5" x14ac:dyDescent="0.25">
      <c r="A1548" s="218"/>
      <c r="B1548" s="218"/>
      <c r="C1548" s="218"/>
      <c r="D1548" s="234"/>
      <c r="E1548" s="218"/>
    </row>
    <row r="1549" spans="1:5" x14ac:dyDescent="0.25">
      <c r="A1549" s="218"/>
      <c r="B1549" s="218"/>
      <c r="C1549" s="218"/>
      <c r="D1549" s="234"/>
      <c r="E1549" s="218"/>
    </row>
    <row r="1550" spans="1:5" x14ac:dyDescent="0.25">
      <c r="A1550" s="218"/>
      <c r="B1550" s="218"/>
      <c r="C1550" s="218"/>
      <c r="D1550" s="234"/>
      <c r="E1550" s="218"/>
    </row>
    <row r="1551" spans="1:5" x14ac:dyDescent="0.25">
      <c r="A1551" s="218"/>
      <c r="B1551" s="218"/>
      <c r="C1551" s="218"/>
      <c r="D1551" s="234"/>
      <c r="E1551" s="218"/>
    </row>
    <row r="1552" spans="1:5" x14ac:dyDescent="0.25">
      <c r="A1552" s="218"/>
      <c r="B1552" s="218"/>
      <c r="C1552" s="218"/>
      <c r="D1552" s="234"/>
      <c r="E1552" s="218"/>
    </row>
    <row r="1553" spans="1:5" x14ac:dyDescent="0.25">
      <c r="A1553" s="218"/>
      <c r="B1553" s="218"/>
      <c r="C1553" s="218"/>
      <c r="D1553" s="234"/>
      <c r="E1553" s="218"/>
    </row>
    <row r="1554" spans="1:5" x14ac:dyDescent="0.25">
      <c r="A1554" s="218"/>
      <c r="B1554" s="218"/>
      <c r="C1554" s="218"/>
      <c r="D1554" s="234"/>
      <c r="E1554" s="218"/>
    </row>
    <row r="1555" spans="1:5" x14ac:dyDescent="0.25">
      <c r="A1555" s="218"/>
      <c r="B1555" s="218"/>
      <c r="C1555" s="218"/>
      <c r="D1555" s="234"/>
      <c r="E1555" s="218"/>
    </row>
    <row r="1556" spans="1:5" x14ac:dyDescent="0.25">
      <c r="A1556" s="218"/>
      <c r="B1556" s="218"/>
      <c r="C1556" s="218"/>
      <c r="D1556" s="234"/>
      <c r="E1556" s="218"/>
    </row>
    <row r="1557" spans="1:5" x14ac:dyDescent="0.25">
      <c r="A1557" s="218"/>
      <c r="B1557" s="218"/>
      <c r="C1557" s="218"/>
      <c r="D1557" s="234"/>
      <c r="E1557" s="218"/>
    </row>
    <row r="1558" spans="1:5" x14ac:dyDescent="0.25">
      <c r="A1558" s="218"/>
      <c r="B1558" s="218"/>
      <c r="C1558" s="218"/>
      <c r="D1558" s="234"/>
      <c r="E1558" s="218"/>
    </row>
    <row r="1559" spans="1:5" x14ac:dyDescent="0.25">
      <c r="A1559" s="218"/>
      <c r="B1559" s="218"/>
      <c r="C1559" s="218"/>
      <c r="D1559" s="234"/>
      <c r="E1559" s="218"/>
    </row>
    <row r="1560" spans="1:5" x14ac:dyDescent="0.25">
      <c r="A1560" s="218"/>
      <c r="B1560" s="218"/>
      <c r="C1560" s="218"/>
      <c r="D1560" s="234"/>
      <c r="E1560" s="218"/>
    </row>
    <row r="1561" spans="1:5" x14ac:dyDescent="0.25">
      <c r="A1561" s="218"/>
      <c r="B1561" s="218"/>
      <c r="C1561" s="218"/>
      <c r="D1561" s="234"/>
      <c r="E1561" s="218"/>
    </row>
    <row r="1562" spans="1:5" x14ac:dyDescent="0.25">
      <c r="A1562" s="218"/>
      <c r="B1562" s="218"/>
      <c r="C1562" s="218"/>
      <c r="D1562" s="234"/>
      <c r="E1562" s="218"/>
    </row>
    <row r="1563" spans="1:5" x14ac:dyDescent="0.25">
      <c r="A1563" s="218"/>
      <c r="B1563" s="218"/>
      <c r="C1563" s="218"/>
      <c r="D1563" s="234"/>
      <c r="E1563" s="218"/>
    </row>
    <row r="1564" spans="1:5" x14ac:dyDescent="0.25">
      <c r="A1564" s="218"/>
      <c r="B1564" s="218"/>
      <c r="C1564" s="218"/>
      <c r="D1564" s="234"/>
      <c r="E1564" s="218"/>
    </row>
    <row r="1565" spans="1:5" x14ac:dyDescent="0.25">
      <c r="A1565" s="218"/>
      <c r="B1565" s="218"/>
      <c r="C1565" s="218"/>
      <c r="D1565" s="234"/>
      <c r="E1565" s="218"/>
    </row>
    <row r="1566" spans="1:5" x14ac:dyDescent="0.25">
      <c r="A1566" s="218"/>
      <c r="B1566" s="218"/>
      <c r="C1566" s="218"/>
      <c r="D1566" s="234"/>
      <c r="E1566" s="218"/>
    </row>
    <row r="1567" spans="1:5" x14ac:dyDescent="0.25">
      <c r="A1567" s="218"/>
      <c r="B1567" s="218"/>
      <c r="C1567" s="218"/>
      <c r="D1567" s="234"/>
      <c r="E1567" s="218"/>
    </row>
    <row r="1568" spans="1:5" x14ac:dyDescent="0.25">
      <c r="A1568" s="218"/>
      <c r="B1568" s="218"/>
      <c r="C1568" s="218"/>
      <c r="D1568" s="234"/>
      <c r="E1568" s="218"/>
    </row>
    <row r="1569" spans="1:5" x14ac:dyDescent="0.25">
      <c r="A1569" s="218"/>
      <c r="B1569" s="218"/>
      <c r="C1569" s="218"/>
      <c r="D1569" s="234"/>
      <c r="E1569" s="218"/>
    </row>
    <row r="1570" spans="1:5" x14ac:dyDescent="0.25">
      <c r="A1570" s="218"/>
      <c r="B1570" s="218"/>
      <c r="C1570" s="218"/>
      <c r="D1570" s="234"/>
      <c r="E1570" s="218"/>
    </row>
    <row r="1571" spans="1:5" x14ac:dyDescent="0.25">
      <c r="A1571" s="218"/>
      <c r="B1571" s="218"/>
      <c r="C1571" s="218"/>
      <c r="D1571" s="234"/>
      <c r="E1571" s="218"/>
    </row>
    <row r="1572" spans="1:5" x14ac:dyDescent="0.25">
      <c r="A1572" s="218"/>
      <c r="B1572" s="218"/>
      <c r="C1572" s="218"/>
      <c r="D1572" s="234"/>
      <c r="E1572" s="218"/>
    </row>
    <row r="1573" spans="1:5" x14ac:dyDescent="0.25">
      <c r="A1573" s="218"/>
      <c r="B1573" s="218"/>
      <c r="C1573" s="218"/>
      <c r="D1573" s="234"/>
      <c r="E1573" s="218"/>
    </row>
    <row r="1574" spans="1:5" x14ac:dyDescent="0.25">
      <c r="A1574" s="218"/>
      <c r="B1574" s="218"/>
      <c r="C1574" s="218"/>
      <c r="D1574" s="234"/>
      <c r="E1574" s="218"/>
    </row>
    <row r="1575" spans="1:5" x14ac:dyDescent="0.25">
      <c r="A1575" s="218"/>
      <c r="B1575" s="218"/>
      <c r="C1575" s="218"/>
      <c r="D1575" s="234"/>
      <c r="E1575" s="218"/>
    </row>
    <row r="1576" spans="1:5" x14ac:dyDescent="0.25">
      <c r="A1576" s="218"/>
      <c r="B1576" s="218"/>
      <c r="C1576" s="218"/>
      <c r="D1576" s="234"/>
      <c r="E1576" s="218"/>
    </row>
    <row r="1577" spans="1:5" x14ac:dyDescent="0.25">
      <c r="A1577" s="218"/>
      <c r="B1577" s="218"/>
      <c r="C1577" s="218"/>
      <c r="D1577" s="234"/>
      <c r="E1577" s="218"/>
    </row>
    <row r="1578" spans="1:5" x14ac:dyDescent="0.25">
      <c r="A1578" s="218"/>
      <c r="B1578" s="218"/>
      <c r="C1578" s="218"/>
      <c r="D1578" s="234"/>
      <c r="E1578" s="218"/>
    </row>
    <row r="1579" spans="1:5" x14ac:dyDescent="0.25">
      <c r="A1579" s="218"/>
      <c r="B1579" s="218"/>
      <c r="C1579" s="218"/>
      <c r="D1579" s="234"/>
      <c r="E1579" s="218"/>
    </row>
    <row r="1580" spans="1:5" x14ac:dyDescent="0.25">
      <c r="A1580" s="218"/>
      <c r="B1580" s="218"/>
      <c r="C1580" s="218"/>
      <c r="D1580" s="234"/>
      <c r="E1580" s="218"/>
    </row>
    <row r="1581" spans="1:5" x14ac:dyDescent="0.25">
      <c r="A1581" s="218"/>
      <c r="B1581" s="218"/>
      <c r="C1581" s="218"/>
      <c r="D1581" s="234"/>
      <c r="E1581" s="218"/>
    </row>
    <row r="1582" spans="1:5" x14ac:dyDescent="0.25">
      <c r="A1582" s="218"/>
      <c r="B1582" s="218"/>
      <c r="C1582" s="218"/>
      <c r="D1582" s="234"/>
      <c r="E1582" s="218"/>
    </row>
    <row r="1583" spans="1:5" x14ac:dyDescent="0.25">
      <c r="A1583" s="218"/>
      <c r="B1583" s="218"/>
      <c r="C1583" s="218"/>
      <c r="D1583" s="234"/>
      <c r="E1583" s="218"/>
    </row>
    <row r="1584" spans="1:5" x14ac:dyDescent="0.25">
      <c r="A1584" s="218"/>
      <c r="B1584" s="218"/>
      <c r="C1584" s="218"/>
      <c r="D1584" s="234"/>
      <c r="E1584" s="218"/>
    </row>
    <row r="1585" spans="1:5" x14ac:dyDescent="0.25">
      <c r="A1585" s="218"/>
      <c r="B1585" s="218"/>
      <c r="C1585" s="218"/>
      <c r="D1585" s="234"/>
      <c r="E1585" s="218"/>
    </row>
    <row r="1586" spans="1:5" x14ac:dyDescent="0.25">
      <c r="A1586" s="218"/>
      <c r="B1586" s="218"/>
      <c r="C1586" s="218"/>
      <c r="D1586" s="234"/>
      <c r="E1586" s="218"/>
    </row>
    <row r="1587" spans="1:5" x14ac:dyDescent="0.25">
      <c r="A1587" s="218"/>
      <c r="B1587" s="218"/>
      <c r="C1587" s="218"/>
      <c r="D1587" s="234"/>
      <c r="E1587" s="218"/>
    </row>
    <row r="1588" spans="1:5" x14ac:dyDescent="0.25">
      <c r="A1588" s="218"/>
      <c r="B1588" s="218"/>
      <c r="C1588" s="218"/>
      <c r="D1588" s="234"/>
      <c r="E1588" s="218"/>
    </row>
    <row r="1589" spans="1:5" x14ac:dyDescent="0.25">
      <c r="A1589" s="218"/>
      <c r="B1589" s="218"/>
      <c r="C1589" s="218"/>
      <c r="D1589" s="234"/>
      <c r="E1589" s="218"/>
    </row>
    <row r="1590" spans="1:5" x14ac:dyDescent="0.25">
      <c r="A1590" s="218"/>
      <c r="B1590" s="218"/>
      <c r="C1590" s="218"/>
      <c r="D1590" s="234"/>
      <c r="E1590" s="218"/>
    </row>
    <row r="1591" spans="1:5" x14ac:dyDescent="0.25">
      <c r="A1591" s="218"/>
      <c r="B1591" s="218"/>
      <c r="C1591" s="218"/>
      <c r="D1591" s="234"/>
      <c r="E1591" s="218"/>
    </row>
    <row r="1592" spans="1:5" x14ac:dyDescent="0.25">
      <c r="A1592" s="218"/>
      <c r="B1592" s="218"/>
      <c r="C1592" s="218"/>
      <c r="D1592" s="234"/>
      <c r="E1592" s="218"/>
    </row>
    <row r="1593" spans="1:5" x14ac:dyDescent="0.25">
      <c r="A1593" s="218"/>
      <c r="B1593" s="218"/>
      <c r="C1593" s="218"/>
      <c r="D1593" s="234"/>
      <c r="E1593" s="218"/>
    </row>
    <row r="1594" spans="1:5" x14ac:dyDescent="0.25">
      <c r="A1594" s="218"/>
      <c r="B1594" s="218"/>
      <c r="C1594" s="218"/>
      <c r="D1594" s="234"/>
      <c r="E1594" s="218"/>
    </row>
    <row r="1595" spans="1:5" x14ac:dyDescent="0.25">
      <c r="A1595" s="218"/>
      <c r="B1595" s="218"/>
      <c r="C1595" s="218"/>
      <c r="D1595" s="234"/>
      <c r="E1595" s="218"/>
    </row>
    <row r="1596" spans="1:5" x14ac:dyDescent="0.25">
      <c r="A1596" s="218"/>
      <c r="B1596" s="218"/>
      <c r="C1596" s="218"/>
      <c r="D1596" s="234"/>
      <c r="E1596" s="218"/>
    </row>
    <row r="1597" spans="1:5" x14ac:dyDescent="0.25">
      <c r="A1597" s="218"/>
      <c r="B1597" s="218"/>
      <c r="C1597" s="218"/>
      <c r="D1597" s="234"/>
      <c r="E1597" s="218"/>
    </row>
    <row r="1598" spans="1:5" x14ac:dyDescent="0.25">
      <c r="A1598" s="218"/>
      <c r="B1598" s="218"/>
      <c r="C1598" s="218"/>
      <c r="D1598" s="234"/>
      <c r="E1598" s="218"/>
    </row>
    <row r="1599" spans="1:5" x14ac:dyDescent="0.25">
      <c r="A1599" s="218"/>
      <c r="B1599" s="218"/>
      <c r="C1599" s="218"/>
      <c r="D1599" s="234"/>
      <c r="E1599" s="218"/>
    </row>
    <row r="1600" spans="1:5" x14ac:dyDescent="0.25">
      <c r="A1600" s="218"/>
      <c r="B1600" s="218"/>
      <c r="C1600" s="218"/>
      <c r="D1600" s="234"/>
      <c r="E1600" s="218"/>
    </row>
    <row r="1601" spans="1:5" x14ac:dyDescent="0.25">
      <c r="A1601" s="218"/>
      <c r="B1601" s="218"/>
      <c r="C1601" s="218"/>
      <c r="D1601" s="234"/>
      <c r="E1601" s="218"/>
    </row>
    <row r="1602" spans="1:5" x14ac:dyDescent="0.25">
      <c r="A1602" s="218"/>
      <c r="B1602" s="218"/>
      <c r="C1602" s="218"/>
      <c r="D1602" s="234"/>
      <c r="E1602" s="218"/>
    </row>
    <row r="1603" spans="1:5" x14ac:dyDescent="0.25">
      <c r="A1603" s="218"/>
      <c r="B1603" s="218"/>
      <c r="C1603" s="218"/>
      <c r="D1603" s="234"/>
      <c r="E1603" s="218"/>
    </row>
    <row r="1604" spans="1:5" x14ac:dyDescent="0.25">
      <c r="A1604" s="218"/>
      <c r="B1604" s="218"/>
      <c r="C1604" s="218"/>
      <c r="D1604" s="234"/>
      <c r="E1604" s="218"/>
    </row>
    <row r="1605" spans="1:5" x14ac:dyDescent="0.25">
      <c r="A1605" s="218"/>
      <c r="B1605" s="218"/>
      <c r="C1605" s="218"/>
      <c r="D1605" s="234"/>
      <c r="E1605" s="218"/>
    </row>
    <row r="1606" spans="1:5" x14ac:dyDescent="0.25">
      <c r="A1606" s="218"/>
      <c r="B1606" s="218"/>
      <c r="C1606" s="218"/>
      <c r="D1606" s="234"/>
      <c r="E1606" s="218"/>
    </row>
    <row r="1607" spans="1:5" x14ac:dyDescent="0.25">
      <c r="A1607" s="218"/>
      <c r="B1607" s="218"/>
      <c r="C1607" s="218"/>
      <c r="D1607" s="234"/>
      <c r="E1607" s="218"/>
    </row>
    <row r="1608" spans="1:5" x14ac:dyDescent="0.25">
      <c r="A1608" s="218"/>
      <c r="B1608" s="218"/>
      <c r="C1608" s="218"/>
      <c r="D1608" s="234"/>
      <c r="E1608" s="218"/>
    </row>
    <row r="1609" spans="1:5" x14ac:dyDescent="0.25">
      <c r="A1609" s="218"/>
      <c r="B1609" s="218"/>
      <c r="C1609" s="218"/>
      <c r="D1609" s="234"/>
      <c r="E1609" s="218"/>
    </row>
    <row r="1610" spans="1:5" x14ac:dyDescent="0.25">
      <c r="A1610" s="218"/>
      <c r="B1610" s="218"/>
      <c r="C1610" s="218"/>
      <c r="D1610" s="234"/>
      <c r="E1610" s="218"/>
    </row>
    <row r="1611" spans="1:5" x14ac:dyDescent="0.25">
      <c r="A1611" s="218"/>
      <c r="B1611" s="218"/>
      <c r="C1611" s="218"/>
      <c r="D1611" s="234"/>
      <c r="E1611" s="218"/>
    </row>
    <row r="1612" spans="1:5" x14ac:dyDescent="0.25">
      <c r="A1612" s="218"/>
      <c r="B1612" s="218"/>
      <c r="C1612" s="218"/>
      <c r="D1612" s="234"/>
      <c r="E1612" s="218"/>
    </row>
    <row r="1613" spans="1:5" x14ac:dyDescent="0.25">
      <c r="A1613" s="218"/>
      <c r="B1613" s="218"/>
      <c r="C1613" s="218"/>
      <c r="D1613" s="234"/>
      <c r="E1613" s="218"/>
    </row>
    <row r="1614" spans="1:5" x14ac:dyDescent="0.25">
      <c r="A1614" s="218"/>
      <c r="B1614" s="218"/>
      <c r="C1614" s="218"/>
      <c r="D1614" s="234"/>
      <c r="E1614" s="218"/>
    </row>
    <row r="1615" spans="1:5" x14ac:dyDescent="0.25">
      <c r="A1615" s="218"/>
      <c r="B1615" s="218"/>
      <c r="C1615" s="218"/>
      <c r="D1615" s="234"/>
      <c r="E1615" s="218"/>
    </row>
    <row r="1616" spans="1:5" x14ac:dyDescent="0.25">
      <c r="A1616" s="218"/>
      <c r="B1616" s="218"/>
      <c r="C1616" s="218"/>
      <c r="D1616" s="234"/>
      <c r="E1616" s="218"/>
    </row>
    <row r="1617" spans="1:5" x14ac:dyDescent="0.25">
      <c r="A1617" s="218"/>
      <c r="B1617" s="218"/>
      <c r="C1617" s="218"/>
      <c r="D1617" s="234"/>
      <c r="E1617" s="218"/>
    </row>
    <row r="1618" spans="1:5" x14ac:dyDescent="0.25">
      <c r="A1618" s="218"/>
      <c r="B1618" s="218"/>
      <c r="C1618" s="218"/>
      <c r="D1618" s="234"/>
      <c r="E1618" s="218"/>
    </row>
    <row r="1619" spans="1:5" x14ac:dyDescent="0.25">
      <c r="A1619" s="218"/>
      <c r="B1619" s="218"/>
      <c r="C1619" s="218"/>
      <c r="D1619" s="234"/>
      <c r="E1619" s="218"/>
    </row>
    <row r="1620" spans="1:5" x14ac:dyDescent="0.25">
      <c r="A1620" s="218"/>
      <c r="B1620" s="218"/>
      <c r="C1620" s="218"/>
      <c r="D1620" s="234"/>
      <c r="E1620" s="218"/>
    </row>
    <row r="1621" spans="1:5" x14ac:dyDescent="0.25">
      <c r="A1621" s="218"/>
      <c r="B1621" s="218"/>
      <c r="C1621" s="218"/>
      <c r="D1621" s="234"/>
      <c r="E1621" s="218"/>
    </row>
    <row r="1622" spans="1:5" x14ac:dyDescent="0.25">
      <c r="A1622" s="218"/>
      <c r="B1622" s="218"/>
      <c r="C1622" s="218"/>
      <c r="D1622" s="234"/>
      <c r="E1622" s="218"/>
    </row>
    <row r="1623" spans="1:5" x14ac:dyDescent="0.25">
      <c r="A1623" s="218"/>
      <c r="B1623" s="218"/>
      <c r="C1623" s="218"/>
      <c r="D1623" s="234"/>
      <c r="E1623" s="218"/>
    </row>
    <row r="1624" spans="1:5" x14ac:dyDescent="0.25">
      <c r="A1624" s="218"/>
      <c r="B1624" s="218"/>
      <c r="C1624" s="218"/>
      <c r="D1624" s="234"/>
      <c r="E1624" s="218"/>
    </row>
    <row r="1625" spans="1:5" x14ac:dyDescent="0.25">
      <c r="A1625" s="218"/>
      <c r="B1625" s="218"/>
      <c r="C1625" s="218"/>
      <c r="D1625" s="234"/>
      <c r="E1625" s="218"/>
    </row>
    <row r="1626" spans="1:5" x14ac:dyDescent="0.25">
      <c r="A1626" s="218"/>
      <c r="B1626" s="218"/>
      <c r="C1626" s="218"/>
      <c r="D1626" s="234"/>
      <c r="E1626" s="218"/>
    </row>
    <row r="1627" spans="1:5" x14ac:dyDescent="0.25">
      <c r="A1627" s="218"/>
      <c r="B1627" s="218"/>
      <c r="C1627" s="218"/>
      <c r="D1627" s="234"/>
      <c r="E1627" s="218"/>
    </row>
    <row r="1628" spans="1:5" x14ac:dyDescent="0.25">
      <c r="A1628" s="218"/>
      <c r="B1628" s="218"/>
      <c r="C1628" s="218"/>
      <c r="D1628" s="234"/>
      <c r="E1628" s="218"/>
    </row>
    <row r="1629" spans="1:5" x14ac:dyDescent="0.25">
      <c r="A1629" s="218"/>
      <c r="B1629" s="218"/>
      <c r="C1629" s="218"/>
      <c r="D1629" s="234"/>
      <c r="E1629" s="218"/>
    </row>
    <row r="1630" spans="1:5" x14ac:dyDescent="0.25">
      <c r="A1630" s="218"/>
      <c r="B1630" s="218"/>
      <c r="C1630" s="218"/>
      <c r="D1630" s="234"/>
      <c r="E1630" s="218"/>
    </row>
    <row r="1631" spans="1:5" x14ac:dyDescent="0.25">
      <c r="A1631" s="218"/>
      <c r="B1631" s="218"/>
      <c r="C1631" s="218"/>
      <c r="D1631" s="234"/>
      <c r="E1631" s="218"/>
    </row>
    <row r="1632" spans="1:5" x14ac:dyDescent="0.25">
      <c r="A1632" s="218"/>
      <c r="B1632" s="218"/>
      <c r="C1632" s="218"/>
      <c r="D1632" s="234"/>
      <c r="E1632" s="218"/>
    </row>
    <row r="1633" spans="1:5" x14ac:dyDescent="0.25">
      <c r="A1633" s="218"/>
      <c r="B1633" s="218"/>
      <c r="C1633" s="218"/>
      <c r="D1633" s="234"/>
      <c r="E1633" s="218"/>
    </row>
    <row r="1634" spans="1:5" x14ac:dyDescent="0.25">
      <c r="A1634" s="218"/>
      <c r="B1634" s="218"/>
      <c r="C1634" s="218"/>
      <c r="D1634" s="234"/>
      <c r="E1634" s="218"/>
    </row>
    <row r="1635" spans="1:5" x14ac:dyDescent="0.25">
      <c r="A1635" s="218"/>
      <c r="B1635" s="218"/>
      <c r="C1635" s="218"/>
      <c r="D1635" s="234"/>
      <c r="E1635" s="218"/>
    </row>
    <row r="1636" spans="1:5" x14ac:dyDescent="0.25">
      <c r="A1636" s="218"/>
      <c r="B1636" s="218"/>
      <c r="C1636" s="218"/>
      <c r="D1636" s="234"/>
      <c r="E1636" s="218"/>
    </row>
    <row r="1637" spans="1:5" x14ac:dyDescent="0.25">
      <c r="A1637" s="218"/>
      <c r="B1637" s="218"/>
      <c r="C1637" s="218"/>
      <c r="D1637" s="234"/>
      <c r="E1637" s="218"/>
    </row>
    <row r="1638" spans="1:5" x14ac:dyDescent="0.25">
      <c r="A1638" s="218"/>
      <c r="B1638" s="218"/>
      <c r="C1638" s="218"/>
      <c r="D1638" s="234"/>
      <c r="E1638" s="218"/>
    </row>
    <row r="1639" spans="1:5" x14ac:dyDescent="0.25">
      <c r="A1639" s="218"/>
      <c r="B1639" s="218"/>
      <c r="C1639" s="218"/>
      <c r="D1639" s="234"/>
      <c r="E1639" s="218"/>
    </row>
    <row r="1640" spans="1:5" x14ac:dyDescent="0.25">
      <c r="A1640" s="218"/>
      <c r="B1640" s="218"/>
      <c r="C1640" s="218"/>
      <c r="D1640" s="234"/>
      <c r="E1640" s="218"/>
    </row>
    <row r="1641" spans="1:5" x14ac:dyDescent="0.25">
      <c r="A1641" s="218"/>
      <c r="B1641" s="218"/>
      <c r="C1641" s="218"/>
      <c r="D1641" s="234"/>
      <c r="E1641" s="218"/>
    </row>
    <row r="1642" spans="1:5" x14ac:dyDescent="0.25">
      <c r="A1642" s="218"/>
      <c r="B1642" s="218"/>
      <c r="C1642" s="218"/>
      <c r="D1642" s="234"/>
      <c r="E1642" s="218"/>
    </row>
    <row r="1643" spans="1:5" x14ac:dyDescent="0.25">
      <c r="A1643" s="218"/>
      <c r="B1643" s="218"/>
      <c r="C1643" s="218"/>
      <c r="D1643" s="234"/>
      <c r="E1643" s="218"/>
    </row>
    <row r="1644" spans="1:5" x14ac:dyDescent="0.25">
      <c r="A1644" s="218"/>
      <c r="B1644" s="218"/>
      <c r="C1644" s="218"/>
      <c r="D1644" s="234"/>
      <c r="E1644" s="218"/>
    </row>
    <row r="1645" spans="1:5" x14ac:dyDescent="0.25">
      <c r="A1645" s="218"/>
      <c r="B1645" s="218"/>
      <c r="C1645" s="218"/>
      <c r="D1645" s="234"/>
      <c r="E1645" s="218"/>
    </row>
    <row r="1646" spans="1:5" x14ac:dyDescent="0.25">
      <c r="A1646" s="218"/>
      <c r="B1646" s="218"/>
      <c r="C1646" s="218"/>
      <c r="D1646" s="234"/>
      <c r="E1646" s="218"/>
    </row>
    <row r="1647" spans="1:5" x14ac:dyDescent="0.25">
      <c r="A1647" s="218"/>
      <c r="B1647" s="218"/>
      <c r="C1647" s="218"/>
      <c r="D1647" s="234"/>
      <c r="E1647" s="218"/>
    </row>
    <row r="1648" spans="1:5" x14ac:dyDescent="0.25">
      <c r="A1648" s="218"/>
      <c r="B1648" s="218"/>
      <c r="C1648" s="218"/>
      <c r="D1648" s="234"/>
      <c r="E1648" s="218"/>
    </row>
    <row r="1649" spans="1:5" x14ac:dyDescent="0.25">
      <c r="A1649" s="218"/>
      <c r="B1649" s="218"/>
      <c r="C1649" s="218"/>
      <c r="D1649" s="234"/>
      <c r="E1649" s="218"/>
    </row>
    <row r="1650" spans="1:5" x14ac:dyDescent="0.25">
      <c r="A1650" s="218"/>
      <c r="B1650" s="218"/>
      <c r="C1650" s="218"/>
      <c r="D1650" s="234"/>
      <c r="E1650" s="218"/>
    </row>
    <row r="1651" spans="1:5" x14ac:dyDescent="0.25">
      <c r="A1651" s="218"/>
      <c r="B1651" s="218"/>
      <c r="C1651" s="218"/>
      <c r="D1651" s="234"/>
      <c r="E1651" s="218"/>
    </row>
    <row r="1652" spans="1:5" x14ac:dyDescent="0.25">
      <c r="A1652" s="218"/>
      <c r="B1652" s="218"/>
      <c r="C1652" s="218"/>
      <c r="D1652" s="234"/>
      <c r="E1652" s="218"/>
    </row>
    <row r="1653" spans="1:5" x14ac:dyDescent="0.25">
      <c r="A1653" s="218"/>
      <c r="B1653" s="218"/>
      <c r="C1653" s="218"/>
      <c r="D1653" s="234"/>
      <c r="E1653" s="218"/>
    </row>
    <row r="1654" spans="1:5" x14ac:dyDescent="0.25">
      <c r="A1654" s="218"/>
      <c r="B1654" s="218"/>
      <c r="C1654" s="218"/>
      <c r="D1654" s="234"/>
      <c r="E1654" s="218"/>
    </row>
    <row r="1655" spans="1:5" x14ac:dyDescent="0.25">
      <c r="A1655" s="218"/>
      <c r="B1655" s="218"/>
      <c r="C1655" s="218"/>
      <c r="D1655" s="234"/>
      <c r="E1655" s="218"/>
    </row>
    <row r="1656" spans="1:5" x14ac:dyDescent="0.25">
      <c r="A1656" s="218"/>
      <c r="B1656" s="218"/>
      <c r="C1656" s="218"/>
      <c r="D1656" s="234"/>
      <c r="E1656" s="218"/>
    </row>
    <row r="1657" spans="1:5" x14ac:dyDescent="0.25">
      <c r="A1657" s="218"/>
      <c r="B1657" s="218"/>
      <c r="C1657" s="218"/>
      <c r="D1657" s="234"/>
      <c r="E1657" s="218"/>
    </row>
    <row r="1658" spans="1:5" x14ac:dyDescent="0.25">
      <c r="A1658" s="218"/>
      <c r="B1658" s="218"/>
      <c r="C1658" s="218"/>
      <c r="D1658" s="234"/>
      <c r="E1658" s="218"/>
    </row>
    <row r="1659" spans="1:5" x14ac:dyDescent="0.25">
      <c r="A1659" s="218"/>
      <c r="B1659" s="218"/>
      <c r="C1659" s="218"/>
      <c r="D1659" s="234"/>
      <c r="E1659" s="218"/>
    </row>
    <row r="1660" spans="1:5" x14ac:dyDescent="0.25">
      <c r="A1660" s="218"/>
      <c r="B1660" s="218"/>
      <c r="C1660" s="218"/>
      <c r="D1660" s="234"/>
      <c r="E1660" s="218"/>
    </row>
    <row r="1661" spans="1:5" x14ac:dyDescent="0.25">
      <c r="A1661" s="218"/>
      <c r="B1661" s="218"/>
      <c r="C1661" s="218"/>
      <c r="D1661" s="234"/>
      <c r="E1661" s="218"/>
    </row>
    <row r="1662" spans="1:5" x14ac:dyDescent="0.25">
      <c r="A1662" s="218"/>
      <c r="B1662" s="218"/>
      <c r="C1662" s="218"/>
      <c r="D1662" s="234"/>
      <c r="E1662" s="218"/>
    </row>
    <row r="1663" spans="1:5" x14ac:dyDescent="0.25">
      <c r="A1663" s="218"/>
      <c r="B1663" s="218"/>
      <c r="C1663" s="218"/>
      <c r="D1663" s="234"/>
      <c r="E1663" s="218"/>
    </row>
    <row r="1664" spans="1:5" x14ac:dyDescent="0.25">
      <c r="A1664" s="218"/>
      <c r="B1664" s="218"/>
      <c r="C1664" s="218"/>
      <c r="D1664" s="234"/>
      <c r="E1664" s="218"/>
    </row>
    <row r="1665" spans="1:5" x14ac:dyDescent="0.25">
      <c r="A1665" s="218"/>
      <c r="B1665" s="218"/>
      <c r="C1665" s="218"/>
      <c r="D1665" s="234"/>
      <c r="E1665" s="218"/>
    </row>
    <row r="1666" spans="1:5" x14ac:dyDescent="0.25">
      <c r="A1666" s="218"/>
      <c r="B1666" s="218"/>
      <c r="C1666" s="218"/>
      <c r="D1666" s="234"/>
      <c r="E1666" s="218"/>
    </row>
    <row r="1667" spans="1:5" x14ac:dyDescent="0.25">
      <c r="A1667" s="218"/>
      <c r="B1667" s="218"/>
      <c r="C1667" s="218"/>
      <c r="D1667" s="234"/>
      <c r="E1667" s="218"/>
    </row>
    <row r="1668" spans="1:5" x14ac:dyDescent="0.25">
      <c r="A1668" s="218"/>
      <c r="B1668" s="218"/>
      <c r="C1668" s="218"/>
      <c r="D1668" s="234"/>
      <c r="E1668" s="218"/>
    </row>
    <row r="1669" spans="1:5" x14ac:dyDescent="0.25">
      <c r="A1669" s="218"/>
      <c r="B1669" s="218"/>
      <c r="C1669" s="218"/>
      <c r="D1669" s="234"/>
      <c r="E1669" s="218"/>
    </row>
    <row r="1670" spans="1:5" x14ac:dyDescent="0.25">
      <c r="A1670" s="218"/>
      <c r="B1670" s="218"/>
      <c r="C1670" s="218"/>
      <c r="D1670" s="234"/>
      <c r="E1670" s="218"/>
    </row>
    <row r="1671" spans="1:5" x14ac:dyDescent="0.25">
      <c r="A1671" s="218"/>
      <c r="B1671" s="218"/>
      <c r="C1671" s="218"/>
      <c r="D1671" s="234"/>
      <c r="E1671" s="218"/>
    </row>
    <row r="1672" spans="1:5" x14ac:dyDescent="0.25">
      <c r="A1672" s="218"/>
      <c r="B1672" s="218"/>
      <c r="C1672" s="218"/>
      <c r="D1672" s="234"/>
      <c r="E1672" s="218"/>
    </row>
    <row r="1673" spans="1:5" x14ac:dyDescent="0.25">
      <c r="A1673" s="218"/>
      <c r="B1673" s="218"/>
      <c r="C1673" s="218"/>
      <c r="D1673" s="234"/>
      <c r="E1673" s="218"/>
    </row>
    <row r="1674" spans="1:5" x14ac:dyDescent="0.25">
      <c r="A1674" s="218"/>
      <c r="B1674" s="218"/>
      <c r="C1674" s="218"/>
      <c r="D1674" s="234"/>
      <c r="E1674" s="218"/>
    </row>
    <row r="1675" spans="1:5" x14ac:dyDescent="0.25">
      <c r="A1675" s="218"/>
      <c r="B1675" s="218"/>
      <c r="C1675" s="218"/>
      <c r="D1675" s="234"/>
      <c r="E1675" s="218"/>
    </row>
    <row r="1676" spans="1:5" x14ac:dyDescent="0.25">
      <c r="A1676" s="218"/>
      <c r="B1676" s="218"/>
      <c r="C1676" s="218"/>
      <c r="D1676" s="234"/>
      <c r="E1676" s="218"/>
    </row>
    <row r="1677" spans="1:5" x14ac:dyDescent="0.25">
      <c r="A1677" s="218"/>
      <c r="B1677" s="218"/>
      <c r="C1677" s="218"/>
      <c r="D1677" s="234"/>
      <c r="E1677" s="218"/>
    </row>
    <row r="1678" spans="1:5" x14ac:dyDescent="0.25">
      <c r="A1678" s="218"/>
      <c r="B1678" s="218"/>
      <c r="C1678" s="218"/>
      <c r="D1678" s="234"/>
      <c r="E1678" s="218"/>
    </row>
    <row r="1679" spans="1:5" x14ac:dyDescent="0.25">
      <c r="A1679" s="218"/>
      <c r="B1679" s="218"/>
      <c r="C1679" s="218"/>
      <c r="D1679" s="234"/>
      <c r="E1679" s="218"/>
    </row>
    <row r="1680" spans="1:5" x14ac:dyDescent="0.25">
      <c r="A1680" s="218"/>
      <c r="B1680" s="218"/>
      <c r="C1680" s="218"/>
      <c r="D1680" s="234"/>
      <c r="E1680" s="218"/>
    </row>
    <row r="1681" spans="1:5" x14ac:dyDescent="0.25">
      <c r="A1681" s="218"/>
      <c r="B1681" s="218"/>
      <c r="C1681" s="218"/>
      <c r="D1681" s="234"/>
      <c r="E1681" s="218"/>
    </row>
    <row r="1682" spans="1:5" x14ac:dyDescent="0.25">
      <c r="A1682" s="218"/>
      <c r="B1682" s="218"/>
      <c r="C1682" s="218"/>
      <c r="D1682" s="234"/>
      <c r="E1682" s="218"/>
    </row>
    <row r="1683" spans="1:5" x14ac:dyDescent="0.25">
      <c r="A1683" s="218"/>
      <c r="B1683" s="218"/>
      <c r="C1683" s="218"/>
      <c r="D1683" s="234"/>
      <c r="E1683" s="218"/>
    </row>
    <row r="1684" spans="1:5" x14ac:dyDescent="0.25">
      <c r="A1684" s="218"/>
      <c r="B1684" s="218"/>
      <c r="C1684" s="218"/>
      <c r="D1684" s="234"/>
      <c r="E1684" s="218"/>
    </row>
    <row r="1685" spans="1:5" x14ac:dyDescent="0.25">
      <c r="A1685" s="218"/>
      <c r="B1685" s="218"/>
      <c r="C1685" s="218"/>
      <c r="D1685" s="234"/>
      <c r="E1685" s="218"/>
    </row>
    <row r="1686" spans="1:5" x14ac:dyDescent="0.25">
      <c r="A1686" s="218"/>
      <c r="B1686" s="218"/>
      <c r="C1686" s="218"/>
      <c r="D1686" s="234"/>
      <c r="E1686" s="218"/>
    </row>
    <row r="1687" spans="1:5" x14ac:dyDescent="0.25">
      <c r="A1687" s="218"/>
      <c r="B1687" s="218"/>
      <c r="C1687" s="218"/>
      <c r="D1687" s="234"/>
      <c r="E1687" s="218"/>
    </row>
    <row r="1688" spans="1:5" x14ac:dyDescent="0.25">
      <c r="A1688" s="218"/>
      <c r="B1688" s="218"/>
      <c r="C1688" s="218"/>
      <c r="D1688" s="234"/>
      <c r="E1688" s="218"/>
    </row>
    <row r="1689" spans="1:5" x14ac:dyDescent="0.25">
      <c r="A1689" s="218"/>
      <c r="B1689" s="218"/>
      <c r="C1689" s="218"/>
      <c r="D1689" s="234"/>
      <c r="E1689" s="218"/>
    </row>
    <row r="1690" spans="1:5" x14ac:dyDescent="0.25">
      <c r="A1690" s="218"/>
      <c r="B1690" s="218"/>
      <c r="C1690" s="218"/>
      <c r="D1690" s="234"/>
      <c r="E1690" s="218"/>
    </row>
    <row r="1691" spans="1:5" x14ac:dyDescent="0.25">
      <c r="A1691" s="218"/>
      <c r="B1691" s="218"/>
      <c r="C1691" s="218"/>
      <c r="D1691" s="234"/>
      <c r="E1691" s="218"/>
    </row>
    <row r="1692" spans="1:5" x14ac:dyDescent="0.25">
      <c r="A1692" s="218"/>
      <c r="B1692" s="218"/>
      <c r="C1692" s="218"/>
      <c r="D1692" s="234"/>
      <c r="E1692" s="218"/>
    </row>
    <row r="1693" spans="1:5" x14ac:dyDescent="0.25">
      <c r="A1693" s="218"/>
      <c r="B1693" s="218"/>
      <c r="C1693" s="218"/>
      <c r="D1693" s="234"/>
      <c r="E1693" s="218"/>
    </row>
    <row r="1694" spans="1:5" x14ac:dyDescent="0.25">
      <c r="A1694" s="218"/>
      <c r="B1694" s="218"/>
      <c r="C1694" s="218"/>
      <c r="D1694" s="234"/>
      <c r="E1694" s="218"/>
    </row>
    <row r="1695" spans="1:5" x14ac:dyDescent="0.25">
      <c r="A1695" s="218"/>
      <c r="B1695" s="218"/>
      <c r="C1695" s="218"/>
      <c r="D1695" s="234"/>
      <c r="E1695" s="218"/>
    </row>
    <row r="1696" spans="1:5" x14ac:dyDescent="0.25">
      <c r="A1696" s="218"/>
      <c r="B1696" s="218"/>
      <c r="C1696" s="218"/>
      <c r="D1696" s="234"/>
      <c r="E1696" s="218"/>
    </row>
    <row r="1697" spans="1:5" x14ac:dyDescent="0.25">
      <c r="A1697" s="218"/>
      <c r="B1697" s="218"/>
      <c r="C1697" s="218"/>
      <c r="D1697" s="234"/>
      <c r="E1697" s="218"/>
    </row>
    <row r="1698" spans="1:5" x14ac:dyDescent="0.25">
      <c r="A1698" s="218"/>
      <c r="B1698" s="218"/>
      <c r="C1698" s="218"/>
      <c r="D1698" s="234"/>
      <c r="E1698" s="218"/>
    </row>
    <row r="1699" spans="1:5" x14ac:dyDescent="0.25">
      <c r="A1699" s="218"/>
      <c r="B1699" s="218"/>
      <c r="C1699" s="218"/>
      <c r="D1699" s="234"/>
      <c r="E1699" s="218"/>
    </row>
    <row r="1700" spans="1:5" x14ac:dyDescent="0.25">
      <c r="A1700" s="218"/>
      <c r="B1700" s="218"/>
      <c r="C1700" s="218"/>
      <c r="D1700" s="234"/>
      <c r="E1700" s="218"/>
    </row>
    <row r="1701" spans="1:5" x14ac:dyDescent="0.25">
      <c r="A1701" s="218"/>
      <c r="B1701" s="218"/>
      <c r="C1701" s="218"/>
      <c r="D1701" s="234"/>
      <c r="E1701" s="218"/>
    </row>
    <row r="1702" spans="1:5" x14ac:dyDescent="0.25">
      <c r="A1702" s="218"/>
      <c r="B1702" s="218"/>
      <c r="C1702" s="218"/>
      <c r="D1702" s="234"/>
      <c r="E1702" s="218"/>
    </row>
    <row r="1703" spans="1:5" x14ac:dyDescent="0.25">
      <c r="A1703" s="218"/>
      <c r="B1703" s="218"/>
      <c r="C1703" s="218"/>
      <c r="D1703" s="234"/>
      <c r="E1703" s="218"/>
    </row>
    <row r="1704" spans="1:5" x14ac:dyDescent="0.25">
      <c r="A1704" s="218"/>
      <c r="B1704" s="218"/>
      <c r="C1704" s="218"/>
      <c r="D1704" s="234"/>
      <c r="E1704" s="218"/>
    </row>
    <row r="1705" spans="1:5" x14ac:dyDescent="0.25">
      <c r="A1705" s="218"/>
      <c r="B1705" s="218"/>
      <c r="C1705" s="218"/>
      <c r="D1705" s="234"/>
      <c r="E1705" s="218"/>
    </row>
    <row r="1706" spans="1:5" x14ac:dyDescent="0.25">
      <c r="A1706" s="218"/>
      <c r="B1706" s="218"/>
      <c r="C1706" s="218"/>
      <c r="D1706" s="234"/>
      <c r="E1706" s="218"/>
    </row>
    <row r="1707" spans="1:5" x14ac:dyDescent="0.25">
      <c r="A1707" s="218"/>
      <c r="B1707" s="218"/>
      <c r="C1707" s="218"/>
      <c r="D1707" s="234"/>
      <c r="E1707" s="218"/>
    </row>
    <row r="1708" spans="1:5" x14ac:dyDescent="0.25">
      <c r="A1708" s="218"/>
      <c r="B1708" s="218"/>
      <c r="C1708" s="218"/>
      <c r="D1708" s="234"/>
      <c r="E1708" s="218"/>
    </row>
    <row r="1709" spans="1:5" x14ac:dyDescent="0.25">
      <c r="A1709" s="218"/>
      <c r="B1709" s="218"/>
      <c r="C1709" s="218"/>
      <c r="D1709" s="234"/>
      <c r="E1709" s="218"/>
    </row>
    <row r="1710" spans="1:5" x14ac:dyDescent="0.25">
      <c r="A1710" s="218"/>
      <c r="B1710" s="218"/>
      <c r="C1710" s="218"/>
      <c r="D1710" s="234"/>
      <c r="E1710" s="218"/>
    </row>
    <row r="1711" spans="1:5" x14ac:dyDescent="0.25">
      <c r="A1711" s="218"/>
      <c r="B1711" s="218"/>
      <c r="C1711" s="218"/>
      <c r="D1711" s="234"/>
      <c r="E1711" s="218"/>
    </row>
    <row r="1712" spans="1:5" x14ac:dyDescent="0.25">
      <c r="A1712" s="218"/>
      <c r="B1712" s="218"/>
      <c r="C1712" s="218"/>
      <c r="D1712" s="234"/>
      <c r="E1712" s="218"/>
    </row>
    <row r="1713" spans="1:5" x14ac:dyDescent="0.25">
      <c r="A1713" s="218"/>
      <c r="B1713" s="218"/>
      <c r="C1713" s="218"/>
      <c r="D1713" s="234"/>
      <c r="E1713" s="218"/>
    </row>
    <row r="1714" spans="1:5" x14ac:dyDescent="0.25">
      <c r="A1714" s="218"/>
      <c r="B1714" s="218"/>
      <c r="C1714" s="218"/>
      <c r="D1714" s="234"/>
      <c r="E1714" s="218"/>
    </row>
    <row r="1715" spans="1:5" x14ac:dyDescent="0.25">
      <c r="A1715" s="218"/>
      <c r="B1715" s="218"/>
      <c r="C1715" s="218"/>
      <c r="D1715" s="234"/>
      <c r="E1715" s="218"/>
    </row>
    <row r="1716" spans="1:5" x14ac:dyDescent="0.25">
      <c r="A1716" s="218"/>
      <c r="B1716" s="218"/>
      <c r="C1716" s="218"/>
      <c r="D1716" s="234"/>
      <c r="E1716" s="218"/>
    </row>
    <row r="1717" spans="1:5" x14ac:dyDescent="0.25">
      <c r="A1717" s="218"/>
      <c r="B1717" s="218"/>
      <c r="C1717" s="218"/>
      <c r="D1717" s="234"/>
      <c r="E1717" s="218"/>
    </row>
    <row r="1718" spans="1:5" x14ac:dyDescent="0.25">
      <c r="A1718" s="218"/>
      <c r="B1718" s="218"/>
      <c r="C1718" s="218"/>
      <c r="D1718" s="234"/>
      <c r="E1718" s="218"/>
    </row>
    <row r="1719" spans="1:5" x14ac:dyDescent="0.25">
      <c r="A1719" s="218"/>
      <c r="B1719" s="218"/>
      <c r="C1719" s="218"/>
      <c r="D1719" s="234"/>
      <c r="E1719" s="218"/>
    </row>
    <row r="1720" spans="1:5" x14ac:dyDescent="0.25">
      <c r="A1720" s="218"/>
      <c r="B1720" s="218"/>
      <c r="C1720" s="218"/>
      <c r="D1720" s="234"/>
      <c r="E1720" s="218"/>
    </row>
    <row r="1721" spans="1:5" x14ac:dyDescent="0.25">
      <c r="A1721" s="218"/>
      <c r="B1721" s="218"/>
      <c r="C1721" s="218"/>
      <c r="D1721" s="234"/>
      <c r="E1721" s="218"/>
    </row>
    <row r="1722" spans="1:5" x14ac:dyDescent="0.25">
      <c r="A1722" s="218"/>
      <c r="B1722" s="218"/>
      <c r="C1722" s="218"/>
      <c r="D1722" s="234"/>
      <c r="E1722" s="218"/>
    </row>
    <row r="1723" spans="1:5" x14ac:dyDescent="0.25">
      <c r="A1723" s="218"/>
      <c r="B1723" s="218"/>
      <c r="C1723" s="218"/>
      <c r="D1723" s="234"/>
      <c r="E1723" s="218"/>
    </row>
    <row r="1724" spans="1:5" x14ac:dyDescent="0.25">
      <c r="A1724" s="218"/>
      <c r="B1724" s="218"/>
      <c r="C1724" s="218"/>
      <c r="D1724" s="234"/>
      <c r="E1724" s="218"/>
    </row>
    <row r="1725" spans="1:5" x14ac:dyDescent="0.25">
      <c r="A1725" s="218"/>
      <c r="B1725" s="218"/>
      <c r="C1725" s="218"/>
      <c r="D1725" s="234"/>
      <c r="E1725" s="218"/>
    </row>
    <row r="1726" spans="1:5" x14ac:dyDescent="0.25">
      <c r="A1726" s="218"/>
      <c r="B1726" s="218"/>
      <c r="C1726" s="218"/>
      <c r="D1726" s="234"/>
      <c r="E1726" s="218"/>
    </row>
    <row r="1727" spans="1:5" x14ac:dyDescent="0.25">
      <c r="A1727" s="218"/>
      <c r="B1727" s="218"/>
      <c r="C1727" s="218"/>
      <c r="D1727" s="234"/>
      <c r="E1727" s="218"/>
    </row>
    <row r="1728" spans="1:5" x14ac:dyDescent="0.25">
      <c r="A1728" s="218"/>
      <c r="B1728" s="218"/>
      <c r="C1728" s="218"/>
      <c r="D1728" s="234"/>
      <c r="E1728" s="218"/>
    </row>
    <row r="1729" spans="1:5" x14ac:dyDescent="0.25">
      <c r="A1729" s="218"/>
      <c r="B1729" s="218"/>
      <c r="C1729" s="218"/>
      <c r="D1729" s="234"/>
      <c r="E1729" s="218"/>
    </row>
    <row r="1730" spans="1:5" x14ac:dyDescent="0.25">
      <c r="A1730" s="218"/>
      <c r="B1730" s="218"/>
      <c r="C1730" s="218"/>
      <c r="D1730" s="234"/>
      <c r="E1730" s="218"/>
    </row>
    <row r="1731" spans="1:5" x14ac:dyDescent="0.25">
      <c r="A1731" s="218"/>
      <c r="B1731" s="218"/>
      <c r="C1731" s="218"/>
      <c r="D1731" s="234"/>
      <c r="E1731" s="218"/>
    </row>
    <row r="1732" spans="1:5" x14ac:dyDescent="0.25">
      <c r="A1732" s="218"/>
      <c r="B1732" s="218"/>
      <c r="C1732" s="218"/>
      <c r="D1732" s="234"/>
      <c r="E1732" s="218"/>
    </row>
    <row r="1733" spans="1:5" x14ac:dyDescent="0.25">
      <c r="A1733" s="218"/>
      <c r="B1733" s="218"/>
      <c r="C1733" s="218"/>
      <c r="D1733" s="234"/>
      <c r="E1733" s="218"/>
    </row>
    <row r="1734" spans="1:5" x14ac:dyDescent="0.25">
      <c r="A1734" s="218"/>
      <c r="B1734" s="218"/>
      <c r="C1734" s="218"/>
      <c r="D1734" s="234"/>
      <c r="E1734" s="218"/>
    </row>
    <row r="1735" spans="1:5" x14ac:dyDescent="0.25">
      <c r="A1735" s="218"/>
      <c r="B1735" s="218"/>
      <c r="C1735" s="218"/>
      <c r="D1735" s="234"/>
      <c r="E1735" s="218"/>
    </row>
    <row r="1736" spans="1:5" x14ac:dyDescent="0.25">
      <c r="A1736" s="218"/>
      <c r="B1736" s="218"/>
      <c r="C1736" s="218"/>
      <c r="D1736" s="234"/>
      <c r="E1736" s="218"/>
    </row>
    <row r="1737" spans="1:5" x14ac:dyDescent="0.25">
      <c r="A1737" s="218"/>
      <c r="B1737" s="218"/>
      <c r="C1737" s="218"/>
      <c r="D1737" s="234"/>
      <c r="E1737" s="218"/>
    </row>
    <row r="1738" spans="1:5" x14ac:dyDescent="0.25">
      <c r="A1738" s="218"/>
      <c r="B1738" s="218"/>
      <c r="C1738" s="218"/>
      <c r="D1738" s="234"/>
      <c r="E1738" s="218"/>
    </row>
    <row r="1739" spans="1:5" x14ac:dyDescent="0.25">
      <c r="A1739" s="218"/>
      <c r="B1739" s="218"/>
      <c r="C1739" s="218"/>
      <c r="D1739" s="234"/>
      <c r="E1739" s="218"/>
    </row>
    <row r="1740" spans="1:5" x14ac:dyDescent="0.25">
      <c r="A1740" s="218"/>
      <c r="B1740" s="218"/>
      <c r="C1740" s="218"/>
      <c r="D1740" s="234"/>
      <c r="E1740" s="218"/>
    </row>
    <row r="1741" spans="1:5" x14ac:dyDescent="0.25">
      <c r="A1741" s="218"/>
      <c r="B1741" s="218"/>
      <c r="C1741" s="218"/>
      <c r="D1741" s="234"/>
      <c r="E1741" s="218"/>
    </row>
    <row r="1742" spans="1:5" x14ac:dyDescent="0.25">
      <c r="A1742" s="218"/>
      <c r="B1742" s="218"/>
      <c r="C1742" s="218"/>
      <c r="D1742" s="234"/>
      <c r="E1742" s="218"/>
    </row>
    <row r="1743" spans="1:5" x14ac:dyDescent="0.25">
      <c r="A1743" s="218"/>
      <c r="B1743" s="218"/>
      <c r="C1743" s="218"/>
      <c r="D1743" s="234"/>
      <c r="E1743" s="218"/>
    </row>
    <row r="1744" spans="1:5" x14ac:dyDescent="0.25">
      <c r="A1744" s="218"/>
      <c r="B1744" s="218"/>
      <c r="C1744" s="218"/>
      <c r="D1744" s="234"/>
      <c r="E1744" s="218"/>
    </row>
    <row r="1745" spans="1:5" x14ac:dyDescent="0.25">
      <c r="A1745" s="218"/>
      <c r="B1745" s="218"/>
      <c r="C1745" s="218"/>
      <c r="D1745" s="234"/>
      <c r="E1745" s="218"/>
    </row>
    <row r="1746" spans="1:5" x14ac:dyDescent="0.25">
      <c r="A1746" s="218"/>
      <c r="B1746" s="218"/>
      <c r="C1746" s="218"/>
      <c r="D1746" s="234"/>
      <c r="E1746" s="218"/>
    </row>
    <row r="1747" spans="1:5" x14ac:dyDescent="0.25">
      <c r="A1747" s="218"/>
      <c r="B1747" s="218"/>
      <c r="C1747" s="218"/>
      <c r="D1747" s="234"/>
      <c r="E1747" s="218"/>
    </row>
    <row r="1748" spans="1:5" x14ac:dyDescent="0.25">
      <c r="A1748" s="218"/>
      <c r="B1748" s="218"/>
      <c r="C1748" s="218"/>
      <c r="D1748" s="234"/>
      <c r="E1748" s="218"/>
    </row>
    <row r="1749" spans="1:5" x14ac:dyDescent="0.25">
      <c r="A1749" s="218"/>
      <c r="B1749" s="218"/>
      <c r="C1749" s="218"/>
      <c r="D1749" s="234"/>
      <c r="E1749" s="218"/>
    </row>
    <row r="1750" spans="1:5" x14ac:dyDescent="0.25">
      <c r="A1750" s="218"/>
      <c r="B1750" s="218"/>
      <c r="C1750" s="218"/>
      <c r="D1750" s="234"/>
      <c r="E1750" s="218"/>
    </row>
    <row r="1751" spans="1:5" x14ac:dyDescent="0.25">
      <c r="A1751" s="218"/>
      <c r="B1751" s="218"/>
      <c r="C1751" s="218"/>
      <c r="D1751" s="234"/>
      <c r="E1751" s="218"/>
    </row>
    <row r="1752" spans="1:5" x14ac:dyDescent="0.25">
      <c r="A1752" s="218"/>
      <c r="B1752" s="218"/>
      <c r="C1752" s="218"/>
      <c r="D1752" s="234"/>
      <c r="E1752" s="218"/>
    </row>
    <row r="1753" spans="1:5" x14ac:dyDescent="0.25">
      <c r="A1753" s="218"/>
      <c r="B1753" s="218"/>
      <c r="C1753" s="218"/>
      <c r="D1753" s="234"/>
      <c r="E1753" s="218"/>
    </row>
    <row r="1754" spans="1:5" x14ac:dyDescent="0.25">
      <c r="A1754" s="218"/>
      <c r="B1754" s="218"/>
      <c r="C1754" s="218"/>
      <c r="D1754" s="234"/>
      <c r="E1754" s="218"/>
    </row>
    <row r="1755" spans="1:5" x14ac:dyDescent="0.25">
      <c r="A1755" s="218"/>
      <c r="B1755" s="218"/>
      <c r="C1755" s="218"/>
      <c r="D1755" s="234"/>
      <c r="E1755" s="218"/>
    </row>
    <row r="1756" spans="1:5" x14ac:dyDescent="0.25">
      <c r="A1756" s="218"/>
      <c r="B1756" s="218"/>
      <c r="C1756" s="218"/>
      <c r="D1756" s="234"/>
      <c r="E1756" s="218"/>
    </row>
    <row r="1757" spans="1:5" x14ac:dyDescent="0.25">
      <c r="A1757" s="218"/>
      <c r="B1757" s="218"/>
      <c r="C1757" s="218"/>
      <c r="D1757" s="234"/>
      <c r="E1757" s="218"/>
    </row>
    <row r="1758" spans="1:5" x14ac:dyDescent="0.25">
      <c r="A1758" s="218"/>
      <c r="B1758" s="218"/>
      <c r="C1758" s="218"/>
      <c r="D1758" s="234"/>
      <c r="E1758" s="218"/>
    </row>
    <row r="1759" spans="1:5" x14ac:dyDescent="0.25">
      <c r="A1759" s="218"/>
      <c r="B1759" s="218"/>
      <c r="C1759" s="218"/>
      <c r="D1759" s="234"/>
      <c r="E1759" s="218"/>
    </row>
    <row r="1760" spans="1:5" x14ac:dyDescent="0.25">
      <c r="A1760" s="218"/>
      <c r="B1760" s="218"/>
      <c r="C1760" s="218"/>
      <c r="D1760" s="234"/>
      <c r="E1760" s="218"/>
    </row>
    <row r="1761" spans="1:5" x14ac:dyDescent="0.25">
      <c r="A1761" s="218"/>
      <c r="B1761" s="218"/>
      <c r="C1761" s="218"/>
      <c r="D1761" s="234"/>
      <c r="E1761" s="218"/>
    </row>
    <row r="1762" spans="1:5" x14ac:dyDescent="0.25">
      <c r="A1762" s="218"/>
      <c r="B1762" s="218"/>
      <c r="C1762" s="218"/>
      <c r="D1762" s="234"/>
      <c r="E1762" s="218"/>
    </row>
    <row r="1763" spans="1:5" x14ac:dyDescent="0.25">
      <c r="A1763" s="218"/>
      <c r="B1763" s="218"/>
      <c r="C1763" s="218"/>
      <c r="D1763" s="234"/>
      <c r="E1763" s="218"/>
    </row>
    <row r="1764" spans="1:5" x14ac:dyDescent="0.25">
      <c r="A1764" s="218"/>
      <c r="B1764" s="218"/>
      <c r="C1764" s="218"/>
      <c r="D1764" s="234"/>
      <c r="E1764" s="218"/>
    </row>
    <row r="1765" spans="1:5" x14ac:dyDescent="0.25">
      <c r="A1765" s="218"/>
      <c r="B1765" s="218"/>
      <c r="C1765" s="218"/>
      <c r="D1765" s="234"/>
      <c r="E1765" s="218"/>
    </row>
    <row r="1766" spans="1:5" x14ac:dyDescent="0.25">
      <c r="A1766" s="218"/>
      <c r="B1766" s="218"/>
      <c r="C1766" s="218"/>
      <c r="D1766" s="234"/>
      <c r="E1766" s="218"/>
    </row>
    <row r="1767" spans="1:5" x14ac:dyDescent="0.25">
      <c r="A1767" s="218"/>
      <c r="B1767" s="218"/>
      <c r="C1767" s="218"/>
      <c r="D1767" s="234"/>
      <c r="E1767" s="218"/>
    </row>
    <row r="1768" spans="1:5" x14ac:dyDescent="0.25">
      <c r="A1768" s="218"/>
      <c r="B1768" s="218"/>
      <c r="C1768" s="218"/>
      <c r="D1768" s="234"/>
      <c r="E1768" s="218"/>
    </row>
    <row r="1769" spans="1:5" x14ac:dyDescent="0.25">
      <c r="A1769" s="218"/>
      <c r="B1769" s="218"/>
      <c r="C1769" s="218"/>
      <c r="D1769" s="234"/>
      <c r="E1769" s="218"/>
    </row>
    <row r="1770" spans="1:5" x14ac:dyDescent="0.25">
      <c r="A1770" s="218"/>
      <c r="B1770" s="218"/>
      <c r="C1770" s="218"/>
      <c r="D1770" s="234"/>
      <c r="E1770" s="218"/>
    </row>
    <row r="1771" spans="1:5" x14ac:dyDescent="0.25">
      <c r="A1771" s="218"/>
      <c r="B1771" s="218"/>
      <c r="C1771" s="218"/>
      <c r="D1771" s="234"/>
      <c r="E1771" s="218"/>
    </row>
    <row r="1772" spans="1:5" x14ac:dyDescent="0.25">
      <c r="A1772" s="218"/>
      <c r="B1772" s="218"/>
      <c r="C1772" s="218"/>
      <c r="D1772" s="234"/>
      <c r="E1772" s="218"/>
    </row>
    <row r="1773" spans="1:5" x14ac:dyDescent="0.25">
      <c r="A1773" s="218"/>
      <c r="B1773" s="218"/>
      <c r="C1773" s="218"/>
      <c r="D1773" s="234"/>
      <c r="E1773" s="218"/>
    </row>
    <row r="1774" spans="1:5" x14ac:dyDescent="0.25">
      <c r="A1774" s="218"/>
      <c r="B1774" s="218"/>
      <c r="C1774" s="218"/>
      <c r="D1774" s="234"/>
      <c r="E1774" s="218"/>
    </row>
    <row r="1775" spans="1:5" x14ac:dyDescent="0.25">
      <c r="A1775" s="218"/>
      <c r="B1775" s="218"/>
      <c r="C1775" s="218"/>
      <c r="D1775" s="234"/>
      <c r="E1775" s="218"/>
    </row>
    <row r="1776" spans="1:5" x14ac:dyDescent="0.25">
      <c r="A1776" s="218"/>
      <c r="B1776" s="218"/>
      <c r="C1776" s="218"/>
      <c r="D1776" s="234"/>
      <c r="E1776" s="218"/>
    </row>
    <row r="1777" spans="1:5" x14ac:dyDescent="0.25">
      <c r="A1777" s="218"/>
      <c r="B1777" s="218"/>
      <c r="C1777" s="218"/>
      <c r="D1777" s="234"/>
      <c r="E1777" s="218"/>
    </row>
    <row r="1778" spans="1:5" x14ac:dyDescent="0.25">
      <c r="A1778" s="218"/>
      <c r="B1778" s="218"/>
      <c r="C1778" s="218"/>
      <c r="D1778" s="234"/>
      <c r="E1778" s="218"/>
    </row>
    <row r="1779" spans="1:5" x14ac:dyDescent="0.25">
      <c r="A1779" s="218"/>
      <c r="B1779" s="218"/>
      <c r="C1779" s="218"/>
      <c r="D1779" s="234"/>
      <c r="E1779" s="218"/>
    </row>
    <row r="1780" spans="1:5" x14ac:dyDescent="0.25">
      <c r="A1780" s="218"/>
      <c r="B1780" s="218"/>
      <c r="C1780" s="218"/>
      <c r="D1780" s="234"/>
      <c r="E1780" s="218"/>
    </row>
    <row r="1781" spans="1:5" x14ac:dyDescent="0.25">
      <c r="A1781" s="218"/>
      <c r="B1781" s="218"/>
      <c r="C1781" s="218"/>
      <c r="D1781" s="234"/>
      <c r="E1781" s="218"/>
    </row>
    <row r="1782" spans="1:5" x14ac:dyDescent="0.25">
      <c r="A1782" s="218"/>
      <c r="B1782" s="218"/>
      <c r="C1782" s="218"/>
      <c r="D1782" s="234"/>
      <c r="E1782" s="218"/>
    </row>
    <row r="1783" spans="1:5" x14ac:dyDescent="0.25">
      <c r="A1783" s="218"/>
      <c r="B1783" s="218"/>
      <c r="C1783" s="218"/>
      <c r="D1783" s="234"/>
      <c r="E1783" s="218"/>
    </row>
    <row r="1784" spans="1:5" x14ac:dyDescent="0.25">
      <c r="A1784" s="218"/>
      <c r="B1784" s="218"/>
      <c r="C1784" s="218"/>
      <c r="D1784" s="234"/>
      <c r="E1784" s="218"/>
    </row>
    <row r="1785" spans="1:5" x14ac:dyDescent="0.25">
      <c r="A1785" s="218"/>
      <c r="B1785" s="218"/>
      <c r="C1785" s="218"/>
      <c r="D1785" s="234"/>
      <c r="E1785" s="218"/>
    </row>
    <row r="1786" spans="1:5" x14ac:dyDescent="0.25">
      <c r="A1786" s="218"/>
      <c r="B1786" s="218"/>
      <c r="C1786" s="218"/>
      <c r="D1786" s="234"/>
      <c r="E1786" s="218"/>
    </row>
    <row r="1787" spans="1:5" x14ac:dyDescent="0.25">
      <c r="A1787" s="218"/>
      <c r="B1787" s="218"/>
      <c r="C1787" s="218"/>
      <c r="D1787" s="234"/>
      <c r="E1787" s="218"/>
    </row>
    <row r="1788" spans="1:5" x14ac:dyDescent="0.25">
      <c r="A1788" s="218"/>
      <c r="B1788" s="218"/>
      <c r="C1788" s="218"/>
      <c r="D1788" s="234"/>
      <c r="E1788" s="218"/>
    </row>
    <row r="1789" spans="1:5" x14ac:dyDescent="0.25">
      <c r="A1789" s="218"/>
      <c r="B1789" s="218"/>
      <c r="C1789" s="218"/>
      <c r="D1789" s="234"/>
      <c r="E1789" s="218"/>
    </row>
    <row r="1790" spans="1:5" x14ac:dyDescent="0.25">
      <c r="A1790" s="218"/>
      <c r="B1790" s="218"/>
      <c r="C1790" s="218"/>
      <c r="D1790" s="234"/>
      <c r="E1790" s="218"/>
    </row>
    <row r="1791" spans="1:5" x14ac:dyDescent="0.25">
      <c r="A1791" s="218"/>
      <c r="B1791" s="218"/>
      <c r="C1791" s="218"/>
      <c r="D1791" s="234"/>
      <c r="E1791" s="218"/>
    </row>
    <row r="1792" spans="1:5" x14ac:dyDescent="0.25">
      <c r="A1792" s="218"/>
      <c r="B1792" s="218"/>
      <c r="C1792" s="218"/>
      <c r="D1792" s="234"/>
      <c r="E1792" s="218"/>
    </row>
    <row r="1793" spans="1:5" x14ac:dyDescent="0.25">
      <c r="A1793" s="218"/>
      <c r="B1793" s="218"/>
      <c r="C1793" s="218"/>
      <c r="D1793" s="234"/>
      <c r="E1793" s="218"/>
    </row>
    <row r="1794" spans="1:5" x14ac:dyDescent="0.25">
      <c r="A1794" s="218"/>
      <c r="B1794" s="218"/>
      <c r="C1794" s="218"/>
      <c r="D1794" s="234"/>
      <c r="E1794" s="218"/>
    </row>
    <row r="1795" spans="1:5" x14ac:dyDescent="0.25">
      <c r="A1795" s="218"/>
      <c r="B1795" s="218"/>
      <c r="C1795" s="218"/>
      <c r="D1795" s="234"/>
      <c r="E1795" s="218"/>
    </row>
    <row r="1796" spans="1:5" x14ac:dyDescent="0.25">
      <c r="A1796" s="218"/>
      <c r="B1796" s="218"/>
      <c r="C1796" s="218"/>
      <c r="D1796" s="234"/>
      <c r="E1796" s="218"/>
    </row>
    <row r="1797" spans="1:5" x14ac:dyDescent="0.25">
      <c r="A1797" s="218"/>
      <c r="B1797" s="218"/>
      <c r="C1797" s="218"/>
      <c r="D1797" s="234"/>
      <c r="E1797" s="218"/>
    </row>
    <row r="1798" spans="1:5" x14ac:dyDescent="0.25">
      <c r="A1798" s="218"/>
      <c r="B1798" s="218"/>
      <c r="C1798" s="218"/>
      <c r="D1798" s="234"/>
      <c r="E1798" s="218"/>
    </row>
    <row r="1799" spans="1:5" x14ac:dyDescent="0.25">
      <c r="A1799" s="218"/>
      <c r="B1799" s="218"/>
      <c r="C1799" s="218"/>
      <c r="D1799" s="234"/>
      <c r="E1799" s="218"/>
    </row>
    <row r="1800" spans="1:5" x14ac:dyDescent="0.25">
      <c r="A1800" s="218"/>
      <c r="B1800" s="218"/>
      <c r="C1800" s="218"/>
      <c r="D1800" s="234"/>
      <c r="E1800" s="218"/>
    </row>
    <row r="1801" spans="1:5" x14ac:dyDescent="0.25">
      <c r="A1801" s="218"/>
      <c r="B1801" s="218"/>
      <c r="C1801" s="218"/>
      <c r="D1801" s="234"/>
      <c r="E1801" s="218"/>
    </row>
    <row r="1802" spans="1:5" x14ac:dyDescent="0.25">
      <c r="A1802" s="218"/>
      <c r="B1802" s="218"/>
      <c r="C1802" s="218"/>
      <c r="D1802" s="234"/>
      <c r="E1802" s="218"/>
    </row>
    <row r="1803" spans="1:5" x14ac:dyDescent="0.25">
      <c r="A1803" s="218"/>
      <c r="B1803" s="218"/>
      <c r="C1803" s="218"/>
      <c r="D1803" s="234"/>
      <c r="E1803" s="218"/>
    </row>
    <row r="1804" spans="1:5" x14ac:dyDescent="0.25">
      <c r="A1804" s="218"/>
      <c r="B1804" s="218"/>
      <c r="C1804" s="218"/>
      <c r="D1804" s="234"/>
      <c r="E1804" s="218"/>
    </row>
    <row r="1805" spans="1:5" x14ac:dyDescent="0.25">
      <c r="A1805" s="218"/>
      <c r="B1805" s="218"/>
      <c r="C1805" s="218"/>
      <c r="D1805" s="234"/>
      <c r="E1805" s="218"/>
    </row>
    <row r="1806" spans="1:5" x14ac:dyDescent="0.25">
      <c r="A1806" s="218"/>
      <c r="B1806" s="218"/>
      <c r="C1806" s="218"/>
      <c r="D1806" s="234"/>
      <c r="E1806" s="218"/>
    </row>
    <row r="1807" spans="1:5" x14ac:dyDescent="0.25">
      <c r="A1807" s="218"/>
      <c r="B1807" s="218"/>
      <c r="C1807" s="218"/>
      <c r="D1807" s="234"/>
      <c r="E1807" s="218"/>
    </row>
    <row r="1808" spans="1:5" x14ac:dyDescent="0.25">
      <c r="A1808" s="218"/>
      <c r="B1808" s="218"/>
      <c r="C1808" s="218"/>
      <c r="D1808" s="234"/>
      <c r="E1808" s="218"/>
    </row>
    <row r="1809" spans="1:5" x14ac:dyDescent="0.25">
      <c r="A1809" s="218"/>
      <c r="B1809" s="218"/>
      <c r="C1809" s="218"/>
      <c r="D1809" s="234"/>
      <c r="E1809" s="218"/>
    </row>
    <row r="1810" spans="1:5" x14ac:dyDescent="0.25">
      <c r="A1810" s="218"/>
      <c r="B1810" s="218"/>
      <c r="C1810" s="218"/>
      <c r="D1810" s="234"/>
      <c r="E1810" s="218"/>
    </row>
    <row r="1811" spans="1:5" x14ac:dyDescent="0.25">
      <c r="A1811" s="218"/>
      <c r="B1811" s="218"/>
      <c r="C1811" s="218"/>
      <c r="D1811" s="234"/>
      <c r="E1811" s="218"/>
    </row>
    <row r="1812" spans="1:5" x14ac:dyDescent="0.25">
      <c r="A1812" s="218"/>
      <c r="B1812" s="218"/>
      <c r="C1812" s="218"/>
      <c r="D1812" s="234"/>
      <c r="E1812" s="218"/>
    </row>
    <row r="1813" spans="1:5" x14ac:dyDescent="0.25">
      <c r="A1813" s="218"/>
      <c r="B1813" s="218"/>
      <c r="C1813" s="218"/>
      <c r="D1813" s="234"/>
      <c r="E1813" s="218"/>
    </row>
    <row r="1814" spans="1:5" x14ac:dyDescent="0.25">
      <c r="A1814" s="218"/>
      <c r="B1814" s="218"/>
      <c r="C1814" s="218"/>
      <c r="D1814" s="234"/>
      <c r="E1814" s="218"/>
    </row>
    <row r="1815" spans="1:5" x14ac:dyDescent="0.25">
      <c r="A1815" s="218"/>
      <c r="B1815" s="218"/>
      <c r="C1815" s="218"/>
      <c r="D1815" s="234"/>
      <c r="E1815" s="218"/>
    </row>
    <row r="1816" spans="1:5" x14ac:dyDescent="0.25">
      <c r="A1816" s="218"/>
      <c r="B1816" s="218"/>
      <c r="C1816" s="218"/>
      <c r="D1816" s="234"/>
      <c r="E1816" s="218"/>
    </row>
    <row r="1817" spans="1:5" x14ac:dyDescent="0.25">
      <c r="A1817" s="218"/>
      <c r="B1817" s="218"/>
      <c r="C1817" s="218"/>
      <c r="D1817" s="234"/>
      <c r="E1817" s="218"/>
    </row>
    <row r="1818" spans="1:5" x14ac:dyDescent="0.25">
      <c r="A1818" s="218"/>
      <c r="B1818" s="218"/>
      <c r="C1818" s="218"/>
      <c r="D1818" s="234"/>
      <c r="E1818" s="218"/>
    </row>
    <row r="1819" spans="1:5" x14ac:dyDescent="0.25">
      <c r="A1819" s="218"/>
      <c r="B1819" s="218"/>
      <c r="C1819" s="218"/>
      <c r="D1819" s="234"/>
      <c r="E1819" s="218"/>
    </row>
    <row r="1820" spans="1:5" x14ac:dyDescent="0.25">
      <c r="A1820" s="218"/>
      <c r="B1820" s="218"/>
      <c r="C1820" s="218"/>
      <c r="D1820" s="234"/>
      <c r="E1820" s="218"/>
    </row>
    <row r="1821" spans="1:5" x14ac:dyDescent="0.25">
      <c r="A1821" s="218"/>
      <c r="B1821" s="218"/>
      <c r="C1821" s="218"/>
      <c r="D1821" s="234"/>
      <c r="E1821" s="218"/>
    </row>
    <row r="1822" spans="1:5" x14ac:dyDescent="0.25">
      <c r="A1822" s="218"/>
      <c r="B1822" s="218"/>
      <c r="C1822" s="218"/>
      <c r="D1822" s="234"/>
      <c r="E1822" s="218"/>
    </row>
    <row r="1823" spans="1:5" x14ac:dyDescent="0.25">
      <c r="A1823" s="218"/>
      <c r="B1823" s="218"/>
      <c r="C1823" s="218"/>
      <c r="D1823" s="234"/>
      <c r="E1823" s="218"/>
    </row>
    <row r="1824" spans="1:5" x14ac:dyDescent="0.25">
      <c r="A1824" s="218"/>
      <c r="B1824" s="218"/>
      <c r="C1824" s="218"/>
      <c r="D1824" s="234"/>
      <c r="E1824" s="218"/>
    </row>
    <row r="1825" spans="1:5" x14ac:dyDescent="0.25">
      <c r="A1825" s="218"/>
      <c r="B1825" s="218"/>
      <c r="C1825" s="218"/>
      <c r="D1825" s="234"/>
      <c r="E1825" s="218"/>
    </row>
    <row r="1826" spans="1:5" x14ac:dyDescent="0.25">
      <c r="A1826" s="218"/>
      <c r="B1826" s="218"/>
      <c r="C1826" s="218"/>
      <c r="D1826" s="234"/>
      <c r="E1826" s="218"/>
    </row>
    <row r="1827" spans="1:5" x14ac:dyDescent="0.25">
      <c r="A1827" s="218"/>
      <c r="B1827" s="218"/>
      <c r="C1827" s="218"/>
      <c r="D1827" s="234"/>
      <c r="E1827" s="218"/>
    </row>
    <row r="1828" spans="1:5" x14ac:dyDescent="0.25">
      <c r="A1828" s="218"/>
      <c r="B1828" s="218"/>
      <c r="C1828" s="218"/>
      <c r="D1828" s="234"/>
      <c r="E1828" s="218"/>
    </row>
    <row r="1829" spans="1:5" x14ac:dyDescent="0.25">
      <c r="A1829" s="218"/>
      <c r="B1829" s="218"/>
      <c r="C1829" s="218"/>
      <c r="D1829" s="234"/>
      <c r="E1829" s="218"/>
    </row>
    <row r="1830" spans="1:5" x14ac:dyDescent="0.25">
      <c r="A1830" s="218"/>
      <c r="B1830" s="218"/>
      <c r="C1830" s="218"/>
      <c r="D1830" s="234"/>
      <c r="E1830" s="218"/>
    </row>
    <row r="1831" spans="1:5" x14ac:dyDescent="0.25">
      <c r="A1831" s="218"/>
      <c r="B1831" s="218"/>
      <c r="C1831" s="218"/>
      <c r="D1831" s="234"/>
      <c r="E1831" s="218"/>
    </row>
    <row r="1832" spans="1:5" x14ac:dyDescent="0.25">
      <c r="A1832" s="218"/>
      <c r="B1832" s="218"/>
      <c r="C1832" s="218"/>
      <c r="D1832" s="234"/>
      <c r="E1832" s="218"/>
    </row>
    <row r="1833" spans="1:5" x14ac:dyDescent="0.25">
      <c r="A1833" s="218"/>
      <c r="B1833" s="218"/>
      <c r="C1833" s="218"/>
      <c r="D1833" s="234"/>
      <c r="E1833" s="218"/>
    </row>
    <row r="1834" spans="1:5" x14ac:dyDescent="0.25">
      <c r="A1834" s="218"/>
      <c r="B1834" s="218"/>
      <c r="C1834" s="218"/>
      <c r="D1834" s="234"/>
      <c r="E1834" s="218"/>
    </row>
    <row r="1835" spans="1:5" x14ac:dyDescent="0.25">
      <c r="A1835" s="218"/>
      <c r="B1835" s="218"/>
      <c r="C1835" s="218"/>
      <c r="D1835" s="234"/>
      <c r="E1835" s="218"/>
    </row>
    <row r="1836" spans="1:5" x14ac:dyDescent="0.25">
      <c r="A1836" s="218"/>
      <c r="B1836" s="218"/>
      <c r="C1836" s="218"/>
      <c r="D1836" s="234"/>
      <c r="E1836" s="218"/>
    </row>
    <row r="1837" spans="1:5" x14ac:dyDescent="0.25">
      <c r="A1837" s="218"/>
      <c r="B1837" s="218"/>
      <c r="C1837" s="218"/>
      <c r="D1837" s="234"/>
      <c r="E1837" s="218"/>
    </row>
    <row r="1838" spans="1:5" x14ac:dyDescent="0.25">
      <c r="A1838" s="218"/>
      <c r="B1838" s="218"/>
      <c r="C1838" s="218"/>
      <c r="D1838" s="234"/>
      <c r="E1838" s="218"/>
    </row>
    <row r="1839" spans="1:5" x14ac:dyDescent="0.25">
      <c r="A1839" s="218"/>
      <c r="B1839" s="218"/>
      <c r="C1839" s="218"/>
      <c r="D1839" s="234"/>
      <c r="E1839" s="218"/>
    </row>
    <row r="1840" spans="1:5" x14ac:dyDescent="0.25">
      <c r="A1840" s="218"/>
      <c r="B1840" s="218"/>
      <c r="C1840" s="218"/>
      <c r="D1840" s="234"/>
      <c r="E1840" s="218"/>
    </row>
    <row r="1841" spans="1:5" x14ac:dyDescent="0.25">
      <c r="A1841" s="218"/>
      <c r="B1841" s="218"/>
      <c r="C1841" s="218"/>
      <c r="D1841" s="234"/>
      <c r="E1841" s="218"/>
    </row>
    <row r="1842" spans="1:5" x14ac:dyDescent="0.25">
      <c r="A1842" s="218"/>
      <c r="B1842" s="218"/>
      <c r="C1842" s="218"/>
      <c r="D1842" s="234"/>
      <c r="E1842" s="218"/>
    </row>
    <row r="1843" spans="1:5" x14ac:dyDescent="0.25">
      <c r="A1843" s="218"/>
      <c r="B1843" s="218"/>
      <c r="C1843" s="218"/>
      <c r="D1843" s="234"/>
      <c r="E1843" s="218"/>
    </row>
    <row r="1844" spans="1:5" x14ac:dyDescent="0.25">
      <c r="A1844" s="218"/>
      <c r="B1844" s="218"/>
      <c r="C1844" s="218"/>
      <c r="D1844" s="234"/>
      <c r="E1844" s="218"/>
    </row>
    <row r="1845" spans="1:5" x14ac:dyDescent="0.25">
      <c r="A1845" s="218"/>
      <c r="B1845" s="218"/>
      <c r="C1845" s="218"/>
      <c r="D1845" s="234"/>
      <c r="E1845" s="218"/>
    </row>
    <row r="1846" spans="1:5" x14ac:dyDescent="0.25">
      <c r="A1846" s="218"/>
      <c r="B1846" s="218"/>
      <c r="C1846" s="218"/>
      <c r="D1846" s="234"/>
      <c r="E1846" s="218"/>
    </row>
    <row r="1847" spans="1:5" x14ac:dyDescent="0.25">
      <c r="A1847" s="218"/>
      <c r="B1847" s="218"/>
      <c r="C1847" s="218"/>
      <c r="D1847" s="234"/>
      <c r="E1847" s="218"/>
    </row>
    <row r="1848" spans="1:5" x14ac:dyDescent="0.25">
      <c r="A1848" s="218"/>
      <c r="B1848" s="218"/>
      <c r="C1848" s="218"/>
      <c r="D1848" s="234"/>
      <c r="E1848" s="218"/>
    </row>
    <row r="1849" spans="1:5" x14ac:dyDescent="0.25">
      <c r="A1849" s="218"/>
      <c r="B1849" s="218"/>
      <c r="C1849" s="218"/>
      <c r="D1849" s="234"/>
      <c r="E1849" s="218"/>
    </row>
    <row r="1850" spans="1:5" x14ac:dyDescent="0.25">
      <c r="A1850" s="218"/>
      <c r="B1850" s="218"/>
      <c r="C1850" s="218"/>
      <c r="D1850" s="234"/>
      <c r="E1850" s="218"/>
    </row>
    <row r="1851" spans="1:5" x14ac:dyDescent="0.25">
      <c r="A1851" s="218"/>
      <c r="B1851" s="218"/>
      <c r="C1851" s="218"/>
      <c r="D1851" s="234"/>
      <c r="E1851" s="218"/>
    </row>
    <row r="1852" spans="1:5" x14ac:dyDescent="0.25">
      <c r="A1852" s="218"/>
      <c r="B1852" s="218"/>
      <c r="C1852" s="218"/>
      <c r="D1852" s="234"/>
      <c r="E1852" s="218"/>
    </row>
    <row r="1853" spans="1:5" x14ac:dyDescent="0.25">
      <c r="A1853" s="218"/>
      <c r="B1853" s="218"/>
      <c r="C1853" s="218"/>
      <c r="D1853" s="234"/>
      <c r="E1853" s="218"/>
    </row>
    <row r="1854" spans="1:5" x14ac:dyDescent="0.25">
      <c r="A1854" s="218"/>
      <c r="B1854" s="218"/>
      <c r="C1854" s="218"/>
      <c r="D1854" s="234"/>
      <c r="E1854" s="218"/>
    </row>
    <row r="1855" spans="1:5" x14ac:dyDescent="0.25">
      <c r="A1855" s="218"/>
      <c r="B1855" s="218"/>
      <c r="C1855" s="218"/>
      <c r="D1855" s="234"/>
      <c r="E1855" s="218"/>
    </row>
    <row r="1856" spans="1:5" x14ac:dyDescent="0.25">
      <c r="A1856" s="218"/>
      <c r="B1856" s="218"/>
      <c r="C1856" s="218"/>
      <c r="D1856" s="234"/>
      <c r="E1856" s="218"/>
    </row>
    <row r="1857" spans="1:5" x14ac:dyDescent="0.25">
      <c r="A1857" s="218"/>
      <c r="B1857" s="218"/>
      <c r="C1857" s="218"/>
      <c r="D1857" s="234"/>
      <c r="E1857" s="218"/>
    </row>
    <row r="1858" spans="1:5" x14ac:dyDescent="0.25">
      <c r="A1858" s="218"/>
      <c r="B1858" s="218"/>
      <c r="C1858" s="218"/>
      <c r="D1858" s="234"/>
      <c r="E1858" s="218"/>
    </row>
    <row r="1859" spans="1:5" x14ac:dyDescent="0.25">
      <c r="A1859" s="218"/>
      <c r="B1859" s="218"/>
      <c r="C1859" s="218"/>
      <c r="D1859" s="234"/>
      <c r="E1859" s="218"/>
    </row>
    <row r="1860" spans="1:5" x14ac:dyDescent="0.25">
      <c r="A1860" s="218"/>
      <c r="B1860" s="218"/>
      <c r="C1860" s="218"/>
      <c r="D1860" s="234"/>
      <c r="E1860" s="218"/>
    </row>
    <row r="1861" spans="1:5" x14ac:dyDescent="0.25">
      <c r="A1861" s="218"/>
      <c r="B1861" s="218"/>
      <c r="C1861" s="218"/>
      <c r="D1861" s="234"/>
      <c r="E1861" s="218"/>
    </row>
    <row r="1862" spans="1:5" x14ac:dyDescent="0.25">
      <c r="A1862" s="218"/>
      <c r="B1862" s="218"/>
      <c r="C1862" s="218"/>
      <c r="D1862" s="234"/>
      <c r="E1862" s="218"/>
    </row>
    <row r="1863" spans="1:5" x14ac:dyDescent="0.25">
      <c r="A1863" s="218"/>
      <c r="B1863" s="218"/>
      <c r="C1863" s="218"/>
      <c r="D1863" s="234"/>
      <c r="E1863" s="218"/>
    </row>
    <row r="1864" spans="1:5" x14ac:dyDescent="0.25">
      <c r="A1864" s="218"/>
      <c r="B1864" s="218"/>
      <c r="C1864" s="218"/>
      <c r="D1864" s="234"/>
      <c r="E1864" s="218"/>
    </row>
    <row r="1865" spans="1:5" x14ac:dyDescent="0.25">
      <c r="A1865" s="218"/>
      <c r="B1865" s="218"/>
      <c r="C1865" s="218"/>
      <c r="D1865" s="234"/>
      <c r="E1865" s="218"/>
    </row>
    <row r="1866" spans="1:5" x14ac:dyDescent="0.25">
      <c r="A1866" s="218"/>
      <c r="B1866" s="218"/>
      <c r="C1866" s="218"/>
      <c r="D1866" s="234"/>
      <c r="E1866" s="218"/>
    </row>
    <row r="1867" spans="1:5" x14ac:dyDescent="0.25">
      <c r="A1867" s="218"/>
      <c r="B1867" s="218"/>
      <c r="C1867" s="218"/>
      <c r="D1867" s="234"/>
      <c r="E1867" s="218"/>
    </row>
    <row r="1868" spans="1:5" x14ac:dyDescent="0.25">
      <c r="A1868" s="218"/>
      <c r="B1868" s="218"/>
      <c r="C1868" s="218"/>
      <c r="D1868" s="234"/>
      <c r="E1868" s="218"/>
    </row>
    <row r="1869" spans="1:5" x14ac:dyDescent="0.25">
      <c r="A1869" s="218"/>
      <c r="B1869" s="218"/>
      <c r="C1869" s="218"/>
      <c r="D1869" s="234"/>
      <c r="E1869" s="218"/>
    </row>
    <row r="1870" spans="1:5" x14ac:dyDescent="0.25">
      <c r="A1870" s="218"/>
      <c r="B1870" s="218"/>
      <c r="C1870" s="218"/>
      <c r="D1870" s="234"/>
      <c r="E1870" s="218"/>
    </row>
    <row r="1871" spans="1:5" x14ac:dyDescent="0.25">
      <c r="A1871" s="218"/>
      <c r="B1871" s="218"/>
      <c r="C1871" s="218"/>
      <c r="D1871" s="234"/>
      <c r="E1871" s="218"/>
    </row>
    <row r="1872" spans="1:5" x14ac:dyDescent="0.25">
      <c r="A1872" s="218"/>
      <c r="B1872" s="218"/>
      <c r="C1872" s="218"/>
      <c r="D1872" s="234"/>
      <c r="E1872" s="218"/>
    </row>
    <row r="1873" spans="1:5" x14ac:dyDescent="0.25">
      <c r="A1873" s="218"/>
      <c r="B1873" s="218"/>
      <c r="C1873" s="218"/>
      <c r="D1873" s="234"/>
      <c r="E1873" s="218"/>
    </row>
    <row r="1874" spans="1:5" x14ac:dyDescent="0.25">
      <c r="A1874" s="218"/>
      <c r="B1874" s="218"/>
      <c r="C1874" s="218"/>
      <c r="D1874" s="234"/>
      <c r="E1874" s="218"/>
    </row>
    <row r="1875" spans="1:5" x14ac:dyDescent="0.25">
      <c r="A1875" s="218"/>
      <c r="B1875" s="218"/>
      <c r="C1875" s="218"/>
      <c r="D1875" s="234"/>
      <c r="E1875" s="218"/>
    </row>
    <row r="1876" spans="1:5" x14ac:dyDescent="0.25">
      <c r="A1876" s="218"/>
      <c r="B1876" s="218"/>
      <c r="C1876" s="218"/>
      <c r="D1876" s="234"/>
      <c r="E1876" s="218"/>
    </row>
    <row r="1877" spans="1:5" x14ac:dyDescent="0.25">
      <c r="A1877" s="218"/>
      <c r="B1877" s="218"/>
      <c r="C1877" s="218"/>
      <c r="D1877" s="234"/>
      <c r="E1877" s="218"/>
    </row>
    <row r="1878" spans="1:5" x14ac:dyDescent="0.25">
      <c r="A1878" s="218"/>
      <c r="B1878" s="218"/>
      <c r="C1878" s="218"/>
      <c r="D1878" s="234"/>
      <c r="E1878" s="218"/>
    </row>
    <row r="1879" spans="1:5" x14ac:dyDescent="0.25">
      <c r="A1879" s="218"/>
      <c r="B1879" s="218"/>
      <c r="C1879" s="218"/>
      <c r="D1879" s="234"/>
      <c r="E1879" s="218"/>
    </row>
    <row r="1880" spans="1:5" x14ac:dyDescent="0.25">
      <c r="A1880" s="218"/>
      <c r="B1880" s="218"/>
      <c r="C1880" s="218"/>
      <c r="D1880" s="234"/>
      <c r="E1880" s="218"/>
    </row>
    <row r="1881" spans="1:5" x14ac:dyDescent="0.25">
      <c r="A1881" s="218"/>
      <c r="B1881" s="218"/>
      <c r="C1881" s="218"/>
      <c r="D1881" s="234"/>
      <c r="E1881" s="218"/>
    </row>
    <row r="1882" spans="1:5" x14ac:dyDescent="0.25">
      <c r="A1882" s="218"/>
      <c r="B1882" s="218"/>
      <c r="C1882" s="218"/>
      <c r="D1882" s="234"/>
      <c r="E1882" s="218"/>
    </row>
    <row r="1883" spans="1:5" x14ac:dyDescent="0.25">
      <c r="A1883" s="218"/>
      <c r="B1883" s="218"/>
      <c r="C1883" s="218"/>
      <c r="D1883" s="234"/>
      <c r="E1883" s="218"/>
    </row>
    <row r="1884" spans="1:5" x14ac:dyDescent="0.25">
      <c r="A1884" s="218"/>
      <c r="B1884" s="218"/>
      <c r="C1884" s="218"/>
      <c r="D1884" s="234"/>
      <c r="E1884" s="218"/>
    </row>
    <row r="1885" spans="1:5" x14ac:dyDescent="0.25">
      <c r="A1885" s="218"/>
      <c r="B1885" s="218"/>
      <c r="C1885" s="218"/>
      <c r="D1885" s="234"/>
      <c r="E1885" s="218"/>
    </row>
    <row r="1886" spans="1:5" x14ac:dyDescent="0.25">
      <c r="A1886" s="218"/>
      <c r="B1886" s="218"/>
      <c r="C1886" s="218"/>
      <c r="D1886" s="234"/>
      <c r="E1886" s="218"/>
    </row>
    <row r="1887" spans="1:5" x14ac:dyDescent="0.25">
      <c r="A1887" s="218"/>
      <c r="B1887" s="218"/>
      <c r="C1887" s="218"/>
      <c r="D1887" s="234"/>
      <c r="E1887" s="218"/>
    </row>
    <row r="1888" spans="1:5" x14ac:dyDescent="0.25">
      <c r="A1888" s="218"/>
      <c r="B1888" s="218"/>
      <c r="C1888" s="218"/>
      <c r="D1888" s="234"/>
      <c r="E1888" s="218"/>
    </row>
    <row r="1889" spans="1:5" x14ac:dyDescent="0.25">
      <c r="A1889" s="218"/>
      <c r="B1889" s="218"/>
      <c r="C1889" s="218"/>
      <c r="D1889" s="234"/>
      <c r="E1889" s="218"/>
    </row>
    <row r="1890" spans="1:5" x14ac:dyDescent="0.25">
      <c r="A1890" s="218"/>
      <c r="B1890" s="218"/>
      <c r="C1890" s="218"/>
      <c r="D1890" s="234"/>
      <c r="E1890" s="218"/>
    </row>
    <row r="1891" spans="1:5" x14ac:dyDescent="0.25">
      <c r="A1891" s="218"/>
      <c r="B1891" s="218"/>
      <c r="C1891" s="218"/>
      <c r="D1891" s="234"/>
      <c r="E1891" s="218"/>
    </row>
    <row r="1892" spans="1:5" x14ac:dyDescent="0.25">
      <c r="A1892" s="218"/>
      <c r="B1892" s="218"/>
      <c r="C1892" s="218"/>
      <c r="D1892" s="234"/>
      <c r="E1892" s="218"/>
    </row>
    <row r="1893" spans="1:5" x14ac:dyDescent="0.25">
      <c r="A1893" s="218"/>
      <c r="B1893" s="218"/>
      <c r="C1893" s="218"/>
      <c r="D1893" s="234"/>
      <c r="E1893" s="218"/>
    </row>
    <row r="1894" spans="1:5" x14ac:dyDescent="0.25">
      <c r="A1894" s="218"/>
      <c r="B1894" s="218"/>
      <c r="C1894" s="218"/>
      <c r="D1894" s="234"/>
      <c r="E1894" s="218"/>
    </row>
    <row r="1895" spans="1:5" x14ac:dyDescent="0.25">
      <c r="A1895" s="218"/>
      <c r="B1895" s="218"/>
      <c r="C1895" s="218"/>
      <c r="D1895" s="234"/>
      <c r="E1895" s="218"/>
    </row>
    <row r="1896" spans="1:5" x14ac:dyDescent="0.25">
      <c r="A1896" s="218"/>
      <c r="B1896" s="218"/>
      <c r="C1896" s="218"/>
      <c r="D1896" s="234"/>
      <c r="E1896" s="218"/>
    </row>
    <row r="1897" spans="1:5" x14ac:dyDescent="0.25">
      <c r="A1897" s="218"/>
      <c r="B1897" s="218"/>
      <c r="C1897" s="218"/>
      <c r="D1897" s="234"/>
      <c r="E1897" s="218"/>
    </row>
    <row r="1898" spans="1:5" x14ac:dyDescent="0.25">
      <c r="A1898" s="218"/>
      <c r="B1898" s="218"/>
      <c r="C1898" s="218"/>
      <c r="D1898" s="234"/>
      <c r="E1898" s="218"/>
    </row>
    <row r="1899" spans="1:5" x14ac:dyDescent="0.25">
      <c r="A1899" s="218"/>
      <c r="B1899" s="218"/>
      <c r="C1899" s="218"/>
      <c r="D1899" s="234"/>
      <c r="E1899" s="218"/>
    </row>
    <row r="1900" spans="1:5" x14ac:dyDescent="0.25">
      <c r="A1900" s="218"/>
      <c r="B1900" s="218"/>
      <c r="C1900" s="218"/>
      <c r="D1900" s="234"/>
      <c r="E1900" s="218"/>
    </row>
    <row r="1901" spans="1:5" x14ac:dyDescent="0.25">
      <c r="A1901" s="218"/>
      <c r="B1901" s="218"/>
      <c r="C1901" s="218"/>
      <c r="D1901" s="234"/>
      <c r="E1901" s="218"/>
    </row>
    <row r="1902" spans="1:5" x14ac:dyDescent="0.25">
      <c r="A1902" s="218"/>
      <c r="B1902" s="218"/>
      <c r="C1902" s="218"/>
      <c r="D1902" s="234"/>
      <c r="E1902" s="218"/>
    </row>
    <row r="1903" spans="1:5" x14ac:dyDescent="0.25">
      <c r="A1903" s="218"/>
      <c r="B1903" s="218"/>
      <c r="C1903" s="218"/>
      <c r="D1903" s="234"/>
      <c r="E1903" s="218"/>
    </row>
    <row r="1904" spans="1:5" x14ac:dyDescent="0.25">
      <c r="A1904" s="218"/>
      <c r="B1904" s="218"/>
      <c r="C1904" s="218"/>
      <c r="D1904" s="234"/>
      <c r="E1904" s="218"/>
    </row>
    <row r="1905" spans="1:5" x14ac:dyDescent="0.25">
      <c r="A1905" s="218"/>
      <c r="B1905" s="218"/>
      <c r="C1905" s="218"/>
      <c r="D1905" s="234"/>
      <c r="E1905" s="218"/>
    </row>
    <row r="1906" spans="1:5" x14ac:dyDescent="0.25">
      <c r="A1906" s="218"/>
      <c r="B1906" s="218"/>
      <c r="C1906" s="218"/>
      <c r="D1906" s="234"/>
      <c r="E1906" s="218"/>
    </row>
    <row r="1907" spans="1:5" x14ac:dyDescent="0.25">
      <c r="A1907" s="218"/>
      <c r="B1907" s="218"/>
      <c r="C1907" s="218"/>
      <c r="D1907" s="234"/>
      <c r="E1907" s="218"/>
    </row>
    <row r="1908" spans="1:5" x14ac:dyDescent="0.25">
      <c r="A1908" s="218"/>
      <c r="B1908" s="218"/>
      <c r="C1908" s="218"/>
      <c r="D1908" s="234"/>
      <c r="E1908" s="218"/>
    </row>
    <row r="1909" spans="1:5" x14ac:dyDescent="0.25">
      <c r="A1909" s="218"/>
      <c r="B1909" s="218"/>
      <c r="C1909" s="218"/>
      <c r="D1909" s="234"/>
      <c r="E1909" s="218"/>
    </row>
    <row r="1910" spans="1:5" x14ac:dyDescent="0.25">
      <c r="A1910" s="218"/>
      <c r="B1910" s="218"/>
      <c r="C1910" s="218"/>
      <c r="D1910" s="234"/>
      <c r="E1910" s="218"/>
    </row>
    <row r="1911" spans="1:5" x14ac:dyDescent="0.25">
      <c r="A1911" s="218"/>
      <c r="B1911" s="218"/>
      <c r="C1911" s="218"/>
      <c r="D1911" s="234"/>
      <c r="E1911" s="218"/>
    </row>
    <row r="1912" spans="1:5" x14ac:dyDescent="0.25">
      <c r="A1912" s="218"/>
      <c r="B1912" s="218"/>
      <c r="C1912" s="218"/>
      <c r="D1912" s="234"/>
      <c r="E1912" s="218"/>
    </row>
    <row r="1913" spans="1:5" x14ac:dyDescent="0.25">
      <c r="A1913" s="218"/>
      <c r="B1913" s="218"/>
      <c r="C1913" s="218"/>
      <c r="D1913" s="234"/>
      <c r="E1913" s="218"/>
    </row>
    <row r="1914" spans="1:5" x14ac:dyDescent="0.25">
      <c r="A1914" s="218"/>
      <c r="B1914" s="218"/>
      <c r="C1914" s="218"/>
      <c r="D1914" s="234"/>
      <c r="E1914" s="218"/>
    </row>
    <row r="1915" spans="1:5" x14ac:dyDescent="0.25">
      <c r="A1915" s="218"/>
      <c r="B1915" s="218"/>
      <c r="C1915" s="218"/>
      <c r="D1915" s="234"/>
      <c r="E1915" s="218"/>
    </row>
    <row r="1916" spans="1:5" x14ac:dyDescent="0.25">
      <c r="A1916" s="218"/>
      <c r="B1916" s="218"/>
      <c r="C1916" s="218"/>
      <c r="D1916" s="234"/>
      <c r="E1916" s="218"/>
    </row>
    <row r="1917" spans="1:5" x14ac:dyDescent="0.25">
      <c r="A1917" s="218"/>
      <c r="B1917" s="218"/>
      <c r="C1917" s="218"/>
      <c r="D1917" s="234"/>
      <c r="E1917" s="218"/>
    </row>
    <row r="1918" spans="1:5" x14ac:dyDescent="0.25">
      <c r="A1918" s="218"/>
      <c r="B1918" s="218"/>
      <c r="C1918" s="218"/>
      <c r="D1918" s="234"/>
      <c r="E1918" s="218"/>
    </row>
    <row r="1919" spans="1:5" x14ac:dyDescent="0.25">
      <c r="A1919" s="218"/>
      <c r="B1919" s="218"/>
      <c r="C1919" s="218"/>
      <c r="D1919" s="234"/>
      <c r="E1919" s="218"/>
    </row>
    <row r="1920" spans="1:5" x14ac:dyDescent="0.25">
      <c r="A1920" s="218"/>
      <c r="B1920" s="218"/>
      <c r="C1920" s="218"/>
      <c r="D1920" s="234"/>
      <c r="E1920" s="218"/>
    </row>
    <row r="1921" spans="1:5" x14ac:dyDescent="0.25">
      <c r="A1921" s="218"/>
      <c r="B1921" s="218"/>
      <c r="C1921" s="218"/>
      <c r="D1921" s="234"/>
      <c r="E1921" s="218"/>
    </row>
    <row r="1922" spans="1:5" x14ac:dyDescent="0.25">
      <c r="A1922" s="218"/>
      <c r="B1922" s="218"/>
      <c r="C1922" s="218"/>
      <c r="D1922" s="234"/>
      <c r="E1922" s="218"/>
    </row>
    <row r="1923" spans="1:5" x14ac:dyDescent="0.25">
      <c r="A1923" s="218"/>
      <c r="B1923" s="218"/>
      <c r="C1923" s="218"/>
      <c r="D1923" s="234"/>
      <c r="E1923" s="218"/>
    </row>
    <row r="1924" spans="1:5" x14ac:dyDescent="0.25">
      <c r="A1924" s="218"/>
      <c r="B1924" s="218"/>
      <c r="C1924" s="218"/>
      <c r="D1924" s="234"/>
      <c r="E1924" s="218"/>
    </row>
    <row r="1925" spans="1:5" x14ac:dyDescent="0.25">
      <c r="A1925" s="218"/>
      <c r="B1925" s="218"/>
      <c r="C1925" s="218"/>
      <c r="D1925" s="234"/>
      <c r="E1925" s="218"/>
    </row>
    <row r="1926" spans="1:5" x14ac:dyDescent="0.25">
      <c r="A1926" s="218"/>
      <c r="B1926" s="218"/>
      <c r="C1926" s="218"/>
      <c r="D1926" s="234"/>
      <c r="E1926" s="218"/>
    </row>
    <row r="1927" spans="1:5" x14ac:dyDescent="0.25">
      <c r="A1927" s="218"/>
      <c r="B1927" s="218"/>
      <c r="C1927" s="218"/>
      <c r="D1927" s="234"/>
      <c r="E1927" s="218"/>
    </row>
    <row r="1928" spans="1:5" x14ac:dyDescent="0.25">
      <c r="A1928" s="218"/>
      <c r="B1928" s="218"/>
      <c r="C1928" s="218"/>
      <c r="D1928" s="234"/>
      <c r="E1928" s="218"/>
    </row>
    <row r="1929" spans="1:5" x14ac:dyDescent="0.25">
      <c r="A1929" s="218"/>
      <c r="B1929" s="218"/>
      <c r="C1929" s="218"/>
      <c r="D1929" s="234"/>
      <c r="E1929" s="218"/>
    </row>
    <row r="1930" spans="1:5" x14ac:dyDescent="0.25">
      <c r="A1930" s="218"/>
      <c r="B1930" s="218"/>
      <c r="C1930" s="218"/>
      <c r="D1930" s="234"/>
      <c r="E1930" s="218"/>
    </row>
    <row r="1931" spans="1:5" x14ac:dyDescent="0.25">
      <c r="A1931" s="218"/>
      <c r="B1931" s="218"/>
      <c r="C1931" s="218"/>
      <c r="D1931" s="234"/>
      <c r="E1931" s="218"/>
    </row>
    <row r="1932" spans="1:5" x14ac:dyDescent="0.25">
      <c r="A1932" s="218"/>
      <c r="B1932" s="218"/>
      <c r="C1932" s="218"/>
      <c r="D1932" s="234"/>
      <c r="E1932" s="218"/>
    </row>
    <row r="1933" spans="1:5" x14ac:dyDescent="0.25">
      <c r="A1933" s="218"/>
      <c r="B1933" s="218"/>
      <c r="C1933" s="218"/>
      <c r="D1933" s="234"/>
      <c r="E1933" s="218"/>
    </row>
    <row r="1934" spans="1:5" x14ac:dyDescent="0.25">
      <c r="A1934" s="218"/>
      <c r="B1934" s="218"/>
      <c r="C1934" s="218"/>
      <c r="D1934" s="234"/>
      <c r="E1934" s="218"/>
    </row>
    <row r="1935" spans="1:5" x14ac:dyDescent="0.25">
      <c r="A1935" s="218"/>
      <c r="B1935" s="218"/>
      <c r="C1935" s="218"/>
      <c r="D1935" s="234"/>
      <c r="E1935" s="218"/>
    </row>
    <row r="1936" spans="1:5" x14ac:dyDescent="0.25">
      <c r="A1936" s="218"/>
      <c r="B1936" s="218"/>
      <c r="C1936" s="218"/>
      <c r="D1936" s="234"/>
      <c r="E1936" s="218"/>
    </row>
    <row r="1937" spans="1:5" x14ac:dyDescent="0.25">
      <c r="A1937" s="218"/>
      <c r="B1937" s="218"/>
      <c r="C1937" s="218"/>
      <c r="D1937" s="234"/>
      <c r="E1937" s="218"/>
    </row>
    <row r="1938" spans="1:5" x14ac:dyDescent="0.25">
      <c r="A1938" s="218"/>
      <c r="B1938" s="218"/>
      <c r="C1938" s="218"/>
      <c r="D1938" s="234"/>
      <c r="E1938" s="218"/>
    </row>
    <row r="1939" spans="1:5" x14ac:dyDescent="0.25">
      <c r="A1939" s="218"/>
      <c r="B1939" s="218"/>
      <c r="C1939" s="218"/>
      <c r="D1939" s="234"/>
      <c r="E1939" s="218"/>
    </row>
    <row r="1940" spans="1:5" x14ac:dyDescent="0.25">
      <c r="A1940" s="218"/>
      <c r="B1940" s="218"/>
      <c r="C1940" s="218"/>
      <c r="D1940" s="234"/>
      <c r="E1940" s="218"/>
    </row>
    <row r="1941" spans="1:5" x14ac:dyDescent="0.25">
      <c r="A1941" s="218"/>
      <c r="B1941" s="218"/>
      <c r="C1941" s="218"/>
      <c r="D1941" s="234"/>
      <c r="E1941" s="218"/>
    </row>
    <row r="1942" spans="1:5" x14ac:dyDescent="0.25">
      <c r="A1942" s="218"/>
      <c r="B1942" s="218"/>
      <c r="C1942" s="218"/>
      <c r="D1942" s="234"/>
      <c r="E1942" s="218"/>
    </row>
    <row r="1943" spans="1:5" x14ac:dyDescent="0.25">
      <c r="A1943" s="218"/>
      <c r="B1943" s="218"/>
      <c r="C1943" s="218"/>
      <c r="D1943" s="234"/>
      <c r="E1943" s="218"/>
    </row>
    <row r="1944" spans="1:5" x14ac:dyDescent="0.25">
      <c r="A1944" s="218"/>
      <c r="B1944" s="218"/>
      <c r="C1944" s="218"/>
      <c r="D1944" s="234"/>
      <c r="E1944" s="218"/>
    </row>
    <row r="1945" spans="1:5" x14ac:dyDescent="0.25">
      <c r="A1945" s="218"/>
      <c r="B1945" s="218"/>
      <c r="C1945" s="218"/>
      <c r="D1945" s="234"/>
      <c r="E1945" s="218"/>
    </row>
    <row r="1946" spans="1:5" x14ac:dyDescent="0.25">
      <c r="A1946" s="218"/>
      <c r="B1946" s="218"/>
      <c r="C1946" s="218"/>
      <c r="D1946" s="234"/>
      <c r="E1946" s="218"/>
    </row>
    <row r="1947" spans="1:5" x14ac:dyDescent="0.25">
      <c r="A1947" s="218"/>
      <c r="B1947" s="218"/>
      <c r="C1947" s="218"/>
      <c r="D1947" s="234"/>
      <c r="E1947" s="218"/>
    </row>
    <row r="1948" spans="1:5" x14ac:dyDescent="0.25">
      <c r="A1948" s="218"/>
      <c r="B1948" s="218"/>
      <c r="C1948" s="218"/>
      <c r="D1948" s="234"/>
      <c r="E1948" s="218"/>
    </row>
    <row r="1949" spans="1:5" x14ac:dyDescent="0.25">
      <c r="A1949" s="218"/>
      <c r="B1949" s="218"/>
      <c r="C1949" s="218"/>
      <c r="D1949" s="234"/>
      <c r="E1949" s="218"/>
    </row>
    <row r="1950" spans="1:5" x14ac:dyDescent="0.25">
      <c r="A1950" s="218"/>
      <c r="B1950" s="218"/>
      <c r="C1950" s="218"/>
      <c r="D1950" s="234"/>
      <c r="E1950" s="218"/>
    </row>
    <row r="1951" spans="1:5" x14ac:dyDescent="0.25">
      <c r="A1951" s="218"/>
      <c r="B1951" s="218"/>
      <c r="C1951" s="218"/>
      <c r="D1951" s="234"/>
      <c r="E1951" s="218"/>
    </row>
    <row r="1952" spans="1:5" x14ac:dyDescent="0.25">
      <c r="A1952" s="218"/>
      <c r="B1952" s="218"/>
      <c r="C1952" s="218"/>
      <c r="D1952" s="234"/>
      <c r="E1952" s="218"/>
    </row>
    <row r="1953" spans="1:5" x14ac:dyDescent="0.25">
      <c r="A1953" s="218"/>
      <c r="B1953" s="218"/>
      <c r="C1953" s="218"/>
      <c r="D1953" s="234"/>
      <c r="E1953" s="218"/>
    </row>
    <row r="1954" spans="1:5" x14ac:dyDescent="0.25">
      <c r="A1954" s="218"/>
      <c r="B1954" s="218"/>
      <c r="C1954" s="218"/>
      <c r="D1954" s="234"/>
      <c r="E1954" s="218"/>
    </row>
    <row r="1955" spans="1:5" x14ac:dyDescent="0.25">
      <c r="A1955" s="218"/>
      <c r="B1955" s="218"/>
      <c r="C1955" s="218"/>
      <c r="D1955" s="234"/>
      <c r="E1955" s="218"/>
    </row>
    <row r="1956" spans="1:5" x14ac:dyDescent="0.25">
      <c r="A1956" s="218"/>
      <c r="B1956" s="218"/>
      <c r="C1956" s="218"/>
      <c r="D1956" s="234"/>
      <c r="E1956" s="218"/>
    </row>
    <row r="1957" spans="1:5" x14ac:dyDescent="0.25">
      <c r="A1957" s="218"/>
      <c r="B1957" s="218"/>
      <c r="C1957" s="218"/>
      <c r="D1957" s="234"/>
      <c r="E1957" s="218"/>
    </row>
    <row r="1958" spans="1:5" x14ac:dyDescent="0.25">
      <c r="A1958" s="218"/>
      <c r="B1958" s="218"/>
      <c r="C1958" s="218"/>
      <c r="D1958" s="234"/>
      <c r="E1958" s="218"/>
    </row>
    <row r="1959" spans="1:5" x14ac:dyDescent="0.25">
      <c r="A1959" s="218"/>
      <c r="B1959" s="218"/>
      <c r="C1959" s="218"/>
      <c r="D1959" s="234"/>
      <c r="E1959" s="218"/>
    </row>
    <row r="1960" spans="1:5" x14ac:dyDescent="0.25">
      <c r="A1960" s="218"/>
      <c r="B1960" s="218"/>
      <c r="C1960" s="218"/>
      <c r="D1960" s="234"/>
      <c r="E1960" s="218"/>
    </row>
    <row r="1961" spans="1:5" x14ac:dyDescent="0.25">
      <c r="A1961" s="218"/>
      <c r="B1961" s="218"/>
      <c r="C1961" s="218"/>
      <c r="D1961" s="234"/>
      <c r="E1961" s="218"/>
    </row>
    <row r="1962" spans="1:5" x14ac:dyDescent="0.25">
      <c r="A1962" s="218"/>
      <c r="B1962" s="218"/>
      <c r="C1962" s="218"/>
      <c r="D1962" s="234"/>
      <c r="E1962" s="218"/>
    </row>
    <row r="1963" spans="1:5" x14ac:dyDescent="0.25">
      <c r="A1963" s="218"/>
      <c r="B1963" s="218"/>
      <c r="C1963" s="218"/>
      <c r="D1963" s="234"/>
      <c r="E1963" s="218"/>
    </row>
    <row r="1964" spans="1:5" x14ac:dyDescent="0.25">
      <c r="A1964" s="218"/>
      <c r="B1964" s="218"/>
      <c r="C1964" s="218"/>
      <c r="D1964" s="234"/>
      <c r="E1964" s="218"/>
    </row>
    <row r="1965" spans="1:5" x14ac:dyDescent="0.25">
      <c r="A1965" s="218"/>
      <c r="B1965" s="218"/>
      <c r="C1965" s="218"/>
      <c r="D1965" s="234"/>
      <c r="E1965" s="218"/>
    </row>
    <row r="1966" spans="1:5" x14ac:dyDescent="0.25">
      <c r="A1966" s="218"/>
      <c r="B1966" s="218"/>
      <c r="C1966" s="218"/>
      <c r="D1966" s="234"/>
      <c r="E1966" s="218"/>
    </row>
    <row r="1967" spans="1:5" x14ac:dyDescent="0.25">
      <c r="A1967" s="218"/>
      <c r="B1967" s="218"/>
      <c r="C1967" s="218"/>
      <c r="D1967" s="234"/>
      <c r="E1967" s="218"/>
    </row>
    <row r="1968" spans="1:5" x14ac:dyDescent="0.25">
      <c r="A1968" s="218"/>
      <c r="B1968" s="218"/>
      <c r="C1968" s="218"/>
      <c r="D1968" s="234"/>
      <c r="E1968" s="218"/>
    </row>
    <row r="1969" spans="1:5" x14ac:dyDescent="0.25">
      <c r="A1969" s="218"/>
      <c r="B1969" s="218"/>
      <c r="C1969" s="218"/>
      <c r="D1969" s="234"/>
      <c r="E1969" s="218"/>
    </row>
    <row r="1970" spans="1:5" x14ac:dyDescent="0.25">
      <c r="A1970" s="218"/>
      <c r="B1970" s="218"/>
      <c r="C1970" s="218"/>
      <c r="D1970" s="234"/>
      <c r="E1970" s="218"/>
    </row>
    <row r="1971" spans="1:5" x14ac:dyDescent="0.25">
      <c r="A1971" s="218"/>
      <c r="B1971" s="218"/>
      <c r="C1971" s="218"/>
      <c r="D1971" s="234"/>
      <c r="E1971" s="218"/>
    </row>
    <row r="1972" spans="1:5" x14ac:dyDescent="0.25">
      <c r="A1972" s="218"/>
      <c r="B1972" s="218"/>
      <c r="C1972" s="218"/>
      <c r="D1972" s="234"/>
      <c r="E1972" s="218"/>
    </row>
    <row r="1973" spans="1:5" x14ac:dyDescent="0.25">
      <c r="A1973" s="218"/>
      <c r="B1973" s="218"/>
      <c r="C1973" s="218"/>
      <c r="D1973" s="234"/>
      <c r="E1973" s="218"/>
    </row>
    <row r="1974" spans="1:5" x14ac:dyDescent="0.25">
      <c r="A1974" s="218"/>
      <c r="B1974" s="218"/>
      <c r="C1974" s="218"/>
      <c r="D1974" s="234"/>
      <c r="E1974" s="218"/>
    </row>
    <row r="1975" spans="1:5" x14ac:dyDescent="0.25">
      <c r="A1975" s="218"/>
      <c r="B1975" s="218"/>
      <c r="C1975" s="218"/>
      <c r="D1975" s="234"/>
      <c r="E1975" s="218"/>
    </row>
    <row r="1976" spans="1:5" x14ac:dyDescent="0.25">
      <c r="A1976" s="218"/>
      <c r="B1976" s="218"/>
      <c r="C1976" s="218"/>
      <c r="D1976" s="234"/>
      <c r="E1976" s="218"/>
    </row>
    <row r="1977" spans="1:5" x14ac:dyDescent="0.25">
      <c r="A1977" s="218"/>
      <c r="B1977" s="218"/>
      <c r="C1977" s="218"/>
      <c r="D1977" s="234"/>
      <c r="E1977" s="218"/>
    </row>
    <row r="1978" spans="1:5" x14ac:dyDescent="0.25">
      <c r="A1978" s="218"/>
      <c r="B1978" s="218"/>
      <c r="C1978" s="218"/>
      <c r="D1978" s="234"/>
      <c r="E1978" s="218"/>
    </row>
    <row r="1979" spans="1:5" x14ac:dyDescent="0.25">
      <c r="A1979" s="218"/>
      <c r="B1979" s="218"/>
      <c r="C1979" s="218"/>
      <c r="D1979" s="234"/>
      <c r="E1979" s="218"/>
    </row>
    <row r="1980" spans="1:5" x14ac:dyDescent="0.25">
      <c r="A1980" s="218"/>
      <c r="B1980" s="218"/>
      <c r="C1980" s="218"/>
      <c r="D1980" s="234"/>
      <c r="E1980" s="218"/>
    </row>
    <row r="1981" spans="1:5" x14ac:dyDescent="0.25">
      <c r="A1981" s="218"/>
      <c r="B1981" s="218"/>
      <c r="C1981" s="218"/>
      <c r="D1981" s="234"/>
      <c r="E1981" s="218"/>
    </row>
    <row r="1982" spans="1:5" x14ac:dyDescent="0.25">
      <c r="A1982" s="218"/>
      <c r="B1982" s="218"/>
      <c r="C1982" s="218"/>
      <c r="D1982" s="234"/>
      <c r="E1982" s="218"/>
    </row>
    <row r="1983" spans="1:5" x14ac:dyDescent="0.25">
      <c r="A1983" s="218"/>
      <c r="B1983" s="218"/>
      <c r="C1983" s="218"/>
      <c r="D1983" s="234"/>
      <c r="E1983" s="218"/>
    </row>
    <row r="1984" spans="1:5" x14ac:dyDescent="0.25">
      <c r="A1984" s="218"/>
      <c r="B1984" s="218"/>
      <c r="C1984" s="218"/>
      <c r="D1984" s="234"/>
      <c r="E1984" s="218"/>
    </row>
    <row r="1985" spans="1:5" x14ac:dyDescent="0.25">
      <c r="A1985" s="218"/>
      <c r="B1985" s="218"/>
      <c r="C1985" s="218"/>
      <c r="D1985" s="234"/>
      <c r="E1985" s="218"/>
    </row>
    <row r="1986" spans="1:5" x14ac:dyDescent="0.25">
      <c r="A1986" s="218"/>
      <c r="B1986" s="218"/>
      <c r="C1986" s="218"/>
      <c r="D1986" s="234"/>
      <c r="E1986" s="218"/>
    </row>
    <row r="1987" spans="1:5" x14ac:dyDescent="0.25">
      <c r="A1987" s="218"/>
      <c r="B1987" s="218"/>
      <c r="C1987" s="218"/>
      <c r="D1987" s="234"/>
      <c r="E1987" s="218"/>
    </row>
    <row r="1988" spans="1:5" x14ac:dyDescent="0.25">
      <c r="A1988" s="218"/>
      <c r="B1988" s="218"/>
      <c r="C1988" s="218"/>
      <c r="D1988" s="234"/>
      <c r="E1988" s="218"/>
    </row>
    <row r="1989" spans="1:5" x14ac:dyDescent="0.25">
      <c r="A1989" s="218"/>
      <c r="B1989" s="218"/>
      <c r="C1989" s="218"/>
      <c r="D1989" s="234"/>
      <c r="E1989" s="218"/>
    </row>
    <row r="1990" spans="1:5" x14ac:dyDescent="0.25">
      <c r="A1990" s="218"/>
      <c r="B1990" s="218"/>
      <c r="C1990" s="218"/>
      <c r="D1990" s="234"/>
      <c r="E1990" s="218"/>
    </row>
    <row r="1991" spans="1:5" x14ac:dyDescent="0.25">
      <c r="A1991" s="218"/>
      <c r="B1991" s="218"/>
      <c r="C1991" s="218"/>
      <c r="D1991" s="234"/>
      <c r="E1991" s="218"/>
    </row>
    <row r="1992" spans="1:5" x14ac:dyDescent="0.25">
      <c r="A1992" s="218"/>
      <c r="B1992" s="218"/>
      <c r="C1992" s="218"/>
      <c r="D1992" s="234"/>
      <c r="E1992" s="218"/>
    </row>
    <row r="1993" spans="1:5" x14ac:dyDescent="0.25">
      <c r="A1993" s="218"/>
      <c r="B1993" s="218"/>
      <c r="C1993" s="218"/>
      <c r="D1993" s="234"/>
      <c r="E1993" s="218"/>
    </row>
    <row r="1994" spans="1:5" x14ac:dyDescent="0.25">
      <c r="A1994" s="218"/>
      <c r="B1994" s="218"/>
      <c r="C1994" s="218"/>
      <c r="D1994" s="234"/>
      <c r="E1994" s="218"/>
    </row>
    <row r="1995" spans="1:5" x14ac:dyDescent="0.25">
      <c r="A1995" s="218"/>
      <c r="B1995" s="218"/>
      <c r="C1995" s="218"/>
      <c r="D1995" s="234"/>
      <c r="E1995" s="218"/>
    </row>
    <row r="1996" spans="1:5" x14ac:dyDescent="0.25">
      <c r="A1996" s="218"/>
      <c r="B1996" s="218"/>
      <c r="C1996" s="218"/>
      <c r="D1996" s="234"/>
      <c r="E1996" s="218"/>
    </row>
    <row r="1997" spans="1:5" x14ac:dyDescent="0.25">
      <c r="A1997" s="218"/>
      <c r="B1997" s="218"/>
      <c r="C1997" s="218"/>
      <c r="D1997" s="234"/>
      <c r="E1997" s="218"/>
    </row>
    <row r="1998" spans="1:5" x14ac:dyDescent="0.25">
      <c r="A1998" s="218"/>
      <c r="B1998" s="218"/>
      <c r="C1998" s="218"/>
      <c r="D1998" s="234"/>
      <c r="E1998" s="218"/>
    </row>
    <row r="1999" spans="1:5" x14ac:dyDescent="0.25">
      <c r="A1999" s="218"/>
      <c r="B1999" s="218"/>
      <c r="C1999" s="218"/>
      <c r="D1999" s="234"/>
      <c r="E1999" s="218"/>
    </row>
    <row r="2000" spans="1:5" x14ac:dyDescent="0.25">
      <c r="A2000" s="218"/>
      <c r="B2000" s="218"/>
      <c r="C2000" s="218"/>
      <c r="D2000" s="234"/>
      <c r="E2000" s="218"/>
    </row>
    <row r="2001" spans="1:5" x14ac:dyDescent="0.25">
      <c r="A2001" s="218"/>
      <c r="B2001" s="218"/>
      <c r="C2001" s="218"/>
      <c r="D2001" s="234"/>
      <c r="E2001" s="218"/>
    </row>
    <row r="2002" spans="1:5" x14ac:dyDescent="0.25">
      <c r="A2002" s="218"/>
      <c r="B2002" s="218"/>
      <c r="C2002" s="218"/>
      <c r="D2002" s="234"/>
      <c r="E2002" s="218"/>
    </row>
    <row r="2003" spans="1:5" x14ac:dyDescent="0.25">
      <c r="A2003" s="218"/>
      <c r="B2003" s="218"/>
      <c r="C2003" s="218"/>
      <c r="D2003" s="234"/>
      <c r="E2003" s="218"/>
    </row>
    <row r="2004" spans="1:5" x14ac:dyDescent="0.25">
      <c r="A2004" s="218"/>
      <c r="B2004" s="218"/>
      <c r="C2004" s="218"/>
      <c r="D2004" s="234"/>
      <c r="E2004" s="218"/>
    </row>
    <row r="2005" spans="1:5" x14ac:dyDescent="0.25">
      <c r="A2005" s="218"/>
      <c r="B2005" s="218"/>
      <c r="C2005" s="218"/>
      <c r="D2005" s="234"/>
      <c r="E2005" s="218"/>
    </row>
    <row r="2006" spans="1:5" x14ac:dyDescent="0.25">
      <c r="A2006" s="218"/>
      <c r="B2006" s="218"/>
      <c r="C2006" s="218"/>
      <c r="D2006" s="234"/>
      <c r="E2006" s="218"/>
    </row>
    <row r="2007" spans="1:5" x14ac:dyDescent="0.25">
      <c r="A2007" s="218"/>
      <c r="B2007" s="218"/>
      <c r="C2007" s="218"/>
      <c r="D2007" s="234"/>
      <c r="E2007" s="218"/>
    </row>
    <row r="2008" spans="1:5" x14ac:dyDescent="0.25">
      <c r="A2008" s="218"/>
      <c r="B2008" s="218"/>
      <c r="C2008" s="218"/>
      <c r="D2008" s="234"/>
      <c r="E2008" s="218"/>
    </row>
    <row r="2009" spans="1:5" x14ac:dyDescent="0.25">
      <c r="A2009" s="218"/>
      <c r="B2009" s="218"/>
      <c r="C2009" s="218"/>
      <c r="D2009" s="234"/>
      <c r="E2009" s="218"/>
    </row>
    <row r="2010" spans="1:5" x14ac:dyDescent="0.25">
      <c r="A2010" s="218"/>
      <c r="B2010" s="218"/>
      <c r="C2010" s="218"/>
      <c r="D2010" s="234"/>
      <c r="E2010" s="218"/>
    </row>
    <row r="2011" spans="1:5" x14ac:dyDescent="0.25">
      <c r="A2011" s="218"/>
      <c r="B2011" s="218"/>
      <c r="C2011" s="218"/>
      <c r="D2011" s="234"/>
      <c r="E2011" s="218"/>
    </row>
    <row r="2012" spans="1:5" x14ac:dyDescent="0.25">
      <c r="A2012" s="218"/>
      <c r="B2012" s="218"/>
      <c r="C2012" s="218"/>
      <c r="D2012" s="234"/>
      <c r="E2012" s="218"/>
    </row>
    <row r="2013" spans="1:5" x14ac:dyDescent="0.25">
      <c r="A2013" s="218"/>
      <c r="B2013" s="218"/>
      <c r="C2013" s="218"/>
      <c r="D2013" s="234"/>
      <c r="E2013" s="218"/>
    </row>
    <row r="2014" spans="1:5" x14ac:dyDescent="0.25">
      <c r="A2014" s="218"/>
      <c r="B2014" s="218"/>
      <c r="C2014" s="218"/>
      <c r="D2014" s="234"/>
      <c r="E2014" s="218"/>
    </row>
    <row r="2015" spans="1:5" x14ac:dyDescent="0.25">
      <c r="A2015" s="218"/>
      <c r="B2015" s="218"/>
      <c r="C2015" s="218"/>
      <c r="D2015" s="234"/>
      <c r="E2015" s="218"/>
    </row>
    <row r="2016" spans="1:5" x14ac:dyDescent="0.25">
      <c r="A2016" s="218"/>
      <c r="B2016" s="218"/>
      <c r="C2016" s="218"/>
      <c r="D2016" s="234"/>
      <c r="E2016" s="218"/>
    </row>
    <row r="2017" spans="1:5" x14ac:dyDescent="0.25">
      <c r="A2017" s="218"/>
      <c r="B2017" s="218"/>
      <c r="C2017" s="218"/>
      <c r="D2017" s="234"/>
      <c r="E2017" s="218"/>
    </row>
    <row r="2018" spans="1:5" x14ac:dyDescent="0.25">
      <c r="A2018" s="218"/>
      <c r="B2018" s="218"/>
      <c r="C2018" s="218"/>
      <c r="D2018" s="234"/>
      <c r="E2018" s="218"/>
    </row>
    <row r="2019" spans="1:5" x14ac:dyDescent="0.25">
      <c r="A2019" s="218"/>
      <c r="B2019" s="218"/>
      <c r="C2019" s="218"/>
      <c r="D2019" s="234"/>
      <c r="E2019" s="218"/>
    </row>
    <row r="2020" spans="1:5" x14ac:dyDescent="0.25">
      <c r="A2020" s="218"/>
      <c r="B2020" s="218"/>
      <c r="C2020" s="218"/>
      <c r="D2020" s="234"/>
      <c r="E2020" s="218"/>
    </row>
    <row r="2021" spans="1:5" x14ac:dyDescent="0.25">
      <c r="A2021" s="218"/>
      <c r="B2021" s="218"/>
      <c r="C2021" s="218"/>
      <c r="D2021" s="234"/>
      <c r="E2021" s="218"/>
    </row>
    <row r="2022" spans="1:5" x14ac:dyDescent="0.25">
      <c r="A2022" s="218"/>
      <c r="B2022" s="218"/>
      <c r="C2022" s="218"/>
      <c r="D2022" s="234"/>
      <c r="E2022" s="218"/>
    </row>
    <row r="2023" spans="1:5" x14ac:dyDescent="0.25">
      <c r="A2023" s="218"/>
      <c r="B2023" s="218"/>
      <c r="C2023" s="218"/>
      <c r="D2023" s="234"/>
      <c r="E2023" s="218"/>
    </row>
    <row r="2024" spans="1:5" x14ac:dyDescent="0.25">
      <c r="A2024" s="218"/>
      <c r="B2024" s="218"/>
      <c r="C2024" s="218"/>
      <c r="D2024" s="234"/>
      <c r="E2024" s="218"/>
    </row>
    <row r="2025" spans="1:5" x14ac:dyDescent="0.25">
      <c r="A2025" s="218"/>
      <c r="B2025" s="218"/>
      <c r="C2025" s="218"/>
      <c r="D2025" s="234"/>
      <c r="E2025" s="218"/>
    </row>
    <row r="2026" spans="1:5" x14ac:dyDescent="0.25">
      <c r="A2026" s="218"/>
      <c r="B2026" s="218"/>
      <c r="C2026" s="218"/>
      <c r="D2026" s="234"/>
      <c r="E2026" s="218"/>
    </row>
    <row r="2027" spans="1:5" x14ac:dyDescent="0.25">
      <c r="A2027" s="218"/>
      <c r="B2027" s="218"/>
      <c r="C2027" s="218"/>
      <c r="D2027" s="234"/>
      <c r="E2027" s="218"/>
    </row>
    <row r="2028" spans="1:5" x14ac:dyDescent="0.25">
      <c r="A2028" s="218"/>
      <c r="B2028" s="218"/>
      <c r="C2028" s="218"/>
      <c r="D2028" s="234"/>
      <c r="E2028" s="218"/>
    </row>
    <row r="2029" spans="1:5" x14ac:dyDescent="0.25">
      <c r="A2029" s="218"/>
      <c r="B2029" s="218"/>
      <c r="C2029" s="218"/>
      <c r="D2029" s="234"/>
      <c r="E2029" s="218"/>
    </row>
    <row r="2030" spans="1:5" x14ac:dyDescent="0.25">
      <c r="A2030" s="218"/>
      <c r="B2030" s="218"/>
      <c r="C2030" s="218"/>
      <c r="D2030" s="234"/>
      <c r="E2030" s="218"/>
    </row>
    <row r="2031" spans="1:5" x14ac:dyDescent="0.25">
      <c r="A2031" s="218"/>
      <c r="B2031" s="218"/>
      <c r="C2031" s="218"/>
      <c r="D2031" s="234"/>
      <c r="E2031" s="218"/>
    </row>
    <row r="2032" spans="1:5" x14ac:dyDescent="0.25">
      <c r="A2032" s="218"/>
      <c r="B2032" s="218"/>
      <c r="C2032" s="218"/>
      <c r="D2032" s="234"/>
      <c r="E2032" s="218"/>
    </row>
    <row r="2033" spans="1:5" x14ac:dyDescent="0.25">
      <c r="A2033" s="218"/>
      <c r="B2033" s="218"/>
      <c r="C2033" s="218"/>
      <c r="D2033" s="234"/>
      <c r="E2033" s="218"/>
    </row>
    <row r="2034" spans="1:5" x14ac:dyDescent="0.25">
      <c r="A2034" s="218"/>
      <c r="B2034" s="218"/>
      <c r="C2034" s="218"/>
      <c r="D2034" s="234"/>
      <c r="E2034" s="218"/>
    </row>
    <row r="2035" spans="1:5" x14ac:dyDescent="0.25">
      <c r="A2035" s="218"/>
      <c r="B2035" s="218"/>
      <c r="C2035" s="218"/>
      <c r="D2035" s="234"/>
      <c r="E2035" s="218"/>
    </row>
    <row r="2036" spans="1:5" x14ac:dyDescent="0.25">
      <c r="A2036" s="218"/>
      <c r="B2036" s="218"/>
      <c r="C2036" s="218"/>
      <c r="D2036" s="234"/>
      <c r="E2036" s="218"/>
    </row>
    <row r="2037" spans="1:5" x14ac:dyDescent="0.25">
      <c r="A2037" s="218"/>
      <c r="B2037" s="218"/>
      <c r="C2037" s="218"/>
      <c r="D2037" s="234"/>
      <c r="E2037" s="218"/>
    </row>
    <row r="2038" spans="1:5" x14ac:dyDescent="0.25">
      <c r="A2038" s="218"/>
      <c r="B2038" s="218"/>
      <c r="C2038" s="218"/>
      <c r="D2038" s="234"/>
      <c r="E2038" s="218"/>
    </row>
    <row r="2039" spans="1:5" x14ac:dyDescent="0.25">
      <c r="A2039" s="218"/>
      <c r="B2039" s="218"/>
      <c r="C2039" s="218"/>
      <c r="D2039" s="234"/>
      <c r="E2039" s="218"/>
    </row>
    <row r="2040" spans="1:5" x14ac:dyDescent="0.25">
      <c r="A2040" s="218"/>
      <c r="B2040" s="218"/>
      <c r="C2040" s="218"/>
      <c r="D2040" s="234"/>
      <c r="E2040" s="218"/>
    </row>
    <row r="2041" spans="1:5" x14ac:dyDescent="0.25">
      <c r="A2041" s="218"/>
      <c r="B2041" s="218"/>
      <c r="C2041" s="218"/>
      <c r="D2041" s="234"/>
      <c r="E2041" s="218"/>
    </row>
    <row r="2042" spans="1:5" x14ac:dyDescent="0.25">
      <c r="A2042" s="218"/>
      <c r="B2042" s="218"/>
      <c r="C2042" s="218"/>
      <c r="D2042" s="234"/>
      <c r="E2042" s="218"/>
    </row>
    <row r="2043" spans="1:5" x14ac:dyDescent="0.25">
      <c r="A2043" s="218"/>
      <c r="B2043" s="218"/>
      <c r="C2043" s="218"/>
      <c r="D2043" s="234"/>
      <c r="E2043" s="218"/>
    </row>
    <row r="2044" spans="1:5" x14ac:dyDescent="0.25">
      <c r="A2044" s="218"/>
      <c r="B2044" s="218"/>
      <c r="C2044" s="218"/>
      <c r="D2044" s="234"/>
      <c r="E2044" s="218"/>
    </row>
    <row r="2045" spans="1:5" x14ac:dyDescent="0.25">
      <c r="A2045" s="218"/>
      <c r="B2045" s="218"/>
      <c r="C2045" s="218"/>
      <c r="D2045" s="234"/>
      <c r="E2045" s="218"/>
    </row>
    <row r="2046" spans="1:5" x14ac:dyDescent="0.25">
      <c r="A2046" s="218"/>
      <c r="B2046" s="218"/>
      <c r="C2046" s="218"/>
      <c r="D2046" s="234"/>
      <c r="E2046" s="218"/>
    </row>
    <row r="2047" spans="1:5" x14ac:dyDescent="0.25">
      <c r="A2047" s="218"/>
      <c r="B2047" s="218"/>
      <c r="C2047" s="218"/>
      <c r="D2047" s="234"/>
      <c r="E2047" s="218"/>
    </row>
    <row r="2048" spans="1:5" x14ac:dyDescent="0.25">
      <c r="A2048" s="218"/>
      <c r="B2048" s="218"/>
      <c r="C2048" s="218"/>
      <c r="D2048" s="234"/>
      <c r="E2048" s="218"/>
    </row>
    <row r="2049" spans="1:5" x14ac:dyDescent="0.25">
      <c r="A2049" s="218"/>
      <c r="B2049" s="218"/>
      <c r="C2049" s="218"/>
      <c r="D2049" s="234"/>
      <c r="E2049" s="218"/>
    </row>
    <row r="2050" spans="1:5" x14ac:dyDescent="0.25">
      <c r="A2050" s="218"/>
      <c r="B2050" s="218"/>
      <c r="C2050" s="218"/>
      <c r="D2050" s="234"/>
      <c r="E2050" s="218"/>
    </row>
    <row r="2051" spans="1:5" x14ac:dyDescent="0.25">
      <c r="A2051" s="218"/>
      <c r="B2051" s="218"/>
      <c r="C2051" s="218"/>
      <c r="D2051" s="234"/>
      <c r="E2051" s="218"/>
    </row>
    <row r="2052" spans="1:5" x14ac:dyDescent="0.25">
      <c r="A2052" s="218"/>
      <c r="B2052" s="218"/>
      <c r="C2052" s="218"/>
      <c r="D2052" s="234"/>
      <c r="E2052" s="218"/>
    </row>
    <row r="2053" spans="1:5" x14ac:dyDescent="0.25">
      <c r="A2053" s="218"/>
      <c r="B2053" s="218"/>
      <c r="C2053" s="218"/>
      <c r="D2053" s="234"/>
      <c r="E2053" s="218"/>
    </row>
    <row r="2054" spans="1:5" x14ac:dyDescent="0.25">
      <c r="A2054" s="218"/>
      <c r="B2054" s="218"/>
      <c r="C2054" s="218"/>
      <c r="D2054" s="234"/>
      <c r="E2054" s="218"/>
    </row>
    <row r="2055" spans="1:5" x14ac:dyDescent="0.25">
      <c r="A2055" s="218"/>
      <c r="B2055" s="218"/>
      <c r="C2055" s="218"/>
      <c r="D2055" s="234"/>
      <c r="E2055" s="218"/>
    </row>
    <row r="2056" spans="1:5" x14ac:dyDescent="0.25">
      <c r="A2056" s="218"/>
      <c r="B2056" s="218"/>
      <c r="C2056" s="218"/>
      <c r="D2056" s="234"/>
      <c r="E2056" s="218"/>
    </row>
    <row r="2057" spans="1:5" x14ac:dyDescent="0.25">
      <c r="A2057" s="218"/>
      <c r="B2057" s="218"/>
      <c r="C2057" s="218"/>
      <c r="D2057" s="234"/>
      <c r="E2057" s="218"/>
    </row>
    <row r="2058" spans="1:5" x14ac:dyDescent="0.25">
      <c r="A2058" s="218"/>
      <c r="B2058" s="218"/>
      <c r="C2058" s="218"/>
      <c r="D2058" s="234"/>
      <c r="E2058" s="218"/>
    </row>
    <row r="2059" spans="1:5" x14ac:dyDescent="0.25">
      <c r="A2059" s="218"/>
      <c r="B2059" s="218"/>
      <c r="C2059" s="218"/>
      <c r="D2059" s="234"/>
      <c r="E2059" s="218"/>
    </row>
    <row r="2060" spans="1:5" x14ac:dyDescent="0.25">
      <c r="A2060" s="218"/>
      <c r="B2060" s="218"/>
      <c r="C2060" s="218"/>
      <c r="D2060" s="234"/>
      <c r="E2060" s="218"/>
    </row>
    <row r="2061" spans="1:5" x14ac:dyDescent="0.25">
      <c r="A2061" s="218"/>
      <c r="B2061" s="218"/>
      <c r="C2061" s="218"/>
      <c r="D2061" s="234"/>
      <c r="E2061" s="218"/>
    </row>
    <row r="2062" spans="1:5" x14ac:dyDescent="0.25">
      <c r="A2062" s="218"/>
      <c r="B2062" s="218"/>
      <c r="C2062" s="218"/>
      <c r="D2062" s="234"/>
      <c r="E2062" s="218"/>
    </row>
    <row r="2063" spans="1:5" x14ac:dyDescent="0.25">
      <c r="A2063" s="218"/>
      <c r="B2063" s="218"/>
      <c r="C2063" s="218"/>
      <c r="D2063" s="234"/>
      <c r="E2063" s="218"/>
    </row>
    <row r="2064" spans="1:5" x14ac:dyDescent="0.25">
      <c r="A2064" s="218"/>
      <c r="B2064" s="218"/>
      <c r="C2064" s="218"/>
      <c r="D2064" s="234"/>
      <c r="E2064" s="218"/>
    </row>
    <row r="2065" spans="1:5" x14ac:dyDescent="0.25">
      <c r="A2065" s="218"/>
      <c r="B2065" s="218"/>
      <c r="C2065" s="218"/>
      <c r="D2065" s="234"/>
      <c r="E2065" s="218"/>
    </row>
    <row r="2066" spans="1:5" x14ac:dyDescent="0.25">
      <c r="A2066" s="218"/>
      <c r="B2066" s="218"/>
      <c r="C2066" s="218"/>
      <c r="D2066" s="234"/>
      <c r="E2066" s="218"/>
    </row>
    <row r="2067" spans="1:5" x14ac:dyDescent="0.25">
      <c r="A2067" s="218"/>
      <c r="B2067" s="218"/>
      <c r="C2067" s="218"/>
      <c r="D2067" s="234"/>
      <c r="E2067" s="218"/>
    </row>
    <row r="2068" spans="1:5" x14ac:dyDescent="0.25">
      <c r="A2068" s="218"/>
      <c r="B2068" s="218"/>
      <c r="C2068" s="218"/>
      <c r="D2068" s="234"/>
      <c r="E2068" s="218"/>
    </row>
    <row r="2069" spans="1:5" x14ac:dyDescent="0.25">
      <c r="A2069" s="218"/>
      <c r="B2069" s="218"/>
      <c r="C2069" s="218"/>
      <c r="D2069" s="234"/>
      <c r="E2069" s="218"/>
    </row>
    <row r="2070" spans="1:5" x14ac:dyDescent="0.25">
      <c r="A2070" s="218"/>
      <c r="B2070" s="218"/>
      <c r="C2070" s="218"/>
      <c r="D2070" s="234"/>
      <c r="E2070" s="218"/>
    </row>
    <row r="2071" spans="1:5" x14ac:dyDescent="0.25">
      <c r="A2071" s="218"/>
      <c r="B2071" s="218"/>
      <c r="C2071" s="218"/>
      <c r="D2071" s="234"/>
      <c r="E2071" s="218"/>
    </row>
    <row r="2072" spans="1:5" x14ac:dyDescent="0.25">
      <c r="A2072" s="218"/>
      <c r="B2072" s="218"/>
      <c r="C2072" s="218"/>
      <c r="D2072" s="234"/>
      <c r="E2072" s="218"/>
    </row>
    <row r="2073" spans="1:5" x14ac:dyDescent="0.25">
      <c r="A2073" s="218"/>
      <c r="B2073" s="218"/>
      <c r="C2073" s="218"/>
      <c r="D2073" s="234"/>
      <c r="E2073" s="218"/>
    </row>
    <row r="2074" spans="1:5" x14ac:dyDescent="0.25">
      <c r="A2074" s="218"/>
      <c r="B2074" s="218"/>
      <c r="C2074" s="218"/>
      <c r="D2074" s="234"/>
      <c r="E2074" s="218"/>
    </row>
    <row r="2075" spans="1:5" x14ac:dyDescent="0.25">
      <c r="A2075" s="218"/>
      <c r="B2075" s="218"/>
      <c r="C2075" s="218"/>
      <c r="D2075" s="234"/>
      <c r="E2075" s="218"/>
    </row>
    <row r="2076" spans="1:5" x14ac:dyDescent="0.25">
      <c r="A2076" s="218"/>
      <c r="B2076" s="218"/>
      <c r="C2076" s="218"/>
      <c r="D2076" s="234"/>
      <c r="E2076" s="218"/>
    </row>
    <row r="2077" spans="1:5" x14ac:dyDescent="0.25">
      <c r="A2077" s="218"/>
      <c r="B2077" s="218"/>
      <c r="C2077" s="218"/>
      <c r="D2077" s="234"/>
      <c r="E2077" s="218"/>
    </row>
    <row r="2078" spans="1:5" x14ac:dyDescent="0.25">
      <c r="A2078" s="218"/>
      <c r="B2078" s="218"/>
      <c r="C2078" s="218"/>
      <c r="D2078" s="234"/>
      <c r="E2078" s="218"/>
    </row>
    <row r="2079" spans="1:5" x14ac:dyDescent="0.25">
      <c r="A2079" s="218"/>
      <c r="B2079" s="218"/>
      <c r="C2079" s="218"/>
      <c r="D2079" s="234"/>
      <c r="E2079" s="218"/>
    </row>
    <row r="2080" spans="1:5" x14ac:dyDescent="0.25">
      <c r="A2080" s="218"/>
      <c r="B2080" s="218"/>
      <c r="C2080" s="218"/>
      <c r="D2080" s="234"/>
      <c r="E2080" s="218"/>
    </row>
    <row r="2081" spans="1:5" x14ac:dyDescent="0.25">
      <c r="A2081" s="218"/>
      <c r="B2081" s="218"/>
      <c r="C2081" s="218"/>
      <c r="D2081" s="234"/>
      <c r="E2081" s="218"/>
    </row>
    <row r="2082" spans="1:5" x14ac:dyDescent="0.25">
      <c r="A2082" s="218"/>
      <c r="B2082" s="218"/>
      <c r="C2082" s="218"/>
      <c r="D2082" s="234"/>
      <c r="E2082" s="218"/>
    </row>
    <row r="2083" spans="1:5" x14ac:dyDescent="0.25">
      <c r="A2083" s="218"/>
      <c r="B2083" s="218"/>
      <c r="C2083" s="218"/>
      <c r="D2083" s="234"/>
      <c r="E2083" s="218"/>
    </row>
    <row r="2084" spans="1:5" x14ac:dyDescent="0.25">
      <c r="A2084" s="218"/>
      <c r="B2084" s="218"/>
      <c r="C2084" s="218"/>
      <c r="D2084" s="234"/>
      <c r="E2084" s="218"/>
    </row>
    <row r="2085" spans="1:5" x14ac:dyDescent="0.25">
      <c r="A2085" s="218"/>
      <c r="B2085" s="218"/>
      <c r="C2085" s="218"/>
      <c r="D2085" s="234"/>
      <c r="E2085" s="218"/>
    </row>
    <row r="2086" spans="1:5" x14ac:dyDescent="0.25">
      <c r="A2086" s="218"/>
      <c r="B2086" s="218"/>
      <c r="C2086" s="218"/>
      <c r="D2086" s="234"/>
      <c r="E2086" s="218"/>
    </row>
    <row r="2087" spans="1:5" x14ac:dyDescent="0.25">
      <c r="A2087" s="218"/>
      <c r="B2087" s="218"/>
      <c r="C2087" s="218"/>
      <c r="D2087" s="234"/>
      <c r="E2087" s="218"/>
    </row>
    <row r="2088" spans="1:5" x14ac:dyDescent="0.25">
      <c r="A2088" s="218"/>
      <c r="B2088" s="218"/>
      <c r="C2088" s="218"/>
      <c r="D2088" s="234"/>
      <c r="E2088" s="218"/>
    </row>
    <row r="2089" spans="1:5" x14ac:dyDescent="0.25">
      <c r="A2089" s="218"/>
      <c r="B2089" s="218"/>
      <c r="C2089" s="218"/>
      <c r="D2089" s="234"/>
      <c r="E2089" s="218"/>
    </row>
    <row r="2090" spans="1:5" x14ac:dyDescent="0.25">
      <c r="A2090" s="218"/>
      <c r="B2090" s="218"/>
      <c r="C2090" s="218"/>
      <c r="D2090" s="234"/>
      <c r="E2090" s="218"/>
    </row>
    <row r="2091" spans="1:5" x14ac:dyDescent="0.25">
      <c r="A2091" s="218"/>
      <c r="B2091" s="218"/>
      <c r="C2091" s="218"/>
      <c r="D2091" s="234"/>
      <c r="E2091" s="218"/>
    </row>
    <row r="2092" spans="1:5" x14ac:dyDescent="0.25">
      <c r="A2092" s="218"/>
      <c r="B2092" s="218"/>
      <c r="C2092" s="218"/>
      <c r="D2092" s="234"/>
      <c r="E2092" s="218"/>
    </row>
    <row r="2093" spans="1:5" x14ac:dyDescent="0.25">
      <c r="A2093" s="218"/>
      <c r="B2093" s="218"/>
      <c r="C2093" s="218"/>
      <c r="D2093" s="234"/>
      <c r="E2093" s="218"/>
    </row>
    <row r="2094" spans="1:5" x14ac:dyDescent="0.25">
      <c r="A2094" s="218"/>
      <c r="B2094" s="218"/>
      <c r="C2094" s="218"/>
      <c r="D2094" s="234"/>
      <c r="E2094" s="218"/>
    </row>
    <row r="2095" spans="1:5" x14ac:dyDescent="0.25">
      <c r="A2095" s="218"/>
      <c r="B2095" s="218"/>
      <c r="C2095" s="218"/>
      <c r="D2095" s="234"/>
      <c r="E2095" s="218"/>
    </row>
    <row r="2096" spans="1:5" x14ac:dyDescent="0.25">
      <c r="A2096" s="218"/>
      <c r="B2096" s="218"/>
      <c r="C2096" s="218"/>
      <c r="D2096" s="234"/>
      <c r="E2096" s="218"/>
    </row>
    <row r="2097" spans="1:5" x14ac:dyDescent="0.25">
      <c r="A2097" s="218"/>
      <c r="B2097" s="218"/>
      <c r="C2097" s="218"/>
      <c r="D2097" s="234"/>
      <c r="E2097" s="218"/>
    </row>
    <row r="2098" spans="1:5" x14ac:dyDescent="0.25">
      <c r="A2098" s="218"/>
      <c r="B2098" s="218"/>
      <c r="C2098" s="218"/>
      <c r="D2098" s="234"/>
      <c r="E2098" s="218"/>
    </row>
    <row r="2099" spans="1:5" x14ac:dyDescent="0.25">
      <c r="A2099" s="218"/>
      <c r="B2099" s="218"/>
      <c r="C2099" s="218"/>
      <c r="D2099" s="234"/>
      <c r="E2099" s="218"/>
    </row>
    <row r="2100" spans="1:5" x14ac:dyDescent="0.25">
      <c r="A2100" s="218"/>
      <c r="B2100" s="218"/>
      <c r="C2100" s="218"/>
      <c r="D2100" s="234"/>
      <c r="E2100" s="218"/>
    </row>
    <row r="2101" spans="1:5" x14ac:dyDescent="0.25">
      <c r="A2101" s="218"/>
      <c r="B2101" s="218"/>
      <c r="C2101" s="218"/>
      <c r="D2101" s="234"/>
      <c r="E2101" s="218"/>
    </row>
    <row r="2102" spans="1:5" x14ac:dyDescent="0.25">
      <c r="A2102" s="218"/>
      <c r="B2102" s="218"/>
      <c r="C2102" s="218"/>
      <c r="D2102" s="234"/>
      <c r="E2102" s="218"/>
    </row>
    <row r="2103" spans="1:5" x14ac:dyDescent="0.25">
      <c r="A2103" s="218"/>
      <c r="B2103" s="218"/>
      <c r="C2103" s="218"/>
      <c r="D2103" s="234"/>
      <c r="E2103" s="218"/>
    </row>
    <row r="2104" spans="1:5" x14ac:dyDescent="0.25">
      <c r="A2104" s="218"/>
      <c r="B2104" s="218"/>
      <c r="C2104" s="218"/>
      <c r="D2104" s="234"/>
      <c r="E2104" s="218"/>
    </row>
    <row r="2105" spans="1:5" x14ac:dyDescent="0.25">
      <c r="A2105" s="218"/>
      <c r="B2105" s="218"/>
      <c r="C2105" s="218"/>
      <c r="D2105" s="234"/>
      <c r="E2105" s="218"/>
    </row>
    <row r="2106" spans="1:5" x14ac:dyDescent="0.25">
      <c r="A2106" s="218"/>
      <c r="B2106" s="218"/>
      <c r="C2106" s="218"/>
      <c r="D2106" s="234"/>
      <c r="E2106" s="218"/>
    </row>
    <row r="2107" spans="1:5" x14ac:dyDescent="0.25">
      <c r="A2107" s="218"/>
      <c r="B2107" s="218"/>
      <c r="C2107" s="218"/>
      <c r="D2107" s="234"/>
      <c r="E2107" s="218"/>
    </row>
    <row r="2108" spans="1:5" x14ac:dyDescent="0.25">
      <c r="A2108" s="218"/>
      <c r="B2108" s="218"/>
      <c r="C2108" s="218"/>
      <c r="D2108" s="234"/>
      <c r="E2108" s="218"/>
    </row>
    <row r="2109" spans="1:5" x14ac:dyDescent="0.25">
      <c r="A2109" s="218"/>
      <c r="B2109" s="218"/>
      <c r="C2109" s="218"/>
      <c r="D2109" s="234"/>
      <c r="E2109" s="218"/>
    </row>
    <row r="2110" spans="1:5" x14ac:dyDescent="0.25">
      <c r="A2110" s="218"/>
      <c r="B2110" s="218"/>
      <c r="C2110" s="218"/>
      <c r="D2110" s="234"/>
      <c r="E2110" s="218"/>
    </row>
    <row r="2111" spans="1:5" x14ac:dyDescent="0.25">
      <c r="A2111" s="218"/>
      <c r="B2111" s="218"/>
      <c r="C2111" s="218"/>
      <c r="D2111" s="234"/>
      <c r="E2111" s="218"/>
    </row>
    <row r="2112" spans="1:5" x14ac:dyDescent="0.25">
      <c r="A2112" s="218"/>
      <c r="B2112" s="218"/>
      <c r="C2112" s="218"/>
      <c r="D2112" s="234"/>
      <c r="E2112" s="218"/>
    </row>
    <row r="2113" spans="1:5" x14ac:dyDescent="0.25">
      <c r="A2113" s="218"/>
      <c r="B2113" s="218"/>
      <c r="C2113" s="218"/>
      <c r="D2113" s="234"/>
      <c r="E2113" s="218"/>
    </row>
    <row r="2114" spans="1:5" x14ac:dyDescent="0.25">
      <c r="A2114" s="218"/>
      <c r="B2114" s="218"/>
      <c r="C2114" s="218"/>
      <c r="D2114" s="234"/>
      <c r="E2114" s="218"/>
    </row>
    <row r="2115" spans="1:5" x14ac:dyDescent="0.25">
      <c r="A2115" s="218"/>
      <c r="B2115" s="218"/>
      <c r="C2115" s="218"/>
      <c r="D2115" s="234"/>
      <c r="E2115" s="218"/>
    </row>
    <row r="2116" spans="1:5" x14ac:dyDescent="0.25">
      <c r="A2116" s="218"/>
      <c r="B2116" s="218"/>
      <c r="C2116" s="218"/>
      <c r="D2116" s="234"/>
      <c r="E2116" s="218"/>
    </row>
    <row r="2117" spans="1:5" x14ac:dyDescent="0.25">
      <c r="A2117" s="218"/>
      <c r="B2117" s="218"/>
      <c r="C2117" s="218"/>
      <c r="D2117" s="234"/>
      <c r="E2117" s="218"/>
    </row>
    <row r="2118" spans="1:5" x14ac:dyDescent="0.25">
      <c r="A2118" s="218"/>
      <c r="B2118" s="218"/>
      <c r="C2118" s="218"/>
      <c r="D2118" s="234"/>
      <c r="E2118" s="218"/>
    </row>
    <row r="2119" spans="1:5" x14ac:dyDescent="0.25">
      <c r="A2119" s="218"/>
      <c r="B2119" s="218"/>
      <c r="C2119" s="218"/>
      <c r="D2119" s="234"/>
      <c r="E2119" s="218"/>
    </row>
    <row r="2120" spans="1:5" x14ac:dyDescent="0.25">
      <c r="A2120" s="218"/>
      <c r="B2120" s="218"/>
      <c r="C2120" s="218"/>
      <c r="D2120" s="234"/>
      <c r="E2120" s="218"/>
    </row>
    <row r="2121" spans="1:5" x14ac:dyDescent="0.25">
      <c r="A2121" s="218"/>
      <c r="B2121" s="218"/>
      <c r="C2121" s="218"/>
      <c r="D2121" s="234"/>
      <c r="E2121" s="218"/>
    </row>
    <row r="2122" spans="1:5" x14ac:dyDescent="0.25">
      <c r="A2122" s="218"/>
      <c r="B2122" s="218"/>
      <c r="C2122" s="218"/>
      <c r="D2122" s="234"/>
      <c r="E2122" s="218"/>
    </row>
    <row r="2123" spans="1:5" x14ac:dyDescent="0.25">
      <c r="A2123" s="218"/>
      <c r="B2123" s="218"/>
      <c r="C2123" s="218"/>
      <c r="D2123" s="234"/>
      <c r="E2123" s="218"/>
    </row>
    <row r="2124" spans="1:5" x14ac:dyDescent="0.25">
      <c r="A2124" s="218"/>
      <c r="B2124" s="218"/>
      <c r="C2124" s="218"/>
      <c r="D2124" s="234"/>
      <c r="E2124" s="218"/>
    </row>
    <row r="2125" spans="1:5" x14ac:dyDescent="0.25">
      <c r="A2125" s="218"/>
      <c r="B2125" s="218"/>
      <c r="C2125" s="218"/>
      <c r="D2125" s="234"/>
      <c r="E2125" s="218"/>
    </row>
    <row r="2126" spans="1:5" x14ac:dyDescent="0.25">
      <c r="A2126" s="218"/>
      <c r="B2126" s="218"/>
      <c r="C2126" s="218"/>
      <c r="D2126" s="234"/>
      <c r="E2126" s="218"/>
    </row>
    <row r="2127" spans="1:5" x14ac:dyDescent="0.25">
      <c r="A2127" s="218"/>
      <c r="B2127" s="218"/>
      <c r="C2127" s="218"/>
      <c r="D2127" s="234"/>
      <c r="E2127" s="218"/>
    </row>
    <row r="2128" spans="1:5" x14ac:dyDescent="0.25">
      <c r="A2128" s="218"/>
      <c r="B2128" s="218"/>
      <c r="C2128" s="218"/>
      <c r="D2128" s="234"/>
      <c r="E2128" s="218"/>
    </row>
    <row r="2129" spans="1:5" x14ac:dyDescent="0.25">
      <c r="A2129" s="218"/>
      <c r="B2129" s="218"/>
      <c r="C2129" s="218"/>
      <c r="D2129" s="234"/>
      <c r="E2129" s="218"/>
    </row>
    <row r="2130" spans="1:5" x14ac:dyDescent="0.25">
      <c r="A2130" s="218"/>
      <c r="B2130" s="218"/>
      <c r="C2130" s="218"/>
      <c r="D2130" s="234"/>
      <c r="E2130" s="218"/>
    </row>
    <row r="2131" spans="1:5" x14ac:dyDescent="0.25">
      <c r="A2131" s="218"/>
      <c r="B2131" s="218"/>
      <c r="C2131" s="218"/>
      <c r="D2131" s="234"/>
      <c r="E2131" s="218"/>
    </row>
    <row r="2132" spans="1:5" x14ac:dyDescent="0.25">
      <c r="A2132" s="218"/>
      <c r="B2132" s="218"/>
      <c r="C2132" s="218"/>
      <c r="D2132" s="234"/>
      <c r="E2132" s="218"/>
    </row>
    <row r="2133" spans="1:5" x14ac:dyDescent="0.25">
      <c r="A2133" s="218"/>
      <c r="B2133" s="218"/>
      <c r="C2133" s="218"/>
      <c r="D2133" s="234"/>
      <c r="E2133" s="218"/>
    </row>
    <row r="2134" spans="1:5" x14ac:dyDescent="0.25">
      <c r="A2134" s="218"/>
      <c r="B2134" s="218"/>
      <c r="C2134" s="218"/>
      <c r="D2134" s="234"/>
      <c r="E2134" s="218"/>
    </row>
    <row r="2135" spans="1:5" x14ac:dyDescent="0.25">
      <c r="A2135" s="218"/>
      <c r="B2135" s="218"/>
      <c r="C2135" s="218"/>
      <c r="D2135" s="234"/>
      <c r="E2135" s="218"/>
    </row>
    <row r="2136" spans="1:5" x14ac:dyDescent="0.25">
      <c r="A2136" s="218"/>
      <c r="B2136" s="218"/>
      <c r="C2136" s="218"/>
      <c r="D2136" s="234"/>
      <c r="E2136" s="218"/>
    </row>
    <row r="2137" spans="1:5" x14ac:dyDescent="0.25">
      <c r="A2137" s="218"/>
      <c r="B2137" s="218"/>
      <c r="C2137" s="218"/>
      <c r="D2137" s="234"/>
      <c r="E2137" s="218"/>
    </row>
    <row r="2138" spans="1:5" x14ac:dyDescent="0.25">
      <c r="A2138" s="218"/>
      <c r="B2138" s="218"/>
      <c r="C2138" s="218"/>
      <c r="D2138" s="234"/>
      <c r="E2138" s="218"/>
    </row>
    <row r="2139" spans="1:5" x14ac:dyDescent="0.25">
      <c r="A2139" s="218"/>
      <c r="B2139" s="218"/>
      <c r="C2139" s="218"/>
      <c r="D2139" s="234"/>
      <c r="E2139" s="218"/>
    </row>
    <row r="2140" spans="1:5" x14ac:dyDescent="0.25">
      <c r="A2140" s="218"/>
      <c r="B2140" s="218"/>
      <c r="C2140" s="218"/>
      <c r="D2140" s="234"/>
      <c r="E2140" s="218"/>
    </row>
    <row r="2141" spans="1:5" x14ac:dyDescent="0.25">
      <c r="A2141" s="218"/>
      <c r="B2141" s="218"/>
      <c r="C2141" s="218"/>
      <c r="D2141" s="234"/>
      <c r="E2141" s="218"/>
    </row>
    <row r="2142" spans="1:5" x14ac:dyDescent="0.25">
      <c r="A2142" s="218"/>
      <c r="B2142" s="218"/>
      <c r="C2142" s="218"/>
      <c r="D2142" s="234"/>
      <c r="E2142" s="218"/>
    </row>
    <row r="2143" spans="1:5" x14ac:dyDescent="0.25">
      <c r="A2143" s="218"/>
      <c r="B2143" s="218"/>
      <c r="C2143" s="218"/>
      <c r="D2143" s="234"/>
      <c r="E2143" s="218"/>
    </row>
    <row r="2144" spans="1:5" x14ac:dyDescent="0.25">
      <c r="A2144" s="218"/>
      <c r="B2144" s="218"/>
      <c r="C2144" s="218"/>
      <c r="D2144" s="234"/>
      <c r="E2144" s="218"/>
    </row>
    <row r="2145" spans="1:5" x14ac:dyDescent="0.25">
      <c r="A2145" s="218"/>
      <c r="B2145" s="218"/>
      <c r="C2145" s="218"/>
      <c r="D2145" s="234"/>
      <c r="E2145" s="218"/>
    </row>
    <row r="2146" spans="1:5" x14ac:dyDescent="0.25">
      <c r="A2146" s="218"/>
      <c r="B2146" s="218"/>
      <c r="C2146" s="218"/>
      <c r="D2146" s="234"/>
      <c r="E2146" s="218"/>
    </row>
    <row r="2147" spans="1:5" x14ac:dyDescent="0.25">
      <c r="A2147" s="218"/>
      <c r="B2147" s="218"/>
      <c r="C2147" s="218"/>
      <c r="D2147" s="234"/>
      <c r="E2147" s="218"/>
    </row>
    <row r="2148" spans="1:5" x14ac:dyDescent="0.25">
      <c r="A2148" s="218"/>
      <c r="B2148" s="218"/>
      <c r="C2148" s="218"/>
      <c r="D2148" s="234"/>
      <c r="E2148" s="218"/>
    </row>
    <row r="2149" spans="1:5" x14ac:dyDescent="0.25">
      <c r="A2149" s="218"/>
      <c r="B2149" s="218"/>
      <c r="C2149" s="218"/>
      <c r="D2149" s="234"/>
      <c r="E2149" s="218"/>
    </row>
    <row r="2150" spans="1:5" x14ac:dyDescent="0.25">
      <c r="A2150" s="218"/>
      <c r="B2150" s="218"/>
      <c r="C2150" s="218"/>
      <c r="D2150" s="234"/>
      <c r="E2150" s="218"/>
    </row>
    <row r="2151" spans="1:5" x14ac:dyDescent="0.25">
      <c r="A2151" s="218"/>
      <c r="B2151" s="218"/>
      <c r="C2151" s="218"/>
      <c r="D2151" s="234"/>
      <c r="E2151" s="218"/>
    </row>
    <row r="2152" spans="1:5" x14ac:dyDescent="0.25">
      <c r="A2152" s="218"/>
      <c r="B2152" s="218"/>
      <c r="C2152" s="218"/>
      <c r="D2152" s="234"/>
      <c r="E2152" s="218"/>
    </row>
    <row r="2153" spans="1:5" x14ac:dyDescent="0.25">
      <c r="A2153" s="218"/>
      <c r="B2153" s="218"/>
      <c r="C2153" s="218"/>
      <c r="D2153" s="234"/>
      <c r="E2153" s="218"/>
    </row>
    <row r="2154" spans="1:5" x14ac:dyDescent="0.25">
      <c r="A2154" s="218"/>
      <c r="B2154" s="218"/>
      <c r="C2154" s="218"/>
      <c r="D2154" s="234"/>
      <c r="E2154" s="218"/>
    </row>
    <row r="2155" spans="1:5" x14ac:dyDescent="0.25">
      <c r="A2155" s="218"/>
      <c r="B2155" s="218"/>
      <c r="C2155" s="218"/>
      <c r="D2155" s="234"/>
      <c r="E2155" s="218"/>
    </row>
    <row r="2156" spans="1:5" x14ac:dyDescent="0.25">
      <c r="A2156" s="218"/>
      <c r="B2156" s="218"/>
      <c r="C2156" s="218"/>
      <c r="D2156" s="234"/>
      <c r="E2156" s="218"/>
    </row>
    <row r="2157" spans="1:5" x14ac:dyDescent="0.25">
      <c r="A2157" s="218"/>
      <c r="B2157" s="218"/>
      <c r="C2157" s="218"/>
      <c r="D2157" s="234"/>
      <c r="E2157" s="218"/>
    </row>
    <row r="2158" spans="1:5" x14ac:dyDescent="0.25">
      <c r="A2158" s="218"/>
      <c r="B2158" s="218"/>
      <c r="C2158" s="218"/>
      <c r="D2158" s="234"/>
      <c r="E2158" s="218"/>
    </row>
    <row r="2159" spans="1:5" x14ac:dyDescent="0.25">
      <c r="A2159" s="218"/>
      <c r="B2159" s="218"/>
      <c r="C2159" s="218"/>
      <c r="D2159" s="234"/>
      <c r="E2159" s="218"/>
    </row>
    <row r="2160" spans="1:5" x14ac:dyDescent="0.25">
      <c r="A2160" s="218"/>
      <c r="B2160" s="218"/>
      <c r="C2160" s="218"/>
      <c r="D2160" s="234"/>
      <c r="E2160" s="218"/>
    </row>
    <row r="2161" spans="1:5" x14ac:dyDescent="0.25">
      <c r="A2161" s="218"/>
      <c r="B2161" s="218"/>
      <c r="C2161" s="218"/>
      <c r="D2161" s="234"/>
      <c r="E2161" s="218"/>
    </row>
    <row r="2162" spans="1:5" x14ac:dyDescent="0.25">
      <c r="A2162" s="218"/>
      <c r="B2162" s="218"/>
      <c r="C2162" s="218"/>
      <c r="D2162" s="234"/>
      <c r="E2162" s="218"/>
    </row>
    <row r="2163" spans="1:5" x14ac:dyDescent="0.25">
      <c r="A2163" s="218"/>
      <c r="B2163" s="218"/>
      <c r="C2163" s="218"/>
      <c r="D2163" s="234"/>
      <c r="E2163" s="218"/>
    </row>
    <row r="2164" spans="1:5" x14ac:dyDescent="0.25">
      <c r="A2164" s="218"/>
      <c r="B2164" s="218"/>
      <c r="C2164" s="218"/>
      <c r="D2164" s="234"/>
      <c r="E2164" s="218"/>
    </row>
    <row r="2165" spans="1:5" x14ac:dyDescent="0.25">
      <c r="A2165" s="218"/>
      <c r="B2165" s="218"/>
      <c r="C2165" s="218"/>
      <c r="D2165" s="234"/>
      <c r="E2165" s="218"/>
    </row>
    <row r="2166" spans="1:5" x14ac:dyDescent="0.25">
      <c r="A2166" s="218"/>
      <c r="B2166" s="218"/>
      <c r="C2166" s="218"/>
      <c r="D2166" s="234"/>
      <c r="E2166" s="218"/>
    </row>
    <row r="2167" spans="1:5" x14ac:dyDescent="0.25">
      <c r="A2167" s="218"/>
      <c r="B2167" s="218"/>
      <c r="C2167" s="218"/>
      <c r="D2167" s="234"/>
      <c r="E2167" s="218"/>
    </row>
    <row r="2168" spans="1:5" x14ac:dyDescent="0.25">
      <c r="A2168" s="218"/>
      <c r="B2168" s="218"/>
      <c r="C2168" s="218"/>
      <c r="D2168" s="234"/>
      <c r="E2168" s="218"/>
    </row>
    <row r="2169" spans="1:5" x14ac:dyDescent="0.25">
      <c r="A2169" s="218"/>
      <c r="B2169" s="218"/>
      <c r="C2169" s="218"/>
      <c r="D2169" s="234"/>
      <c r="E2169" s="218"/>
    </row>
  </sheetData>
  <pageMargins left="0.19685039370078741" right="0.19685039370078741" top="0.27559055118110237" bottom="0.27559055118110237" header="0.11811023622047245" footer="0.11811023622047245"/>
  <pageSetup paperSize="9" scale="80" orientation="portrait" r:id="rId1"/>
  <headerFooter alignWithMargins="0"/>
  <colBreaks count="4" manualBreakCount="4">
    <brk id="5" max="1048575" man="1"/>
    <brk id="17" max="1048575" man="1"/>
    <brk id="29" max="1048575" man="1"/>
    <brk id="4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3"/>
  <sheetViews>
    <sheetView zoomScaleNormal="100" zoomScaleSheetLayoutView="100" workbookViewId="0">
      <pane xSplit="5" ySplit="2" topLeftCell="F3" activePane="bottomRight" state="frozen"/>
      <selection activeCell="E261" sqref="E261"/>
      <selection pane="topRight" activeCell="E261" sqref="E261"/>
      <selection pane="bottomLeft" activeCell="E261" sqref="E261"/>
      <selection pane="bottomRight" activeCell="E261" sqref="E261"/>
    </sheetView>
  </sheetViews>
  <sheetFormatPr defaultColWidth="9.109375" defaultRowHeight="13.2" x14ac:dyDescent="0.25"/>
  <cols>
    <col min="1" max="1" width="7.44140625" style="259" customWidth="1"/>
    <col min="2" max="2" width="7" style="259" bestFit="1" customWidth="1"/>
    <col min="3" max="3" width="7.6640625" style="259" bestFit="1" customWidth="1"/>
    <col min="4" max="4" width="5.33203125" style="259" bestFit="1" customWidth="1"/>
    <col min="5" max="5" width="98.44140625" style="280" customWidth="1"/>
    <col min="6" max="6" width="11.6640625" style="218" customWidth="1"/>
    <col min="7" max="7" width="11.88671875" style="218" customWidth="1"/>
    <col min="8" max="8" width="12.5546875" style="218" customWidth="1"/>
    <col min="9" max="9" width="11.33203125" style="218" customWidth="1"/>
    <col min="10" max="10" width="9.88671875" style="218" customWidth="1"/>
    <col min="11" max="16384" width="9.109375" style="218"/>
  </cols>
  <sheetData>
    <row r="1" spans="1:5" s="198" customFormat="1" ht="27.75" customHeight="1" x14ac:dyDescent="0.25">
      <c r="A1" s="194" t="s">
        <v>572</v>
      </c>
      <c r="B1" s="194" t="s">
        <v>573</v>
      </c>
      <c r="C1" s="195" t="s">
        <v>574</v>
      </c>
      <c r="D1" s="194" t="s">
        <v>575</v>
      </c>
      <c r="E1" s="262" t="s">
        <v>576</v>
      </c>
    </row>
    <row r="2" spans="1:5" s="204" customFormat="1" x14ac:dyDescent="0.25">
      <c r="A2" s="263" t="s">
        <v>1298</v>
      </c>
      <c r="B2" s="200"/>
      <c r="C2" s="200"/>
      <c r="D2" s="200"/>
      <c r="E2" s="264" t="s">
        <v>71</v>
      </c>
    </row>
    <row r="3" spans="1:5" s="213" customFormat="1" x14ac:dyDescent="0.25">
      <c r="A3" s="265" t="s">
        <v>1299</v>
      </c>
      <c r="B3" s="260"/>
      <c r="C3" s="260"/>
      <c r="D3" s="260"/>
      <c r="E3" s="266" t="s">
        <v>1300</v>
      </c>
    </row>
    <row r="4" spans="1:5" s="211" customFormat="1" ht="15.6" x14ac:dyDescent="0.3">
      <c r="A4" s="260"/>
      <c r="B4" s="265" t="s">
        <v>1301</v>
      </c>
      <c r="C4" s="260"/>
      <c r="D4" s="260"/>
      <c r="E4" s="266" t="s">
        <v>1302</v>
      </c>
    </row>
    <row r="5" spans="1:5" s="213" customFormat="1" x14ac:dyDescent="0.25">
      <c r="A5" s="260"/>
      <c r="B5" s="260"/>
      <c r="C5" s="265" t="s">
        <v>1303</v>
      </c>
      <c r="D5" s="260"/>
      <c r="E5" s="266" t="s">
        <v>27</v>
      </c>
    </row>
    <row r="6" spans="1:5" ht="26.4" x14ac:dyDescent="0.25">
      <c r="D6" s="267" t="s">
        <v>1304</v>
      </c>
      <c r="E6" s="268" t="s">
        <v>1305</v>
      </c>
    </row>
    <row r="7" spans="1:5" ht="26.4" x14ac:dyDescent="0.25">
      <c r="D7" s="267" t="s">
        <v>1306</v>
      </c>
      <c r="E7" s="268" t="s">
        <v>1307</v>
      </c>
    </row>
    <row r="8" spans="1:5" ht="26.4" x14ac:dyDescent="0.25">
      <c r="D8" s="267" t="s">
        <v>1308</v>
      </c>
      <c r="E8" s="268" t="s">
        <v>1309</v>
      </c>
    </row>
    <row r="9" spans="1:5" x14ac:dyDescent="0.25">
      <c r="C9" s="260">
        <v>4112</v>
      </c>
      <c r="D9" s="267"/>
      <c r="E9" s="266" t="s">
        <v>1310</v>
      </c>
    </row>
    <row r="10" spans="1:5" x14ac:dyDescent="0.25">
      <c r="D10" s="267">
        <v>41121</v>
      </c>
      <c r="E10" s="268" t="s">
        <v>1311</v>
      </c>
    </row>
    <row r="11" spans="1:5" x14ac:dyDescent="0.25">
      <c r="D11" s="267">
        <v>41122</v>
      </c>
      <c r="E11" s="268" t="s">
        <v>1312</v>
      </c>
    </row>
    <row r="12" spans="1:5" x14ac:dyDescent="0.25">
      <c r="D12" s="267">
        <v>41123</v>
      </c>
      <c r="E12" s="268" t="s">
        <v>1313</v>
      </c>
    </row>
    <row r="13" spans="1:5" x14ac:dyDescent="0.25">
      <c r="D13" s="267">
        <v>41129</v>
      </c>
      <c r="E13" s="268" t="s">
        <v>1314</v>
      </c>
    </row>
    <row r="14" spans="1:5" s="213" customFormat="1" x14ac:dyDescent="0.25">
      <c r="A14" s="260"/>
      <c r="B14" s="260"/>
      <c r="C14" s="265">
        <v>4113</v>
      </c>
      <c r="D14" s="260"/>
      <c r="E14" s="266" t="s">
        <v>1315</v>
      </c>
    </row>
    <row r="15" spans="1:5" x14ac:dyDescent="0.25">
      <c r="D15" s="267">
        <v>41131</v>
      </c>
      <c r="E15" s="268" t="s">
        <v>1316</v>
      </c>
    </row>
    <row r="16" spans="1:5" x14ac:dyDescent="0.25">
      <c r="D16" s="267">
        <v>41132</v>
      </c>
      <c r="E16" s="268" t="s">
        <v>1317</v>
      </c>
    </row>
    <row r="17" spans="1:5" x14ac:dyDescent="0.25">
      <c r="D17" s="267">
        <v>41133</v>
      </c>
      <c r="E17" s="268" t="s">
        <v>1318</v>
      </c>
    </row>
    <row r="18" spans="1:5" x14ac:dyDescent="0.25">
      <c r="D18" s="267">
        <v>41139</v>
      </c>
      <c r="E18" s="268" t="s">
        <v>1319</v>
      </c>
    </row>
    <row r="19" spans="1:5" s="211" customFormat="1" ht="15.6" x14ac:dyDescent="0.3">
      <c r="A19" s="260"/>
      <c r="B19" s="265" t="s">
        <v>1320</v>
      </c>
      <c r="C19" s="260"/>
      <c r="D19" s="260"/>
      <c r="E19" s="266" t="s">
        <v>99</v>
      </c>
    </row>
    <row r="20" spans="1:5" s="213" customFormat="1" x14ac:dyDescent="0.25">
      <c r="A20" s="260"/>
      <c r="B20" s="260"/>
      <c r="C20" s="265" t="s">
        <v>1321</v>
      </c>
      <c r="D20" s="260"/>
      <c r="E20" s="266" t="s">
        <v>1322</v>
      </c>
    </row>
    <row r="21" spans="1:5" ht="26.4" x14ac:dyDescent="0.25">
      <c r="D21" s="267" t="s">
        <v>1323</v>
      </c>
      <c r="E21" s="268" t="s">
        <v>1322</v>
      </c>
    </row>
    <row r="22" spans="1:5" s="213" customFormat="1" x14ac:dyDescent="0.25">
      <c r="A22" s="260"/>
      <c r="B22" s="260"/>
      <c r="C22" s="265" t="s">
        <v>1324</v>
      </c>
      <c r="D22" s="260"/>
      <c r="E22" s="266" t="s">
        <v>1325</v>
      </c>
    </row>
    <row r="23" spans="1:5" ht="26.4" x14ac:dyDescent="0.25">
      <c r="D23" s="267" t="s">
        <v>1326</v>
      </c>
      <c r="E23" s="268" t="s">
        <v>1325</v>
      </c>
    </row>
    <row r="24" spans="1:5" s="213" customFormat="1" x14ac:dyDescent="0.25">
      <c r="A24" s="260"/>
      <c r="B24" s="260"/>
      <c r="C24" s="265" t="s">
        <v>1327</v>
      </c>
      <c r="D24" s="260"/>
      <c r="E24" s="266" t="s">
        <v>100</v>
      </c>
    </row>
    <row r="25" spans="1:5" ht="26.4" x14ac:dyDescent="0.25">
      <c r="D25" s="267" t="s">
        <v>1328</v>
      </c>
      <c r="E25" s="268" t="s">
        <v>100</v>
      </c>
    </row>
    <row r="26" spans="1:5" s="213" customFormat="1" x14ac:dyDescent="0.25">
      <c r="A26" s="260"/>
      <c r="B26" s="260"/>
      <c r="C26" s="265" t="s">
        <v>1329</v>
      </c>
      <c r="D26" s="260"/>
      <c r="E26" s="266" t="s">
        <v>1330</v>
      </c>
    </row>
    <row r="27" spans="1:5" ht="26.4" x14ac:dyDescent="0.25">
      <c r="D27" s="267" t="s">
        <v>1331</v>
      </c>
      <c r="E27" s="268" t="s">
        <v>1332</v>
      </c>
    </row>
    <row r="28" spans="1:5" ht="26.4" x14ac:dyDescent="0.25">
      <c r="D28" s="267" t="s">
        <v>1333</v>
      </c>
      <c r="E28" s="268" t="s">
        <v>1334</v>
      </c>
    </row>
    <row r="29" spans="1:5" ht="26.4" x14ac:dyDescent="0.25">
      <c r="D29" s="267" t="s">
        <v>1335</v>
      </c>
      <c r="E29" s="268" t="s">
        <v>1336</v>
      </c>
    </row>
    <row r="30" spans="1:5" ht="26.4" x14ac:dyDescent="0.25">
      <c r="D30" s="267" t="s">
        <v>1337</v>
      </c>
      <c r="E30" s="268" t="s">
        <v>1338</v>
      </c>
    </row>
    <row r="31" spans="1:5" x14ac:dyDescent="0.25">
      <c r="D31" s="267">
        <v>41245</v>
      </c>
      <c r="E31" s="269" t="s">
        <v>1339</v>
      </c>
    </row>
    <row r="32" spans="1:5" ht="26.4" x14ac:dyDescent="0.25">
      <c r="D32" s="267" t="s">
        <v>1340</v>
      </c>
      <c r="E32" s="268" t="s">
        <v>1341</v>
      </c>
    </row>
    <row r="33" spans="1:5" s="213" customFormat="1" x14ac:dyDescent="0.25">
      <c r="A33" s="260"/>
      <c r="B33" s="260"/>
      <c r="C33" s="265" t="s">
        <v>1342</v>
      </c>
      <c r="D33" s="260"/>
      <c r="E33" s="266" t="s">
        <v>1343</v>
      </c>
    </row>
    <row r="34" spans="1:5" ht="26.4" x14ac:dyDescent="0.25">
      <c r="D34" s="267" t="s">
        <v>1344</v>
      </c>
      <c r="E34" s="268" t="s">
        <v>1343</v>
      </c>
    </row>
    <row r="35" spans="1:5" s="213" customFormat="1" x14ac:dyDescent="0.25">
      <c r="A35" s="260"/>
      <c r="B35" s="260"/>
      <c r="C35" s="265" t="s">
        <v>1345</v>
      </c>
      <c r="D35" s="260"/>
      <c r="E35" s="266" t="s">
        <v>1346</v>
      </c>
    </row>
    <row r="36" spans="1:5" ht="26.4" x14ac:dyDescent="0.25">
      <c r="D36" s="267" t="s">
        <v>1347</v>
      </c>
      <c r="E36" s="268" t="s">
        <v>1346</v>
      </c>
    </row>
    <row r="37" spans="1:5" s="210" customFormat="1" ht="17.399999999999999" x14ac:dyDescent="0.3">
      <c r="A37" s="265" t="s">
        <v>1348</v>
      </c>
      <c r="B37" s="260"/>
      <c r="C37" s="260"/>
      <c r="D37" s="260"/>
      <c r="E37" s="266" t="s">
        <v>72</v>
      </c>
    </row>
    <row r="38" spans="1:5" s="211" customFormat="1" ht="15.6" x14ac:dyDescent="0.3">
      <c r="A38" s="260"/>
      <c r="B38" s="265" t="s">
        <v>1349</v>
      </c>
      <c r="C38" s="260"/>
      <c r="D38" s="260"/>
      <c r="E38" s="266" t="s">
        <v>120</v>
      </c>
    </row>
    <row r="39" spans="1:5" s="213" customFormat="1" x14ac:dyDescent="0.25">
      <c r="A39" s="260"/>
      <c r="B39" s="260"/>
      <c r="C39" s="265" t="s">
        <v>1350</v>
      </c>
      <c r="D39" s="260"/>
      <c r="E39" s="266" t="s">
        <v>222</v>
      </c>
    </row>
    <row r="40" spans="1:5" ht="26.4" x14ac:dyDescent="0.25">
      <c r="D40" s="267" t="s">
        <v>1351</v>
      </c>
      <c r="E40" s="268" t="s">
        <v>1352</v>
      </c>
    </row>
    <row r="41" spans="1:5" ht="26.4" x14ac:dyDescent="0.25">
      <c r="D41" s="267" t="s">
        <v>1353</v>
      </c>
      <c r="E41" s="268" t="s">
        <v>1354</v>
      </c>
    </row>
    <row r="42" spans="1:5" ht="26.4" x14ac:dyDescent="0.25">
      <c r="D42" s="267" t="s">
        <v>1355</v>
      </c>
      <c r="E42" s="268" t="s">
        <v>1356</v>
      </c>
    </row>
    <row r="43" spans="1:5" s="213" customFormat="1" x14ac:dyDescent="0.25">
      <c r="A43" s="260"/>
      <c r="B43" s="260"/>
      <c r="C43" s="265" t="s">
        <v>1357</v>
      </c>
      <c r="D43" s="260"/>
      <c r="E43" s="266" t="s">
        <v>148</v>
      </c>
    </row>
    <row r="44" spans="1:5" ht="26.4" x14ac:dyDescent="0.25">
      <c r="D44" s="267" t="s">
        <v>1358</v>
      </c>
      <c r="E44" s="268" t="s">
        <v>1359</v>
      </c>
    </row>
    <row r="45" spans="1:5" ht="26.4" x14ac:dyDescent="0.25">
      <c r="D45" s="267" t="s">
        <v>1360</v>
      </c>
      <c r="E45" s="268" t="s">
        <v>1361</v>
      </c>
    </row>
    <row r="46" spans="1:5" ht="26.4" x14ac:dyDescent="0.25">
      <c r="D46" s="267" t="s">
        <v>1362</v>
      </c>
      <c r="E46" s="268" t="s">
        <v>1363</v>
      </c>
    </row>
    <row r="47" spans="1:5" ht="26.4" x14ac:dyDescent="0.25">
      <c r="D47" s="267" t="s">
        <v>1364</v>
      </c>
      <c r="E47" s="268" t="s">
        <v>1365</v>
      </c>
    </row>
    <row r="48" spans="1:5" ht="26.4" x14ac:dyDescent="0.25">
      <c r="D48" s="267" t="s">
        <v>1366</v>
      </c>
      <c r="E48" s="268" t="s">
        <v>1367</v>
      </c>
    </row>
    <row r="49" spans="1:5" ht="26.4" x14ac:dyDescent="0.25">
      <c r="D49" s="267" t="s">
        <v>1368</v>
      </c>
      <c r="E49" s="268" t="s">
        <v>1369</v>
      </c>
    </row>
    <row r="50" spans="1:5" ht="26.4" x14ac:dyDescent="0.25">
      <c r="D50" s="267" t="s">
        <v>1370</v>
      </c>
      <c r="E50" s="268" t="s">
        <v>1371</v>
      </c>
    </row>
    <row r="51" spans="1:5" ht="26.4" x14ac:dyDescent="0.25">
      <c r="D51" s="267" t="s">
        <v>1372</v>
      </c>
      <c r="E51" s="268" t="s">
        <v>1373</v>
      </c>
    </row>
    <row r="52" spans="1:5" s="213" customFormat="1" x14ac:dyDescent="0.25">
      <c r="A52" s="260"/>
      <c r="B52" s="260"/>
      <c r="C52" s="265" t="s">
        <v>1374</v>
      </c>
      <c r="D52" s="260"/>
      <c r="E52" s="266" t="s">
        <v>1375</v>
      </c>
    </row>
    <row r="53" spans="1:5" ht="26.4" x14ac:dyDescent="0.25">
      <c r="D53" s="267" t="s">
        <v>1376</v>
      </c>
      <c r="E53" s="268" t="s">
        <v>1377</v>
      </c>
    </row>
    <row r="54" spans="1:5" ht="26.4" x14ac:dyDescent="0.25">
      <c r="D54" s="267" t="s">
        <v>1378</v>
      </c>
      <c r="E54" s="268" t="s">
        <v>1379</v>
      </c>
    </row>
    <row r="55" spans="1:5" ht="26.4" x14ac:dyDescent="0.25">
      <c r="D55" s="267" t="s">
        <v>1380</v>
      </c>
      <c r="E55" s="268" t="s">
        <v>1381</v>
      </c>
    </row>
    <row r="56" spans="1:5" ht="26.4" x14ac:dyDescent="0.25">
      <c r="D56" s="267" t="s">
        <v>1382</v>
      </c>
      <c r="E56" s="268" t="s">
        <v>1383</v>
      </c>
    </row>
    <row r="57" spans="1:5" ht="26.4" x14ac:dyDescent="0.25">
      <c r="D57" s="267" t="s">
        <v>1384</v>
      </c>
      <c r="E57" s="268" t="s">
        <v>1385</v>
      </c>
    </row>
    <row r="58" spans="1:5" s="213" customFormat="1" x14ac:dyDescent="0.25">
      <c r="A58" s="260"/>
      <c r="B58" s="260"/>
      <c r="C58" s="265" t="s">
        <v>1386</v>
      </c>
      <c r="D58" s="260"/>
      <c r="E58" s="266" t="s">
        <v>121</v>
      </c>
    </row>
    <row r="59" spans="1:5" ht="26.4" x14ac:dyDescent="0.25">
      <c r="D59" s="267" t="s">
        <v>1387</v>
      </c>
      <c r="E59" s="268" t="s">
        <v>1388</v>
      </c>
    </row>
    <row r="60" spans="1:5" ht="26.4" x14ac:dyDescent="0.25">
      <c r="D60" s="267" t="s">
        <v>1389</v>
      </c>
      <c r="E60" s="268" t="s">
        <v>1390</v>
      </c>
    </row>
    <row r="61" spans="1:5" ht="26.4" x14ac:dyDescent="0.25">
      <c r="D61" s="267" t="s">
        <v>1391</v>
      </c>
      <c r="E61" s="268" t="s">
        <v>1392</v>
      </c>
    </row>
    <row r="62" spans="1:5" ht="26.4" x14ac:dyDescent="0.25">
      <c r="D62" s="267" t="s">
        <v>1393</v>
      </c>
      <c r="E62" s="268" t="s">
        <v>1394</v>
      </c>
    </row>
    <row r="63" spans="1:5" ht="26.4" x14ac:dyDescent="0.25">
      <c r="D63" s="267" t="s">
        <v>1395</v>
      </c>
      <c r="E63" s="268" t="s">
        <v>1396</v>
      </c>
    </row>
    <row r="64" spans="1:5" ht="26.4" x14ac:dyDescent="0.25">
      <c r="D64" s="267" t="s">
        <v>1397</v>
      </c>
      <c r="E64" s="268" t="s">
        <v>1398</v>
      </c>
    </row>
    <row r="65" spans="1:5" ht="26.4" x14ac:dyDescent="0.25">
      <c r="D65" s="270" t="s">
        <v>1399</v>
      </c>
      <c r="E65" s="268" t="s">
        <v>1400</v>
      </c>
    </row>
    <row r="66" spans="1:5" ht="26.4" x14ac:dyDescent="0.25">
      <c r="D66" s="267" t="s">
        <v>1401</v>
      </c>
      <c r="E66" s="268" t="s">
        <v>1402</v>
      </c>
    </row>
    <row r="67" spans="1:5" s="211" customFormat="1" ht="15.6" x14ac:dyDescent="0.3">
      <c r="A67" s="260"/>
      <c r="B67" s="265" t="s">
        <v>1403</v>
      </c>
      <c r="C67" s="260"/>
      <c r="D67" s="260"/>
      <c r="E67" s="266" t="s">
        <v>73</v>
      </c>
    </row>
    <row r="68" spans="1:5" s="213" customFormat="1" x14ac:dyDescent="0.25">
      <c r="A68" s="260"/>
      <c r="B68" s="260"/>
      <c r="C68" s="265" t="s">
        <v>1404</v>
      </c>
      <c r="D68" s="260"/>
      <c r="E68" s="266" t="s">
        <v>74</v>
      </c>
    </row>
    <row r="69" spans="1:5" ht="26.4" x14ac:dyDescent="0.25">
      <c r="D69" s="267" t="s">
        <v>1405</v>
      </c>
      <c r="E69" s="268" t="s">
        <v>1406</v>
      </c>
    </row>
    <row r="70" spans="1:5" ht="26.4" x14ac:dyDescent="0.25">
      <c r="D70" s="267" t="s">
        <v>1407</v>
      </c>
      <c r="E70" s="268" t="s">
        <v>1408</v>
      </c>
    </row>
    <row r="71" spans="1:5" ht="26.4" x14ac:dyDescent="0.25">
      <c r="D71" s="267" t="s">
        <v>1409</v>
      </c>
      <c r="E71" s="268" t="s">
        <v>1410</v>
      </c>
    </row>
    <row r="72" spans="1:5" s="213" customFormat="1" x14ac:dyDescent="0.25">
      <c r="A72" s="260"/>
      <c r="B72" s="260"/>
      <c r="C72" s="265" t="s">
        <v>1411</v>
      </c>
      <c r="D72" s="260"/>
      <c r="E72" s="266" t="s">
        <v>101</v>
      </c>
    </row>
    <row r="73" spans="1:5" ht="26.4" x14ac:dyDescent="0.25">
      <c r="D73" s="267" t="s">
        <v>1412</v>
      </c>
      <c r="E73" s="268" t="s">
        <v>1413</v>
      </c>
    </row>
    <row r="74" spans="1:5" ht="26.4" x14ac:dyDescent="0.25">
      <c r="D74" s="267" t="s">
        <v>1414</v>
      </c>
      <c r="E74" s="268" t="s">
        <v>1415</v>
      </c>
    </row>
    <row r="75" spans="1:5" ht="26.4" x14ac:dyDescent="0.25">
      <c r="D75" s="267" t="s">
        <v>1416</v>
      </c>
      <c r="E75" s="268" t="s">
        <v>1417</v>
      </c>
    </row>
    <row r="76" spans="1:5" ht="26.4" x14ac:dyDescent="0.25">
      <c r="D76" s="267" t="s">
        <v>1418</v>
      </c>
      <c r="E76" s="268" t="s">
        <v>1419</v>
      </c>
    </row>
    <row r="77" spans="1:5" s="213" customFormat="1" x14ac:dyDescent="0.25">
      <c r="A77" s="260"/>
      <c r="B77" s="260"/>
      <c r="C77" s="265" t="s">
        <v>1420</v>
      </c>
      <c r="D77" s="260"/>
      <c r="E77" s="266" t="s">
        <v>102</v>
      </c>
    </row>
    <row r="78" spans="1:5" ht="26.4" x14ac:dyDescent="0.25">
      <c r="D78" s="267" t="s">
        <v>1421</v>
      </c>
      <c r="E78" s="268" t="s">
        <v>1422</v>
      </c>
    </row>
    <row r="79" spans="1:5" ht="26.4" x14ac:dyDescent="0.25">
      <c r="D79" s="267" t="s">
        <v>1423</v>
      </c>
      <c r="E79" s="268" t="s">
        <v>1424</v>
      </c>
    </row>
    <row r="80" spans="1:5" ht="26.4" x14ac:dyDescent="0.25">
      <c r="D80" s="267" t="s">
        <v>1425</v>
      </c>
      <c r="E80" s="268" t="s">
        <v>1426</v>
      </c>
    </row>
    <row r="81" spans="1:5" ht="26.4" x14ac:dyDescent="0.25">
      <c r="D81" s="267" t="s">
        <v>1427</v>
      </c>
      <c r="E81" s="268" t="s">
        <v>1428</v>
      </c>
    </row>
    <row r="82" spans="1:5" ht="26.4" x14ac:dyDescent="0.25">
      <c r="D82" s="267" t="s">
        <v>1429</v>
      </c>
      <c r="E82" s="268" t="s">
        <v>1430</v>
      </c>
    </row>
    <row r="83" spans="1:5" ht="26.4" x14ac:dyDescent="0.25">
      <c r="D83" s="267" t="s">
        <v>1431</v>
      </c>
      <c r="E83" s="268" t="s">
        <v>1432</v>
      </c>
    </row>
    <row r="84" spans="1:5" s="213" customFormat="1" x14ac:dyDescent="0.25">
      <c r="A84" s="260"/>
      <c r="B84" s="260"/>
      <c r="C84" s="265" t="s">
        <v>1433</v>
      </c>
      <c r="D84" s="260"/>
      <c r="E84" s="266" t="s">
        <v>122</v>
      </c>
    </row>
    <row r="85" spans="1:5" ht="26.4" x14ac:dyDescent="0.25">
      <c r="D85" s="267" t="s">
        <v>1434</v>
      </c>
      <c r="E85" s="268" t="s">
        <v>1435</v>
      </c>
    </row>
    <row r="86" spans="1:5" ht="26.4" x14ac:dyDescent="0.25">
      <c r="D86" s="267" t="s">
        <v>1436</v>
      </c>
      <c r="E86" s="268" t="s">
        <v>1437</v>
      </c>
    </row>
    <row r="87" spans="1:5" s="213" customFormat="1" x14ac:dyDescent="0.25">
      <c r="A87" s="260"/>
      <c r="B87" s="260"/>
      <c r="C87" s="265" t="s">
        <v>1438</v>
      </c>
      <c r="D87" s="260"/>
      <c r="E87" s="266" t="s">
        <v>108</v>
      </c>
    </row>
    <row r="88" spans="1:5" ht="26.4" x14ac:dyDescent="0.25">
      <c r="D88" s="267" t="s">
        <v>1439</v>
      </c>
      <c r="E88" s="268" t="s">
        <v>1440</v>
      </c>
    </row>
    <row r="89" spans="1:5" ht="26.4" x14ac:dyDescent="0.25">
      <c r="D89" s="267" t="s">
        <v>1441</v>
      </c>
      <c r="E89" s="268" t="s">
        <v>1442</v>
      </c>
    </row>
    <row r="90" spans="1:5" ht="26.4" x14ac:dyDescent="0.25">
      <c r="D90" s="267" t="s">
        <v>1443</v>
      </c>
      <c r="E90" s="268" t="s">
        <v>1444</v>
      </c>
    </row>
    <row r="91" spans="1:5" ht="26.4" x14ac:dyDescent="0.25">
      <c r="D91" s="267" t="s">
        <v>1445</v>
      </c>
      <c r="E91" s="268" t="s">
        <v>1446</v>
      </c>
    </row>
    <row r="92" spans="1:5" s="213" customFormat="1" x14ac:dyDescent="0.25">
      <c r="A92" s="260"/>
      <c r="B92" s="260"/>
      <c r="C92" s="265" t="s">
        <v>1447</v>
      </c>
      <c r="D92" s="260"/>
      <c r="E92" s="266" t="s">
        <v>151</v>
      </c>
    </row>
    <row r="93" spans="1:5" ht="26.4" x14ac:dyDescent="0.25">
      <c r="D93" s="267" t="s">
        <v>1448</v>
      </c>
      <c r="E93" s="268" t="s">
        <v>1449</v>
      </c>
    </row>
    <row r="94" spans="1:5" ht="26.4" x14ac:dyDescent="0.25">
      <c r="D94" s="267" t="s">
        <v>1450</v>
      </c>
      <c r="E94" s="268" t="s">
        <v>1451</v>
      </c>
    </row>
    <row r="95" spans="1:5" s="213" customFormat="1" x14ac:dyDescent="0.25">
      <c r="A95" s="260"/>
      <c r="B95" s="260"/>
      <c r="C95" s="265" t="s">
        <v>1452</v>
      </c>
      <c r="D95" s="260"/>
      <c r="E95" s="266" t="s">
        <v>103</v>
      </c>
    </row>
    <row r="96" spans="1:5" ht="26.4" x14ac:dyDescent="0.25">
      <c r="D96" s="267" t="s">
        <v>1453</v>
      </c>
      <c r="E96" s="268" t="s">
        <v>1454</v>
      </c>
    </row>
    <row r="97" spans="1:5" ht="26.4" x14ac:dyDescent="0.25">
      <c r="D97" s="267" t="s">
        <v>1455</v>
      </c>
      <c r="E97" s="268" t="s">
        <v>1456</v>
      </c>
    </row>
    <row r="98" spans="1:5" ht="26.4" x14ac:dyDescent="0.25">
      <c r="D98" s="267" t="s">
        <v>1457</v>
      </c>
      <c r="E98" s="268" t="s">
        <v>1458</v>
      </c>
    </row>
    <row r="99" spans="1:5" s="221" customFormat="1" x14ac:dyDescent="0.25">
      <c r="A99" s="214"/>
      <c r="B99" s="214"/>
      <c r="C99" s="206">
        <v>4228</v>
      </c>
      <c r="D99" s="265"/>
      <c r="E99" s="266" t="s">
        <v>1459</v>
      </c>
    </row>
    <row r="100" spans="1:5" s="221" customFormat="1" x14ac:dyDescent="0.25">
      <c r="A100" s="214"/>
      <c r="B100" s="214"/>
      <c r="C100" s="214"/>
      <c r="D100" s="267">
        <v>42281</v>
      </c>
      <c r="E100" s="268" t="s">
        <v>1459</v>
      </c>
    </row>
    <row r="101" spans="1:5" s="271" customFormat="1" ht="15.6" x14ac:dyDescent="0.3">
      <c r="A101" s="206"/>
      <c r="B101" s="265" t="s">
        <v>1460</v>
      </c>
      <c r="C101" s="206"/>
      <c r="D101" s="206"/>
      <c r="E101" s="266" t="s">
        <v>152</v>
      </c>
    </row>
    <row r="102" spans="1:5" s="213" customFormat="1" x14ac:dyDescent="0.25">
      <c r="A102" s="260"/>
      <c r="B102" s="260"/>
      <c r="C102" s="265" t="s">
        <v>1461</v>
      </c>
      <c r="D102" s="260"/>
      <c r="E102" s="266" t="s">
        <v>153</v>
      </c>
    </row>
    <row r="103" spans="1:5" ht="26.4" x14ac:dyDescent="0.25">
      <c r="D103" s="267" t="s">
        <v>1462</v>
      </c>
      <c r="E103" s="268" t="s">
        <v>1463</v>
      </c>
    </row>
    <row r="104" spans="1:5" ht="26.4" x14ac:dyDescent="0.25">
      <c r="D104" s="267" t="s">
        <v>1464</v>
      </c>
      <c r="E104" s="268" t="s">
        <v>1465</v>
      </c>
    </row>
    <row r="105" spans="1:5" ht="26.4" x14ac:dyDescent="0.25">
      <c r="D105" s="267" t="s">
        <v>1466</v>
      </c>
      <c r="E105" s="268" t="s">
        <v>1467</v>
      </c>
    </row>
    <row r="106" spans="1:5" ht="26.4" x14ac:dyDescent="0.25">
      <c r="D106" s="267" t="s">
        <v>1468</v>
      </c>
      <c r="E106" s="268" t="s">
        <v>1469</v>
      </c>
    </row>
    <row r="107" spans="1:5" ht="26.4" x14ac:dyDescent="0.25">
      <c r="D107" s="267" t="s">
        <v>1470</v>
      </c>
      <c r="E107" s="268" t="s">
        <v>1471</v>
      </c>
    </row>
    <row r="108" spans="1:5" ht="26.4" x14ac:dyDescent="0.25">
      <c r="D108" s="267" t="s">
        <v>1472</v>
      </c>
      <c r="E108" s="268" t="s">
        <v>1473</v>
      </c>
    </row>
    <row r="109" spans="1:5" ht="26.4" x14ac:dyDescent="0.25">
      <c r="D109" s="267" t="s">
        <v>1474</v>
      </c>
      <c r="E109" s="268" t="s">
        <v>1475</v>
      </c>
    </row>
    <row r="110" spans="1:5" ht="26.4" x14ac:dyDescent="0.25">
      <c r="D110" s="267" t="s">
        <v>1476</v>
      </c>
      <c r="E110" s="268" t="s">
        <v>1477</v>
      </c>
    </row>
    <row r="111" spans="1:5" ht="26.4" x14ac:dyDescent="0.25">
      <c r="D111" s="267" t="s">
        <v>1478</v>
      </c>
      <c r="E111" s="268" t="s">
        <v>1479</v>
      </c>
    </row>
    <row r="112" spans="1:5" s="213" customFormat="1" x14ac:dyDescent="0.25">
      <c r="A112" s="260"/>
      <c r="B112" s="260"/>
      <c r="C112" s="265" t="s">
        <v>1480</v>
      </c>
      <c r="D112" s="260"/>
      <c r="E112" s="266" t="s">
        <v>1481</v>
      </c>
    </row>
    <row r="113" spans="1:5" x14ac:dyDescent="0.25">
      <c r="D113" s="267">
        <v>42321</v>
      </c>
      <c r="E113" s="268" t="s">
        <v>1482</v>
      </c>
    </row>
    <row r="114" spans="1:5" x14ac:dyDescent="0.25">
      <c r="D114" s="267">
        <v>42322</v>
      </c>
      <c r="E114" s="268" t="s">
        <v>1483</v>
      </c>
    </row>
    <row r="115" spans="1:5" ht="26.4" x14ac:dyDescent="0.25">
      <c r="D115" s="267" t="s">
        <v>1484</v>
      </c>
      <c r="E115" s="268" t="s">
        <v>1485</v>
      </c>
    </row>
    <row r="116" spans="1:5" ht="26.4" x14ac:dyDescent="0.25">
      <c r="D116" s="267" t="s">
        <v>1486</v>
      </c>
      <c r="E116" s="268" t="s">
        <v>1487</v>
      </c>
    </row>
    <row r="117" spans="1:5" ht="26.4" x14ac:dyDescent="0.25">
      <c r="D117" s="267" t="s">
        <v>1488</v>
      </c>
      <c r="E117" s="268" t="s">
        <v>1489</v>
      </c>
    </row>
    <row r="118" spans="1:5" s="213" customFormat="1" x14ac:dyDescent="0.25">
      <c r="A118" s="260"/>
      <c r="B118" s="260"/>
      <c r="C118" s="265" t="s">
        <v>1490</v>
      </c>
      <c r="D118" s="260"/>
      <c r="E118" s="266" t="s">
        <v>1491</v>
      </c>
    </row>
    <row r="119" spans="1:5" ht="26.4" x14ac:dyDescent="0.25">
      <c r="D119" s="267" t="s">
        <v>1492</v>
      </c>
      <c r="E119" s="268" t="s">
        <v>1493</v>
      </c>
    </row>
    <row r="120" spans="1:5" ht="26.4" x14ac:dyDescent="0.25">
      <c r="D120" s="267" t="s">
        <v>1494</v>
      </c>
      <c r="E120" s="268" t="s">
        <v>1495</v>
      </c>
    </row>
    <row r="121" spans="1:5" ht="26.4" x14ac:dyDescent="0.25">
      <c r="D121" s="267" t="s">
        <v>1496</v>
      </c>
      <c r="E121" s="268" t="s">
        <v>1497</v>
      </c>
    </row>
    <row r="122" spans="1:5" s="213" customFormat="1" x14ac:dyDescent="0.25">
      <c r="A122" s="260"/>
      <c r="B122" s="260"/>
      <c r="C122" s="265" t="s">
        <v>1498</v>
      </c>
      <c r="D122" s="260"/>
      <c r="E122" s="266" t="s">
        <v>1499</v>
      </c>
    </row>
    <row r="123" spans="1:5" ht="26.4" x14ac:dyDescent="0.25">
      <c r="D123" s="267" t="s">
        <v>1500</v>
      </c>
      <c r="E123" s="268" t="s">
        <v>1501</v>
      </c>
    </row>
    <row r="124" spans="1:5" ht="26.4" x14ac:dyDescent="0.25">
      <c r="D124" s="267" t="s">
        <v>1502</v>
      </c>
      <c r="E124" s="268" t="s">
        <v>1503</v>
      </c>
    </row>
    <row r="125" spans="1:5" ht="26.4" x14ac:dyDescent="0.25">
      <c r="D125" s="267" t="s">
        <v>1504</v>
      </c>
      <c r="E125" s="268" t="s">
        <v>1505</v>
      </c>
    </row>
    <row r="126" spans="1:5" x14ac:dyDescent="0.25">
      <c r="B126" s="260">
        <v>424</v>
      </c>
      <c r="C126" s="260"/>
      <c r="D126" s="265"/>
      <c r="E126" s="266" t="s">
        <v>134</v>
      </c>
    </row>
    <row r="127" spans="1:5" s="213" customFormat="1" x14ac:dyDescent="0.25">
      <c r="A127" s="260"/>
      <c r="B127" s="260"/>
      <c r="C127" s="272">
        <v>4241</v>
      </c>
      <c r="D127" s="260"/>
      <c r="E127" s="273" t="s">
        <v>135</v>
      </c>
    </row>
    <row r="128" spans="1:5" x14ac:dyDescent="0.25">
      <c r="D128" s="274">
        <v>42411</v>
      </c>
      <c r="E128" s="275" t="s">
        <v>135</v>
      </c>
    </row>
    <row r="129" spans="1:5" s="213" customFormat="1" x14ac:dyDescent="0.25">
      <c r="A129" s="260"/>
      <c r="B129" s="260"/>
      <c r="C129" s="272">
        <v>4242</v>
      </c>
      <c r="D129" s="260"/>
      <c r="E129" s="276" t="s">
        <v>1506</v>
      </c>
    </row>
    <row r="130" spans="1:5" x14ac:dyDescent="0.25">
      <c r="D130" s="274">
        <v>42421</v>
      </c>
      <c r="E130" s="277" t="s">
        <v>1507</v>
      </c>
    </row>
    <row r="131" spans="1:5" x14ac:dyDescent="0.25">
      <c r="D131" s="274">
        <v>42422</v>
      </c>
      <c r="E131" s="277" t="s">
        <v>1508</v>
      </c>
    </row>
    <row r="132" spans="1:5" x14ac:dyDescent="0.25">
      <c r="D132" s="274">
        <v>42429</v>
      </c>
      <c r="E132" s="277" t="s">
        <v>1509</v>
      </c>
    </row>
    <row r="133" spans="1:5" s="213" customFormat="1" x14ac:dyDescent="0.25">
      <c r="A133" s="260"/>
      <c r="B133" s="260"/>
      <c r="C133" s="272">
        <v>4243</v>
      </c>
      <c r="D133" s="260"/>
      <c r="E133" s="276" t="s">
        <v>1510</v>
      </c>
    </row>
    <row r="134" spans="1:5" x14ac:dyDescent="0.25">
      <c r="D134" s="274">
        <v>42431</v>
      </c>
      <c r="E134" s="277" t="s">
        <v>1511</v>
      </c>
    </row>
    <row r="135" spans="1:5" x14ac:dyDescent="0.25">
      <c r="D135" s="274">
        <v>42432</v>
      </c>
      <c r="E135" s="277" t="s">
        <v>1512</v>
      </c>
    </row>
    <row r="136" spans="1:5" s="213" customFormat="1" x14ac:dyDescent="0.25">
      <c r="A136" s="260"/>
      <c r="B136" s="260"/>
      <c r="C136" s="272">
        <v>4244</v>
      </c>
      <c r="D136" s="260"/>
      <c r="E136" s="276" t="s">
        <v>1513</v>
      </c>
    </row>
    <row r="137" spans="1:5" x14ac:dyDescent="0.25">
      <c r="D137" s="274">
        <v>42441</v>
      </c>
      <c r="E137" s="277" t="s">
        <v>1513</v>
      </c>
    </row>
    <row r="138" spans="1:5" s="211" customFormat="1" ht="15.6" x14ac:dyDescent="0.3">
      <c r="A138" s="260"/>
      <c r="B138" s="265">
        <v>425</v>
      </c>
      <c r="C138" s="260"/>
      <c r="D138" s="260"/>
      <c r="E138" s="266" t="s">
        <v>187</v>
      </c>
    </row>
    <row r="139" spans="1:5" s="213" customFormat="1" x14ac:dyDescent="0.25">
      <c r="A139" s="260"/>
      <c r="B139" s="260"/>
      <c r="C139" s="265">
        <v>4251</v>
      </c>
      <c r="D139" s="260"/>
      <c r="E139" s="266" t="s">
        <v>188</v>
      </c>
    </row>
    <row r="140" spans="1:5" x14ac:dyDescent="0.25">
      <c r="D140" s="267">
        <v>42511</v>
      </c>
      <c r="E140" s="268" t="s">
        <v>1514</v>
      </c>
    </row>
    <row r="141" spans="1:5" x14ac:dyDescent="0.25">
      <c r="D141" s="267">
        <v>42519</v>
      </c>
      <c r="E141" s="268" t="s">
        <v>1515</v>
      </c>
    </row>
    <row r="142" spans="1:5" s="213" customFormat="1" x14ac:dyDescent="0.25">
      <c r="A142" s="260"/>
      <c r="B142" s="260"/>
      <c r="C142" s="265">
        <v>4252</v>
      </c>
      <c r="D142" s="260"/>
      <c r="E142" s="266" t="s">
        <v>1516</v>
      </c>
    </row>
    <row r="143" spans="1:5" x14ac:dyDescent="0.25">
      <c r="D143" s="267">
        <v>42521</v>
      </c>
      <c r="E143" s="268" t="s">
        <v>1516</v>
      </c>
    </row>
    <row r="144" spans="1:5" s="211" customFormat="1" ht="15.6" x14ac:dyDescent="0.3">
      <c r="A144" s="260"/>
      <c r="B144" s="265">
        <v>426</v>
      </c>
      <c r="C144" s="260"/>
      <c r="D144" s="260"/>
      <c r="E144" s="266" t="s">
        <v>104</v>
      </c>
    </row>
    <row r="145" spans="1:5" s="213" customFormat="1" x14ac:dyDescent="0.25">
      <c r="A145" s="260"/>
      <c r="B145" s="260"/>
      <c r="C145" s="265">
        <v>4261</v>
      </c>
      <c r="D145" s="260"/>
      <c r="E145" s="266" t="s">
        <v>1517</v>
      </c>
    </row>
    <row r="146" spans="1:5" x14ac:dyDescent="0.25">
      <c r="D146" s="267">
        <v>42611</v>
      </c>
      <c r="E146" s="268" t="s">
        <v>1517</v>
      </c>
    </row>
    <row r="147" spans="1:5" s="213" customFormat="1" x14ac:dyDescent="0.25">
      <c r="A147" s="260"/>
      <c r="B147" s="260"/>
      <c r="C147" s="265">
        <v>4262</v>
      </c>
      <c r="D147" s="260"/>
      <c r="E147" s="266" t="s">
        <v>105</v>
      </c>
    </row>
    <row r="148" spans="1:5" x14ac:dyDescent="0.25">
      <c r="D148" s="267">
        <v>42621</v>
      </c>
      <c r="E148" s="268" t="s">
        <v>105</v>
      </c>
    </row>
    <row r="149" spans="1:5" s="213" customFormat="1" x14ac:dyDescent="0.25">
      <c r="A149" s="260"/>
      <c r="B149" s="260"/>
      <c r="C149" s="265">
        <v>4263</v>
      </c>
      <c r="D149" s="260"/>
      <c r="E149" s="266" t="s">
        <v>1518</v>
      </c>
    </row>
    <row r="150" spans="1:5" x14ac:dyDescent="0.25">
      <c r="D150" s="267">
        <v>42631</v>
      </c>
      <c r="E150" s="268" t="s">
        <v>1519</v>
      </c>
    </row>
    <row r="151" spans="1:5" x14ac:dyDescent="0.25">
      <c r="D151" s="267">
        <v>42632</v>
      </c>
      <c r="E151" s="268" t="s">
        <v>1520</v>
      </c>
    </row>
    <row r="152" spans="1:5" x14ac:dyDescent="0.25">
      <c r="D152" s="267">
        <v>42633</v>
      </c>
      <c r="E152" s="268" t="s">
        <v>1521</v>
      </c>
    </row>
    <row r="153" spans="1:5" x14ac:dyDescent="0.25">
      <c r="D153" s="267">
        <v>42634</v>
      </c>
      <c r="E153" s="268" t="s">
        <v>1522</v>
      </c>
    </row>
    <row r="154" spans="1:5" x14ac:dyDescent="0.25">
      <c r="D154" s="267">
        <v>42636</v>
      </c>
      <c r="E154" s="268" t="s">
        <v>1523</v>
      </c>
    </row>
    <row r="155" spans="1:5" x14ac:dyDescent="0.25">
      <c r="D155" s="267">
        <v>42637</v>
      </c>
      <c r="E155" s="275" t="s">
        <v>1524</v>
      </c>
    </row>
    <row r="156" spans="1:5" x14ac:dyDescent="0.25">
      <c r="D156" s="267">
        <v>42639</v>
      </c>
      <c r="E156" s="268" t="s">
        <v>1525</v>
      </c>
    </row>
    <row r="157" spans="1:5" s="213" customFormat="1" x14ac:dyDescent="0.25">
      <c r="A157" s="260"/>
      <c r="B157" s="260"/>
      <c r="C157" s="265">
        <v>4264</v>
      </c>
      <c r="D157" s="260"/>
      <c r="E157" s="266" t="s">
        <v>1526</v>
      </c>
    </row>
    <row r="158" spans="1:5" x14ac:dyDescent="0.25">
      <c r="D158" s="267">
        <v>42641</v>
      </c>
      <c r="E158" s="268" t="s">
        <v>1526</v>
      </c>
    </row>
    <row r="159" spans="1:5" s="245" customFormat="1" ht="16.5" customHeight="1" x14ac:dyDescent="0.3">
      <c r="A159" s="278" t="s">
        <v>1527</v>
      </c>
      <c r="B159" s="260"/>
      <c r="C159" s="260"/>
      <c r="D159" s="260"/>
      <c r="E159" s="266" t="s">
        <v>1528</v>
      </c>
    </row>
    <row r="160" spans="1:5" s="211" customFormat="1" ht="15.6" x14ac:dyDescent="0.3">
      <c r="A160" s="260"/>
      <c r="B160" s="265" t="s">
        <v>1529</v>
      </c>
      <c r="C160" s="260"/>
      <c r="D160" s="260"/>
      <c r="E160" s="266" t="s">
        <v>1530</v>
      </c>
    </row>
    <row r="161" spans="1:5" s="213" customFormat="1" x14ac:dyDescent="0.25">
      <c r="A161" s="260"/>
      <c r="B161" s="260"/>
      <c r="C161" s="265" t="s">
        <v>1531</v>
      </c>
      <c r="D161" s="260"/>
      <c r="E161" s="266" t="s">
        <v>1532</v>
      </c>
    </row>
    <row r="162" spans="1:5" ht="26.4" x14ac:dyDescent="0.25">
      <c r="D162" s="267" t="s">
        <v>1533</v>
      </c>
      <c r="E162" s="268" t="s">
        <v>1312</v>
      </c>
    </row>
    <row r="163" spans="1:5" x14ac:dyDescent="0.25">
      <c r="D163" s="267">
        <v>43112</v>
      </c>
      <c r="E163" s="268" t="s">
        <v>1313</v>
      </c>
    </row>
    <row r="164" spans="1:5" s="213" customFormat="1" x14ac:dyDescent="0.25">
      <c r="A164" s="260"/>
      <c r="B164" s="260"/>
      <c r="C164" s="272">
        <v>4312</v>
      </c>
      <c r="D164" s="260"/>
      <c r="E164" s="276" t="s">
        <v>1534</v>
      </c>
    </row>
    <row r="165" spans="1:5" x14ac:dyDescent="0.25">
      <c r="D165" s="274">
        <v>43121</v>
      </c>
      <c r="E165" s="277" t="s">
        <v>1535</v>
      </c>
    </row>
    <row r="166" spans="1:5" x14ac:dyDescent="0.25">
      <c r="D166" s="274">
        <v>43122</v>
      </c>
      <c r="E166" s="277" t="s">
        <v>1536</v>
      </c>
    </row>
    <row r="167" spans="1:5" x14ac:dyDescent="0.25">
      <c r="D167" s="274">
        <v>43123</v>
      </c>
      <c r="E167" s="277" t="s">
        <v>1537</v>
      </c>
    </row>
    <row r="168" spans="1:5" x14ac:dyDescent="0.25">
      <c r="D168" s="274">
        <v>43124</v>
      </c>
      <c r="E168" s="277" t="s">
        <v>1538</v>
      </c>
    </row>
    <row r="169" spans="1:5" x14ac:dyDescent="0.25">
      <c r="D169" s="274">
        <v>43125</v>
      </c>
      <c r="E169" s="277" t="s">
        <v>1539</v>
      </c>
    </row>
    <row r="170" spans="1:5" ht="26.4" x14ac:dyDescent="0.25">
      <c r="D170" s="279" t="s">
        <v>1540</v>
      </c>
      <c r="E170" s="277" t="s">
        <v>1541</v>
      </c>
    </row>
    <row r="171" spans="1:5" x14ac:dyDescent="0.25">
      <c r="D171" s="274">
        <v>43129</v>
      </c>
      <c r="E171" s="277" t="s">
        <v>1542</v>
      </c>
    </row>
    <row r="172" spans="1:5" s="210" customFormat="1" ht="17.399999999999999" x14ac:dyDescent="0.3">
      <c r="A172" s="265" t="s">
        <v>1543</v>
      </c>
      <c r="B172" s="260"/>
      <c r="C172" s="260"/>
      <c r="D172" s="260"/>
      <c r="E172" s="266" t="s">
        <v>1544</v>
      </c>
    </row>
    <row r="173" spans="1:5" s="211" customFormat="1" ht="15.6" x14ac:dyDescent="0.3">
      <c r="A173" s="260"/>
      <c r="B173" s="265" t="s">
        <v>1545</v>
      </c>
      <c r="C173" s="260"/>
      <c r="D173" s="260"/>
      <c r="E173" s="266" t="s">
        <v>1546</v>
      </c>
    </row>
    <row r="174" spans="1:5" s="213" customFormat="1" x14ac:dyDescent="0.25">
      <c r="A174" s="260"/>
      <c r="B174" s="260"/>
      <c r="C174" s="265" t="s">
        <v>1547</v>
      </c>
      <c r="D174" s="260"/>
      <c r="E174" s="266" t="s">
        <v>1548</v>
      </c>
    </row>
    <row r="175" spans="1:5" ht="26.4" x14ac:dyDescent="0.25">
      <c r="D175" s="267" t="s">
        <v>1549</v>
      </c>
      <c r="E175" s="268" t="s">
        <v>1548</v>
      </c>
    </row>
    <row r="176" spans="1:5" s="210" customFormat="1" ht="17.399999999999999" x14ac:dyDescent="0.3">
      <c r="A176" s="265" t="s">
        <v>1550</v>
      </c>
      <c r="B176" s="260"/>
      <c r="C176" s="260"/>
      <c r="D176" s="260"/>
      <c r="E176" s="266" t="s">
        <v>106</v>
      </c>
    </row>
    <row r="177" spans="1:5" s="211" customFormat="1" ht="15.6" x14ac:dyDescent="0.3">
      <c r="A177" s="260"/>
      <c r="B177" s="265" t="s">
        <v>1551</v>
      </c>
      <c r="C177" s="260"/>
      <c r="D177" s="260"/>
      <c r="E177" s="266" t="s">
        <v>1552</v>
      </c>
    </row>
    <row r="178" spans="1:5" s="213" customFormat="1" x14ac:dyDescent="0.25">
      <c r="A178" s="260"/>
      <c r="B178" s="260"/>
      <c r="C178" s="265" t="s">
        <v>1553</v>
      </c>
      <c r="D178" s="260"/>
      <c r="E178" s="266" t="s">
        <v>1552</v>
      </c>
    </row>
    <row r="179" spans="1:5" ht="26.4" x14ac:dyDescent="0.25">
      <c r="D179" s="267" t="s">
        <v>1554</v>
      </c>
      <c r="E179" s="268" t="s">
        <v>1552</v>
      </c>
    </row>
    <row r="180" spans="1:5" s="211" customFormat="1" ht="15.6" x14ac:dyDescent="0.3">
      <c r="A180" s="260"/>
      <c r="B180" s="265" t="s">
        <v>1555</v>
      </c>
      <c r="C180" s="260"/>
      <c r="D180" s="260"/>
      <c r="E180" s="266" t="s">
        <v>189</v>
      </c>
    </row>
    <row r="181" spans="1:5" s="213" customFormat="1" x14ac:dyDescent="0.25">
      <c r="A181" s="260"/>
      <c r="B181" s="260"/>
      <c r="C181" s="265" t="s">
        <v>1556</v>
      </c>
      <c r="D181" s="260"/>
      <c r="E181" s="266" t="s">
        <v>189</v>
      </c>
    </row>
    <row r="182" spans="1:5" ht="26.4" x14ac:dyDescent="0.25">
      <c r="D182" s="267" t="s">
        <v>1557</v>
      </c>
      <c r="E182" s="268" t="s">
        <v>189</v>
      </c>
    </row>
    <row r="183" spans="1:5" s="211" customFormat="1" ht="15.6" x14ac:dyDescent="0.3">
      <c r="A183" s="260"/>
      <c r="B183" s="265" t="s">
        <v>1558</v>
      </c>
      <c r="C183" s="260"/>
      <c r="D183" s="260"/>
      <c r="E183" s="266" t="s">
        <v>1559</v>
      </c>
    </row>
    <row r="184" spans="1:5" s="213" customFormat="1" x14ac:dyDescent="0.25">
      <c r="A184" s="260"/>
      <c r="B184" s="260"/>
      <c r="C184" s="265" t="s">
        <v>1560</v>
      </c>
      <c r="D184" s="260"/>
      <c r="E184" s="266" t="s">
        <v>1559</v>
      </c>
    </row>
    <row r="185" spans="1:5" ht="26.4" x14ac:dyDescent="0.25">
      <c r="D185" s="267" t="s">
        <v>1561</v>
      </c>
      <c r="E185" s="268" t="s">
        <v>1559</v>
      </c>
    </row>
    <row r="186" spans="1:5" s="211" customFormat="1" ht="15.6" x14ac:dyDescent="0.3">
      <c r="A186" s="260"/>
      <c r="B186" s="265" t="s">
        <v>1562</v>
      </c>
      <c r="C186" s="260"/>
      <c r="D186" s="260"/>
      <c r="E186" s="266" t="s">
        <v>1563</v>
      </c>
    </row>
    <row r="187" spans="1:5" s="213" customFormat="1" x14ac:dyDescent="0.25">
      <c r="A187" s="260"/>
      <c r="B187" s="260"/>
      <c r="C187" s="265" t="s">
        <v>1564</v>
      </c>
      <c r="D187" s="260"/>
      <c r="E187" s="266" t="s">
        <v>1563</v>
      </c>
    </row>
    <row r="188" spans="1:5" ht="26.4" x14ac:dyDescent="0.25">
      <c r="D188" s="267" t="s">
        <v>1565</v>
      </c>
      <c r="E188" s="268" t="s">
        <v>1563</v>
      </c>
    </row>
    <row r="189" spans="1:5" s="210" customFormat="1" ht="17.399999999999999" x14ac:dyDescent="0.3">
      <c r="A189" s="265" t="s">
        <v>1566</v>
      </c>
      <c r="B189" s="260"/>
      <c r="C189" s="260"/>
      <c r="D189" s="260"/>
      <c r="E189" s="266" t="s">
        <v>1291</v>
      </c>
    </row>
    <row r="190" spans="1:5" s="211" customFormat="1" ht="15.6" x14ac:dyDescent="0.3">
      <c r="A190" s="260"/>
      <c r="B190" s="265" t="s">
        <v>1567</v>
      </c>
      <c r="C190" s="260"/>
      <c r="D190" s="260"/>
      <c r="E190" s="266" t="s">
        <v>1291</v>
      </c>
    </row>
    <row r="191" spans="1:5" s="213" customFormat="1" x14ac:dyDescent="0.25">
      <c r="A191" s="260"/>
      <c r="B191" s="260"/>
      <c r="C191" s="265" t="s">
        <v>1568</v>
      </c>
      <c r="D191" s="260"/>
      <c r="E191" s="266" t="s">
        <v>1291</v>
      </c>
    </row>
    <row r="192" spans="1:5" ht="26.4" x14ac:dyDescent="0.25">
      <c r="D192" s="267" t="s">
        <v>1569</v>
      </c>
      <c r="E192" s="268" t="s">
        <v>1291</v>
      </c>
    </row>
    <row r="193" spans="1:5" x14ac:dyDescent="0.25">
      <c r="A193" s="218"/>
      <c r="B193" s="218"/>
      <c r="C193" s="218"/>
      <c r="D193" s="218"/>
      <c r="E193" s="218"/>
    </row>
    <row r="194" spans="1:5" x14ac:dyDescent="0.25">
      <c r="A194" s="218"/>
      <c r="B194" s="218"/>
      <c r="C194" s="218"/>
      <c r="D194" s="218"/>
      <c r="E194" s="218"/>
    </row>
    <row r="195" spans="1:5" x14ac:dyDescent="0.25">
      <c r="A195" s="218"/>
      <c r="B195" s="218"/>
      <c r="C195" s="218"/>
      <c r="D195" s="218"/>
      <c r="E195" s="218"/>
    </row>
    <row r="196" spans="1:5" x14ac:dyDescent="0.25">
      <c r="A196" s="218"/>
      <c r="B196" s="218"/>
      <c r="C196" s="218"/>
      <c r="D196" s="218"/>
      <c r="E196" s="218"/>
    </row>
    <row r="197" spans="1:5" x14ac:dyDescent="0.25">
      <c r="A197" s="218"/>
      <c r="B197" s="218"/>
      <c r="C197" s="218"/>
      <c r="D197" s="218"/>
      <c r="E197" s="218"/>
    </row>
    <row r="198" spans="1:5" x14ac:dyDescent="0.25">
      <c r="A198" s="218"/>
      <c r="B198" s="218"/>
      <c r="C198" s="218"/>
      <c r="D198" s="218"/>
      <c r="E198" s="218"/>
    </row>
    <row r="199" spans="1:5" x14ac:dyDescent="0.25">
      <c r="A199" s="218"/>
      <c r="B199" s="218"/>
      <c r="C199" s="218"/>
      <c r="D199" s="218"/>
      <c r="E199" s="218"/>
    </row>
    <row r="200" spans="1:5" x14ac:dyDescent="0.25">
      <c r="A200" s="218"/>
      <c r="B200" s="218"/>
      <c r="C200" s="218"/>
      <c r="D200" s="218"/>
      <c r="E200" s="218"/>
    </row>
    <row r="201" spans="1:5" x14ac:dyDescent="0.25">
      <c r="A201" s="218"/>
      <c r="B201" s="218"/>
      <c r="C201" s="218"/>
      <c r="D201" s="218"/>
      <c r="E201" s="218"/>
    </row>
    <row r="202" spans="1:5" x14ac:dyDescent="0.25">
      <c r="A202" s="218"/>
      <c r="B202" s="218"/>
      <c r="C202" s="218"/>
      <c r="D202" s="218"/>
      <c r="E202" s="218"/>
    </row>
    <row r="203" spans="1:5" x14ac:dyDescent="0.25">
      <c r="A203" s="218"/>
      <c r="B203" s="218"/>
      <c r="C203" s="218"/>
      <c r="D203" s="218"/>
      <c r="E203" s="218"/>
    </row>
    <row r="204" spans="1:5" x14ac:dyDescent="0.25">
      <c r="A204" s="218"/>
      <c r="B204" s="218"/>
      <c r="C204" s="218"/>
      <c r="D204" s="218"/>
      <c r="E204" s="218"/>
    </row>
    <row r="205" spans="1:5" x14ac:dyDescent="0.25">
      <c r="A205" s="218"/>
      <c r="B205" s="218"/>
      <c r="C205" s="218"/>
      <c r="D205" s="218"/>
      <c r="E205" s="218"/>
    </row>
    <row r="206" spans="1:5" x14ac:dyDescent="0.25">
      <c r="A206" s="218"/>
      <c r="B206" s="218"/>
      <c r="C206" s="218"/>
      <c r="D206" s="218"/>
      <c r="E206" s="218"/>
    </row>
    <row r="207" spans="1:5" x14ac:dyDescent="0.25">
      <c r="A207" s="218"/>
      <c r="B207" s="218"/>
      <c r="C207" s="218"/>
      <c r="D207" s="218"/>
      <c r="E207" s="218"/>
    </row>
    <row r="208" spans="1:5" x14ac:dyDescent="0.25">
      <c r="A208" s="218"/>
      <c r="B208" s="218"/>
      <c r="C208" s="218"/>
      <c r="D208" s="218"/>
      <c r="E208" s="218"/>
    </row>
    <row r="209" spans="1:5" x14ac:dyDescent="0.25">
      <c r="A209" s="218"/>
      <c r="B209" s="218"/>
      <c r="C209" s="218"/>
      <c r="D209" s="218"/>
      <c r="E209" s="218"/>
    </row>
    <row r="210" spans="1:5" x14ac:dyDescent="0.25">
      <c r="A210" s="218"/>
      <c r="B210" s="218"/>
      <c r="C210" s="218"/>
      <c r="D210" s="218"/>
      <c r="E210" s="218"/>
    </row>
    <row r="211" spans="1:5" x14ac:dyDescent="0.25">
      <c r="A211" s="218"/>
      <c r="B211" s="218"/>
      <c r="C211" s="218"/>
      <c r="D211" s="218"/>
      <c r="E211" s="218"/>
    </row>
    <row r="212" spans="1:5" x14ac:dyDescent="0.25">
      <c r="A212" s="218"/>
      <c r="B212" s="218"/>
      <c r="C212" s="218"/>
      <c r="D212" s="218"/>
      <c r="E212" s="218"/>
    </row>
    <row r="213" spans="1:5" x14ac:dyDescent="0.25">
      <c r="A213" s="218"/>
      <c r="B213" s="218"/>
      <c r="C213" s="218"/>
      <c r="D213" s="218"/>
      <c r="E213" s="218"/>
    </row>
    <row r="214" spans="1:5" x14ac:dyDescent="0.25">
      <c r="A214" s="218"/>
      <c r="B214" s="218"/>
      <c r="C214" s="218"/>
      <c r="D214" s="218"/>
      <c r="E214" s="218"/>
    </row>
    <row r="215" spans="1:5" x14ac:dyDescent="0.25">
      <c r="A215" s="218"/>
      <c r="B215" s="218"/>
      <c r="C215" s="218"/>
      <c r="D215" s="218"/>
      <c r="E215" s="218"/>
    </row>
    <row r="216" spans="1:5" x14ac:dyDescent="0.25">
      <c r="A216" s="218"/>
      <c r="B216" s="218"/>
      <c r="C216" s="218"/>
      <c r="D216" s="218"/>
      <c r="E216" s="218"/>
    </row>
    <row r="217" spans="1:5" x14ac:dyDescent="0.25">
      <c r="A217" s="218"/>
      <c r="B217" s="218"/>
      <c r="C217" s="218"/>
      <c r="D217" s="218"/>
      <c r="E217" s="218"/>
    </row>
    <row r="218" spans="1:5" x14ac:dyDescent="0.25">
      <c r="A218" s="218"/>
      <c r="B218" s="218"/>
      <c r="C218" s="218"/>
      <c r="D218" s="218"/>
      <c r="E218" s="218"/>
    </row>
    <row r="219" spans="1:5" x14ac:dyDescent="0.25">
      <c r="A219" s="218"/>
      <c r="B219" s="218"/>
      <c r="C219" s="218"/>
      <c r="D219" s="218"/>
      <c r="E219" s="218"/>
    </row>
    <row r="220" spans="1:5" x14ac:dyDescent="0.25">
      <c r="A220" s="218"/>
      <c r="B220" s="218"/>
      <c r="C220" s="218"/>
      <c r="D220" s="218"/>
      <c r="E220" s="218"/>
    </row>
    <row r="221" spans="1:5" x14ac:dyDescent="0.25">
      <c r="A221" s="218"/>
      <c r="B221" s="218"/>
      <c r="C221" s="218"/>
      <c r="D221" s="218"/>
      <c r="E221" s="218"/>
    </row>
    <row r="222" spans="1:5" x14ac:dyDescent="0.25">
      <c r="A222" s="218"/>
      <c r="B222" s="218"/>
      <c r="C222" s="218"/>
      <c r="D222" s="218"/>
      <c r="E222" s="218"/>
    </row>
    <row r="223" spans="1:5" x14ac:dyDescent="0.25">
      <c r="A223" s="218"/>
      <c r="B223" s="218"/>
      <c r="C223" s="218"/>
      <c r="D223" s="218"/>
      <c r="E223" s="218"/>
    </row>
    <row r="224" spans="1:5" x14ac:dyDescent="0.25">
      <c r="A224" s="218"/>
      <c r="B224" s="218"/>
      <c r="C224" s="218"/>
      <c r="D224" s="218"/>
      <c r="E224" s="218"/>
    </row>
    <row r="225" spans="1:5" x14ac:dyDescent="0.25">
      <c r="A225" s="218"/>
      <c r="B225" s="218"/>
      <c r="C225" s="218"/>
      <c r="D225" s="218"/>
      <c r="E225" s="218"/>
    </row>
    <row r="226" spans="1:5" x14ac:dyDescent="0.25">
      <c r="A226" s="218"/>
      <c r="B226" s="218"/>
      <c r="C226" s="218"/>
      <c r="D226" s="218"/>
      <c r="E226" s="218"/>
    </row>
    <row r="227" spans="1:5" x14ac:dyDescent="0.25">
      <c r="A227" s="218"/>
      <c r="B227" s="218"/>
      <c r="C227" s="218"/>
      <c r="D227" s="218"/>
      <c r="E227" s="218"/>
    </row>
    <row r="228" spans="1:5" x14ac:dyDescent="0.25">
      <c r="A228" s="218"/>
      <c r="B228" s="218"/>
      <c r="C228" s="218"/>
      <c r="D228" s="218"/>
      <c r="E228" s="218"/>
    </row>
    <row r="229" spans="1:5" x14ac:dyDescent="0.25">
      <c r="A229" s="218"/>
      <c r="B229" s="218"/>
      <c r="C229" s="218"/>
      <c r="D229" s="218"/>
      <c r="E229" s="218"/>
    </row>
    <row r="230" spans="1:5" x14ac:dyDescent="0.25">
      <c r="A230" s="218"/>
      <c r="B230" s="218"/>
      <c r="C230" s="218"/>
      <c r="D230" s="218"/>
      <c r="E230" s="218"/>
    </row>
    <row r="231" spans="1:5" x14ac:dyDescent="0.25">
      <c r="A231" s="218"/>
      <c r="B231" s="218"/>
      <c r="C231" s="218"/>
      <c r="D231" s="218"/>
      <c r="E231" s="218"/>
    </row>
    <row r="232" spans="1:5" x14ac:dyDescent="0.25">
      <c r="A232" s="218"/>
      <c r="B232" s="218"/>
      <c r="C232" s="218"/>
      <c r="D232" s="218"/>
      <c r="E232" s="218"/>
    </row>
    <row r="233" spans="1:5" x14ac:dyDescent="0.25">
      <c r="A233" s="218"/>
      <c r="B233" s="218"/>
      <c r="C233" s="218"/>
      <c r="D233" s="218"/>
      <c r="E233" s="218"/>
    </row>
    <row r="234" spans="1:5" x14ac:dyDescent="0.25">
      <c r="A234" s="218"/>
      <c r="B234" s="218"/>
      <c r="C234" s="218"/>
      <c r="D234" s="218"/>
      <c r="E234" s="218"/>
    </row>
    <row r="235" spans="1:5" x14ac:dyDescent="0.25">
      <c r="A235" s="218"/>
      <c r="B235" s="218"/>
      <c r="C235" s="218"/>
      <c r="D235" s="218"/>
      <c r="E235" s="218"/>
    </row>
    <row r="236" spans="1:5" x14ac:dyDescent="0.25">
      <c r="A236" s="218"/>
      <c r="B236" s="218"/>
      <c r="C236" s="218"/>
      <c r="D236" s="218"/>
      <c r="E236" s="218"/>
    </row>
    <row r="237" spans="1:5" x14ac:dyDescent="0.25">
      <c r="A237" s="218"/>
      <c r="B237" s="218"/>
      <c r="C237" s="218"/>
      <c r="D237" s="218"/>
      <c r="E237" s="218"/>
    </row>
    <row r="238" spans="1:5" x14ac:dyDescent="0.25">
      <c r="A238" s="218"/>
      <c r="B238" s="218"/>
      <c r="C238" s="218"/>
      <c r="D238" s="218"/>
      <c r="E238" s="218"/>
    </row>
    <row r="239" spans="1:5" x14ac:dyDescent="0.25">
      <c r="A239" s="218"/>
      <c r="B239" s="218"/>
      <c r="C239" s="218"/>
      <c r="D239" s="218"/>
      <c r="E239" s="218"/>
    </row>
    <row r="240" spans="1:5" x14ac:dyDescent="0.25">
      <c r="A240" s="218"/>
      <c r="B240" s="218"/>
      <c r="C240" s="218"/>
      <c r="D240" s="218"/>
      <c r="E240" s="218"/>
    </row>
    <row r="241" spans="1:5" x14ac:dyDescent="0.25">
      <c r="A241" s="218"/>
      <c r="B241" s="218"/>
      <c r="C241" s="218"/>
      <c r="D241" s="218"/>
      <c r="E241" s="218"/>
    </row>
    <row r="242" spans="1:5" x14ac:dyDescent="0.25">
      <c r="A242" s="218"/>
      <c r="B242" s="218"/>
      <c r="C242" s="218"/>
      <c r="D242" s="218"/>
      <c r="E242" s="218"/>
    </row>
    <row r="243" spans="1:5" x14ac:dyDescent="0.25">
      <c r="A243" s="218"/>
      <c r="B243" s="218"/>
      <c r="C243" s="218"/>
      <c r="D243" s="218"/>
      <c r="E243" s="218"/>
    </row>
    <row r="244" spans="1:5" x14ac:dyDescent="0.25">
      <c r="A244" s="218"/>
      <c r="B244" s="218"/>
      <c r="C244" s="218"/>
      <c r="D244" s="218"/>
      <c r="E244" s="218"/>
    </row>
    <row r="245" spans="1:5" x14ac:dyDescent="0.25">
      <c r="A245" s="218"/>
      <c r="B245" s="218"/>
      <c r="C245" s="218"/>
      <c r="D245" s="218"/>
      <c r="E245" s="218"/>
    </row>
    <row r="246" spans="1:5" x14ac:dyDescent="0.25">
      <c r="A246" s="218"/>
      <c r="B246" s="218"/>
      <c r="C246" s="218"/>
      <c r="D246" s="218"/>
      <c r="E246" s="218"/>
    </row>
    <row r="247" spans="1:5" x14ac:dyDescent="0.25">
      <c r="A247" s="218"/>
      <c r="B247" s="218"/>
      <c r="C247" s="218"/>
      <c r="D247" s="218"/>
      <c r="E247" s="218"/>
    </row>
    <row r="248" spans="1:5" x14ac:dyDescent="0.25">
      <c r="A248" s="218"/>
      <c r="B248" s="218"/>
      <c r="C248" s="218"/>
      <c r="D248" s="218"/>
      <c r="E248" s="218"/>
    </row>
    <row r="249" spans="1:5" x14ac:dyDescent="0.25">
      <c r="A249" s="218"/>
      <c r="B249" s="218"/>
      <c r="C249" s="218"/>
      <c r="D249" s="218"/>
      <c r="E249" s="218"/>
    </row>
    <row r="250" spans="1:5" x14ac:dyDescent="0.25">
      <c r="A250" s="218"/>
      <c r="B250" s="218"/>
      <c r="C250" s="218"/>
      <c r="D250" s="218"/>
      <c r="E250" s="218"/>
    </row>
    <row r="251" spans="1:5" x14ac:dyDescent="0.25">
      <c r="A251" s="218"/>
      <c r="B251" s="218"/>
      <c r="C251" s="218"/>
      <c r="D251" s="218"/>
      <c r="E251" s="218"/>
    </row>
    <row r="252" spans="1:5" x14ac:dyDescent="0.25">
      <c r="A252" s="218"/>
      <c r="B252" s="218"/>
      <c r="C252" s="218"/>
      <c r="D252" s="218"/>
      <c r="E252" s="218"/>
    </row>
    <row r="253" spans="1:5" x14ac:dyDescent="0.25">
      <c r="A253" s="218"/>
      <c r="B253" s="218"/>
      <c r="C253" s="218"/>
      <c r="D253" s="218"/>
      <c r="E253" s="218"/>
    </row>
    <row r="254" spans="1:5" x14ac:dyDescent="0.25">
      <c r="A254" s="218"/>
      <c r="B254" s="218"/>
      <c r="C254" s="218"/>
      <c r="D254" s="218"/>
      <c r="E254" s="218"/>
    </row>
    <row r="255" spans="1:5" x14ac:dyDescent="0.25">
      <c r="A255" s="218"/>
      <c r="B255" s="218"/>
      <c r="C255" s="218"/>
      <c r="D255" s="218"/>
      <c r="E255" s="218"/>
    </row>
    <row r="256" spans="1:5" x14ac:dyDescent="0.25">
      <c r="A256" s="218"/>
      <c r="B256" s="218"/>
      <c r="C256" s="218"/>
      <c r="D256" s="218"/>
      <c r="E256" s="218"/>
    </row>
    <row r="257" spans="1:5" x14ac:dyDescent="0.25">
      <c r="A257" s="218"/>
      <c r="B257" s="218"/>
      <c r="C257" s="218"/>
      <c r="D257" s="218"/>
      <c r="E257" s="218"/>
    </row>
    <row r="258" spans="1:5" x14ac:dyDescent="0.25">
      <c r="A258" s="218"/>
      <c r="B258" s="218"/>
      <c r="C258" s="218"/>
      <c r="D258" s="218"/>
      <c r="E258" s="218"/>
    </row>
    <row r="259" spans="1:5" x14ac:dyDescent="0.25">
      <c r="A259" s="218"/>
      <c r="B259" s="218"/>
      <c r="C259" s="218"/>
      <c r="D259" s="218"/>
      <c r="E259" s="218"/>
    </row>
    <row r="260" spans="1:5" x14ac:dyDescent="0.25">
      <c r="A260" s="218"/>
      <c r="B260" s="218"/>
      <c r="C260" s="218"/>
      <c r="D260" s="218"/>
      <c r="E260" s="218"/>
    </row>
    <row r="261" spans="1:5" x14ac:dyDescent="0.25">
      <c r="A261" s="218"/>
      <c r="B261" s="218"/>
      <c r="C261" s="218"/>
      <c r="D261" s="218"/>
      <c r="E261" s="218"/>
    </row>
    <row r="262" spans="1:5" x14ac:dyDescent="0.25">
      <c r="A262" s="218"/>
      <c r="B262" s="218"/>
      <c r="C262" s="218"/>
      <c r="D262" s="218"/>
      <c r="E262" s="218"/>
    </row>
    <row r="263" spans="1:5" x14ac:dyDescent="0.25">
      <c r="A263" s="218"/>
      <c r="B263" s="218"/>
      <c r="C263" s="218"/>
      <c r="D263" s="218"/>
      <c r="E263" s="218"/>
    </row>
    <row r="264" spans="1:5" x14ac:dyDescent="0.25">
      <c r="A264" s="218"/>
      <c r="B264" s="218"/>
      <c r="C264" s="218"/>
      <c r="D264" s="218"/>
      <c r="E264" s="218"/>
    </row>
    <row r="265" spans="1:5" x14ac:dyDescent="0.25">
      <c r="A265" s="218"/>
      <c r="B265" s="218"/>
      <c r="C265" s="218"/>
      <c r="D265" s="218"/>
      <c r="E265" s="218"/>
    </row>
    <row r="266" spans="1:5" x14ac:dyDescent="0.25">
      <c r="A266" s="218"/>
      <c r="B266" s="218"/>
      <c r="C266" s="218"/>
      <c r="D266" s="218"/>
      <c r="E266" s="218"/>
    </row>
    <row r="267" spans="1:5" x14ac:dyDescent="0.25">
      <c r="A267" s="218"/>
      <c r="B267" s="218"/>
      <c r="C267" s="218"/>
      <c r="D267" s="218"/>
      <c r="E267" s="218"/>
    </row>
    <row r="268" spans="1:5" x14ac:dyDescent="0.25">
      <c r="A268" s="218"/>
      <c r="B268" s="218"/>
      <c r="C268" s="218"/>
      <c r="D268" s="218"/>
      <c r="E268" s="218"/>
    </row>
    <row r="269" spans="1:5" x14ac:dyDescent="0.25">
      <c r="A269" s="218"/>
      <c r="B269" s="218"/>
      <c r="C269" s="218"/>
      <c r="D269" s="218"/>
      <c r="E269" s="218"/>
    </row>
    <row r="270" spans="1:5" x14ac:dyDescent="0.25">
      <c r="A270" s="218"/>
      <c r="B270" s="218"/>
      <c r="C270" s="218"/>
      <c r="D270" s="218"/>
      <c r="E270" s="218"/>
    </row>
    <row r="271" spans="1:5" x14ac:dyDescent="0.25">
      <c r="A271" s="218"/>
      <c r="B271" s="218"/>
      <c r="C271" s="218"/>
      <c r="D271" s="218"/>
      <c r="E271" s="218"/>
    </row>
    <row r="272" spans="1:5" x14ac:dyDescent="0.25">
      <c r="A272" s="218"/>
      <c r="B272" s="218"/>
      <c r="C272" s="218"/>
      <c r="D272" s="218"/>
      <c r="E272" s="218"/>
    </row>
    <row r="273" spans="1:5" x14ac:dyDescent="0.25">
      <c r="A273" s="218"/>
      <c r="B273" s="218"/>
      <c r="C273" s="218"/>
      <c r="D273" s="218"/>
      <c r="E273" s="218"/>
    </row>
    <row r="274" spans="1:5" x14ac:dyDescent="0.25">
      <c r="A274" s="218"/>
      <c r="B274" s="218"/>
      <c r="C274" s="218"/>
      <c r="D274" s="218"/>
      <c r="E274" s="218"/>
    </row>
    <row r="275" spans="1:5" x14ac:dyDescent="0.25">
      <c r="A275" s="218"/>
      <c r="B275" s="218"/>
      <c r="C275" s="218"/>
      <c r="D275" s="218"/>
      <c r="E275" s="218"/>
    </row>
    <row r="276" spans="1:5" x14ac:dyDescent="0.25">
      <c r="A276" s="218"/>
      <c r="B276" s="218"/>
      <c r="C276" s="218"/>
      <c r="D276" s="218"/>
      <c r="E276" s="218"/>
    </row>
    <row r="277" spans="1:5" x14ac:dyDescent="0.25">
      <c r="A277" s="218"/>
      <c r="B277" s="218"/>
      <c r="C277" s="218"/>
      <c r="D277" s="218"/>
      <c r="E277" s="218"/>
    </row>
    <row r="278" spans="1:5" x14ac:dyDescent="0.25">
      <c r="A278" s="218"/>
      <c r="B278" s="218"/>
      <c r="C278" s="218"/>
      <c r="D278" s="218"/>
      <c r="E278" s="218"/>
    </row>
    <row r="279" spans="1:5" x14ac:dyDescent="0.25">
      <c r="A279" s="218"/>
      <c r="B279" s="218"/>
      <c r="C279" s="218"/>
      <c r="D279" s="218"/>
      <c r="E279" s="218"/>
    </row>
    <row r="280" spans="1:5" x14ac:dyDescent="0.25">
      <c r="A280" s="218"/>
      <c r="B280" s="218"/>
      <c r="C280" s="218"/>
      <c r="D280" s="218"/>
      <c r="E280" s="218"/>
    </row>
    <row r="281" spans="1:5" x14ac:dyDescent="0.25">
      <c r="A281" s="218"/>
      <c r="B281" s="218"/>
      <c r="C281" s="218"/>
      <c r="D281" s="218"/>
      <c r="E281" s="218"/>
    </row>
    <row r="282" spans="1:5" x14ac:dyDescent="0.25">
      <c r="A282" s="218"/>
      <c r="B282" s="218"/>
      <c r="C282" s="218"/>
      <c r="D282" s="218"/>
      <c r="E282" s="218"/>
    </row>
    <row r="283" spans="1:5" x14ac:dyDescent="0.25">
      <c r="A283" s="218"/>
      <c r="B283" s="218"/>
      <c r="C283" s="218"/>
      <c r="D283" s="218"/>
      <c r="E283" s="218"/>
    </row>
    <row r="284" spans="1:5" x14ac:dyDescent="0.25">
      <c r="A284" s="218"/>
      <c r="B284" s="218"/>
      <c r="C284" s="218"/>
      <c r="D284" s="218"/>
      <c r="E284" s="218"/>
    </row>
    <row r="285" spans="1:5" x14ac:dyDescent="0.25">
      <c r="A285" s="218"/>
      <c r="B285" s="218"/>
      <c r="C285" s="218"/>
      <c r="D285" s="218"/>
      <c r="E285" s="218"/>
    </row>
    <row r="286" spans="1:5" x14ac:dyDescent="0.25">
      <c r="A286" s="218"/>
      <c r="B286" s="218"/>
      <c r="C286" s="218"/>
      <c r="D286" s="218"/>
      <c r="E286" s="218"/>
    </row>
    <row r="287" spans="1:5" x14ac:dyDescent="0.25">
      <c r="A287" s="218"/>
      <c r="B287" s="218"/>
      <c r="C287" s="218"/>
      <c r="D287" s="218"/>
      <c r="E287" s="218"/>
    </row>
    <row r="288" spans="1:5" x14ac:dyDescent="0.25">
      <c r="A288" s="218"/>
      <c r="B288" s="218"/>
      <c r="C288" s="218"/>
      <c r="D288" s="218"/>
      <c r="E288" s="218"/>
    </row>
    <row r="289" spans="1:5" x14ac:dyDescent="0.25">
      <c r="A289" s="218"/>
      <c r="B289" s="218"/>
      <c r="C289" s="218"/>
      <c r="D289" s="218"/>
      <c r="E289" s="218"/>
    </row>
    <row r="290" spans="1:5" x14ac:dyDescent="0.25">
      <c r="A290" s="218"/>
      <c r="B290" s="218"/>
      <c r="C290" s="218"/>
      <c r="D290" s="218"/>
      <c r="E290" s="218"/>
    </row>
    <row r="291" spans="1:5" x14ac:dyDescent="0.25">
      <c r="A291" s="218"/>
      <c r="B291" s="218"/>
      <c r="C291" s="218"/>
      <c r="D291" s="218"/>
      <c r="E291" s="218"/>
    </row>
    <row r="292" spans="1:5" x14ac:dyDescent="0.25">
      <c r="A292" s="218"/>
      <c r="B292" s="218"/>
      <c r="C292" s="218"/>
      <c r="D292" s="218"/>
      <c r="E292" s="218"/>
    </row>
    <row r="293" spans="1:5" x14ac:dyDescent="0.25">
      <c r="A293" s="218"/>
      <c r="B293" s="218"/>
      <c r="C293" s="218"/>
      <c r="D293" s="218"/>
      <c r="E293" s="218"/>
    </row>
    <row r="294" spans="1:5" x14ac:dyDescent="0.25">
      <c r="A294" s="218"/>
      <c r="B294" s="218"/>
      <c r="C294" s="218"/>
      <c r="D294" s="218"/>
      <c r="E294" s="218"/>
    </row>
    <row r="295" spans="1:5" x14ac:dyDescent="0.25">
      <c r="A295" s="218"/>
      <c r="B295" s="218"/>
      <c r="C295" s="218"/>
      <c r="D295" s="218"/>
      <c r="E295" s="218"/>
    </row>
    <row r="296" spans="1:5" x14ac:dyDescent="0.25">
      <c r="A296" s="218"/>
      <c r="B296" s="218"/>
      <c r="C296" s="218"/>
      <c r="D296" s="218"/>
      <c r="E296" s="218"/>
    </row>
    <row r="305" s="218" customFormat="1" x14ac:dyDescent="0.25"/>
    <row r="306" s="218" customFormat="1" x14ac:dyDescent="0.25"/>
    <row r="307" s="218" customFormat="1" x14ac:dyDescent="0.25"/>
    <row r="308" s="218" customFormat="1" x14ac:dyDescent="0.25"/>
    <row r="309" s="218" customFormat="1" x14ac:dyDescent="0.25"/>
    <row r="310" s="218" customFormat="1" x14ac:dyDescent="0.25"/>
    <row r="311" s="218" customFormat="1" x14ac:dyDescent="0.25"/>
    <row r="312" s="218" customFormat="1" x14ac:dyDescent="0.25"/>
    <row r="313" s="218" customFormat="1" x14ac:dyDescent="0.25"/>
    <row r="314" s="218" customFormat="1" x14ac:dyDescent="0.25"/>
    <row r="315" s="218" customFormat="1" x14ac:dyDescent="0.25"/>
    <row r="316" s="218" customFormat="1" x14ac:dyDescent="0.25"/>
    <row r="317" s="218" customFormat="1" x14ac:dyDescent="0.25"/>
    <row r="318" s="218" customFormat="1" x14ac:dyDescent="0.25"/>
    <row r="319" s="218" customFormat="1" x14ac:dyDescent="0.25"/>
    <row r="320" s="218" customFormat="1" x14ac:dyDescent="0.25"/>
    <row r="321" s="218" customFormat="1" x14ac:dyDescent="0.25"/>
    <row r="322" s="218" customFormat="1" x14ac:dyDescent="0.25"/>
    <row r="323" s="218" customFormat="1" x14ac:dyDescent="0.25"/>
    <row r="324" s="218" customFormat="1" x14ac:dyDescent="0.25"/>
    <row r="325" s="218" customFormat="1" x14ac:dyDescent="0.25"/>
    <row r="326" s="218" customFormat="1" x14ac:dyDescent="0.25"/>
    <row r="327" s="218" customFormat="1" x14ac:dyDescent="0.25"/>
    <row r="328" s="218" customFormat="1" x14ac:dyDescent="0.25"/>
    <row r="329" s="218" customFormat="1" x14ac:dyDescent="0.25"/>
    <row r="330" s="218" customFormat="1" x14ac:dyDescent="0.25"/>
    <row r="331" s="218" customFormat="1" x14ac:dyDescent="0.25"/>
    <row r="332" s="218" customFormat="1" x14ac:dyDescent="0.25"/>
    <row r="333" s="218" customFormat="1" x14ac:dyDescent="0.25"/>
    <row r="334" s="218" customFormat="1" x14ac:dyDescent="0.25"/>
    <row r="335" s="218" customFormat="1" x14ac:dyDescent="0.25"/>
    <row r="336" s="218" customFormat="1" x14ac:dyDescent="0.25"/>
    <row r="337" s="218" customFormat="1" x14ac:dyDescent="0.25"/>
    <row r="338" s="218" customFormat="1" x14ac:dyDescent="0.25"/>
    <row r="339" s="218" customFormat="1" x14ac:dyDescent="0.25"/>
    <row r="340" s="218" customFormat="1" x14ac:dyDescent="0.25"/>
    <row r="341" s="218" customFormat="1" x14ac:dyDescent="0.25"/>
    <row r="342" s="218" customFormat="1" x14ac:dyDescent="0.25"/>
    <row r="343" s="218" customFormat="1" x14ac:dyDescent="0.25"/>
    <row r="344" s="218" customFormat="1" x14ac:dyDescent="0.25"/>
    <row r="345" s="218" customFormat="1" x14ac:dyDescent="0.25"/>
    <row r="346" s="218" customFormat="1" x14ac:dyDescent="0.25"/>
    <row r="347" s="218" customFormat="1" x14ac:dyDescent="0.25"/>
    <row r="348" s="218" customFormat="1" x14ac:dyDescent="0.25"/>
    <row r="349" s="218" customFormat="1" x14ac:dyDescent="0.25"/>
    <row r="350" s="218" customFormat="1" x14ac:dyDescent="0.25"/>
    <row r="351" s="218" customFormat="1" x14ac:dyDescent="0.25"/>
    <row r="352" s="218" customFormat="1" x14ac:dyDescent="0.25"/>
    <row r="353" s="218" customFormat="1" x14ac:dyDescent="0.25"/>
    <row r="354" s="218" customFormat="1" x14ac:dyDescent="0.25"/>
    <row r="355" s="218" customFormat="1" x14ac:dyDescent="0.25"/>
    <row r="356" s="218" customFormat="1" x14ac:dyDescent="0.25"/>
    <row r="357" s="218" customFormat="1" x14ac:dyDescent="0.25"/>
    <row r="358" s="218" customFormat="1" x14ac:dyDescent="0.25"/>
    <row r="359" s="218" customFormat="1" x14ac:dyDescent="0.25"/>
    <row r="360" s="218" customFormat="1" x14ac:dyDescent="0.25"/>
    <row r="361" s="218" customFormat="1" x14ac:dyDescent="0.25"/>
    <row r="362" s="218" customFormat="1" x14ac:dyDescent="0.25"/>
    <row r="363" s="218" customFormat="1" x14ac:dyDescent="0.25"/>
    <row r="364" s="218" customFormat="1" x14ac:dyDescent="0.25"/>
    <row r="365" s="218" customFormat="1" x14ac:dyDescent="0.25"/>
    <row r="366" s="218" customFormat="1" x14ac:dyDescent="0.25"/>
    <row r="367" s="218" customFormat="1" x14ac:dyDescent="0.25"/>
    <row r="368" s="218" customFormat="1" x14ac:dyDescent="0.25"/>
    <row r="369" s="218" customFormat="1" x14ac:dyDescent="0.25"/>
    <row r="370" s="218" customFormat="1" x14ac:dyDescent="0.25"/>
    <row r="371" s="218" customFormat="1" x14ac:dyDescent="0.25"/>
    <row r="372" s="218" customFormat="1" x14ac:dyDescent="0.25"/>
    <row r="373" s="218" customFormat="1" x14ac:dyDescent="0.25"/>
    <row r="374" s="218" customFormat="1" x14ac:dyDescent="0.25"/>
    <row r="375" s="218" customFormat="1" x14ac:dyDescent="0.25"/>
    <row r="376" s="218" customFormat="1" x14ac:dyDescent="0.25"/>
    <row r="377" s="218" customFormat="1" x14ac:dyDescent="0.25"/>
    <row r="378" s="218" customFormat="1" x14ac:dyDescent="0.25"/>
    <row r="379" s="218" customFormat="1" x14ac:dyDescent="0.25"/>
    <row r="380" s="218" customFormat="1" x14ac:dyDescent="0.25"/>
    <row r="381" s="218" customFormat="1" x14ac:dyDescent="0.25"/>
    <row r="382" s="218" customFormat="1" x14ac:dyDescent="0.25"/>
    <row r="383" s="218" customFormat="1" x14ac:dyDescent="0.25"/>
    <row r="384" s="218" customFormat="1" x14ac:dyDescent="0.25"/>
    <row r="385" s="218" customFormat="1" x14ac:dyDescent="0.25"/>
    <row r="386" s="218" customFormat="1" x14ac:dyDescent="0.25"/>
    <row r="387" s="218" customFormat="1" x14ac:dyDescent="0.25"/>
    <row r="388" s="218" customFormat="1" x14ac:dyDescent="0.25"/>
    <row r="389" s="218" customFormat="1" x14ac:dyDescent="0.25"/>
    <row r="390" s="218" customFormat="1" x14ac:dyDescent="0.25"/>
    <row r="391" s="218" customFormat="1" x14ac:dyDescent="0.25"/>
    <row r="392" s="218" customFormat="1" x14ac:dyDescent="0.25"/>
    <row r="393" s="218" customFormat="1" x14ac:dyDescent="0.25"/>
    <row r="394" s="218" customFormat="1" x14ac:dyDescent="0.25"/>
    <row r="395" s="218" customFormat="1" x14ac:dyDescent="0.25"/>
    <row r="396" s="218" customFormat="1" x14ac:dyDescent="0.25"/>
    <row r="397" s="218" customFormat="1" x14ac:dyDescent="0.25"/>
    <row r="398" s="218" customFormat="1" x14ac:dyDescent="0.25"/>
    <row r="399" s="218" customFormat="1" x14ac:dyDescent="0.25"/>
    <row r="400" s="218" customFormat="1" x14ac:dyDescent="0.25"/>
    <row r="401" s="218" customFormat="1" x14ac:dyDescent="0.25"/>
    <row r="402" s="218" customFormat="1" x14ac:dyDescent="0.25"/>
    <row r="403" s="218" customFormat="1" x14ac:dyDescent="0.25"/>
    <row r="404" s="218" customFormat="1" x14ac:dyDescent="0.25"/>
    <row r="405" s="218" customFormat="1" x14ac:dyDescent="0.25"/>
    <row r="406" s="218" customFormat="1" x14ac:dyDescent="0.25"/>
    <row r="407" s="218" customFormat="1" x14ac:dyDescent="0.25"/>
    <row r="408" s="218" customFormat="1" x14ac:dyDescent="0.25"/>
    <row r="409" s="218" customFormat="1" x14ac:dyDescent="0.25"/>
    <row r="410" s="218" customFormat="1" x14ac:dyDescent="0.25"/>
    <row r="411" s="218" customFormat="1" x14ac:dyDescent="0.25"/>
    <row r="412" s="218" customFormat="1" x14ac:dyDescent="0.25"/>
    <row r="413" s="218" customFormat="1" x14ac:dyDescent="0.25"/>
    <row r="414" s="218" customFormat="1" x14ac:dyDescent="0.25"/>
    <row r="415" s="218" customFormat="1" x14ac:dyDescent="0.25"/>
    <row r="416" s="218" customFormat="1" x14ac:dyDescent="0.25"/>
    <row r="417" s="218" customFormat="1" x14ac:dyDescent="0.25"/>
    <row r="418" s="218" customFormat="1" x14ac:dyDescent="0.25"/>
    <row r="419" s="218" customFormat="1" x14ac:dyDescent="0.25"/>
    <row r="420" s="218" customFormat="1" x14ac:dyDescent="0.25"/>
    <row r="421" s="218" customFormat="1" x14ac:dyDescent="0.25"/>
    <row r="422" s="218" customFormat="1" x14ac:dyDescent="0.25"/>
    <row r="423" s="218" customFormat="1" x14ac:dyDescent="0.25"/>
    <row r="424" s="218" customFormat="1" x14ac:dyDescent="0.25"/>
    <row r="425" s="218" customFormat="1" x14ac:dyDescent="0.25"/>
    <row r="426" s="218" customFormat="1" x14ac:dyDescent="0.25"/>
    <row r="427" s="218" customFormat="1" x14ac:dyDescent="0.25"/>
    <row r="428" s="218" customFormat="1" x14ac:dyDescent="0.25"/>
    <row r="429" s="218" customFormat="1" x14ac:dyDescent="0.25"/>
    <row r="430" s="218" customFormat="1" x14ac:dyDescent="0.25"/>
    <row r="431" s="218" customFormat="1" x14ac:dyDescent="0.25"/>
    <row r="432" s="218" customFormat="1" x14ac:dyDescent="0.25"/>
    <row r="433" s="218" customFormat="1" x14ac:dyDescent="0.25"/>
    <row r="434" s="218" customFormat="1" x14ac:dyDescent="0.25"/>
    <row r="435" s="218" customFormat="1" x14ac:dyDescent="0.25"/>
    <row r="436" s="218" customFormat="1" x14ac:dyDescent="0.25"/>
    <row r="437" s="218" customFormat="1" x14ac:dyDescent="0.25"/>
    <row r="438" s="218" customFormat="1" x14ac:dyDescent="0.25"/>
    <row r="439" s="218" customFormat="1" x14ac:dyDescent="0.25"/>
    <row r="440" s="218" customFormat="1" x14ac:dyDescent="0.25"/>
    <row r="441" s="218" customFormat="1" x14ac:dyDescent="0.25"/>
    <row r="442" s="218" customFormat="1" x14ac:dyDescent="0.25"/>
    <row r="443" s="218" customFormat="1" x14ac:dyDescent="0.25"/>
  </sheetData>
  <printOptions horizontalCentered="1"/>
  <pageMargins left="0.19685039370078741" right="0.19685039370078741" top="0.27559055118110237" bottom="0.27559055118110237" header="0.11811023622047245" footer="0.11811023622047245"/>
  <pageSetup paperSize="9" scale="80" orientation="portrait" r:id="rId1"/>
  <headerFooter alignWithMargins="0"/>
  <rowBreaks count="2" manualBreakCount="2">
    <brk id="231" max="16383" man="1"/>
    <brk id="2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6"/>
  <sheetViews>
    <sheetView zoomScaleNormal="100" workbookViewId="0">
      <pane xSplit="5" ySplit="2" topLeftCell="F3" activePane="bottomRight" state="frozen"/>
      <selection activeCell="E261" sqref="E261"/>
      <selection pane="topRight" activeCell="E261" sqref="E261"/>
      <selection pane="bottomLeft" activeCell="E261" sqref="E261"/>
      <selection pane="bottomRight" activeCell="E261" sqref="E261"/>
    </sheetView>
  </sheetViews>
  <sheetFormatPr defaultColWidth="9.109375" defaultRowHeight="13.2" x14ac:dyDescent="0.25"/>
  <cols>
    <col min="1" max="1" width="7.44140625" style="259" customWidth="1"/>
    <col min="2" max="2" width="7" style="259" bestFit="1" customWidth="1"/>
    <col min="3" max="3" width="7.6640625" style="310" bestFit="1" customWidth="1"/>
    <col min="4" max="4" width="5.33203125" style="233" bestFit="1" customWidth="1"/>
    <col min="5" max="5" width="98.44140625" style="220" customWidth="1"/>
    <col min="6" max="6" width="11.6640625" style="218" customWidth="1"/>
    <col min="7" max="7" width="11.88671875" style="218" customWidth="1"/>
    <col min="8" max="8" width="12.5546875" style="218" customWidth="1"/>
    <col min="9" max="9" width="11.33203125" style="218" customWidth="1"/>
    <col min="10" max="10" width="9.88671875" style="218" customWidth="1"/>
    <col min="11" max="16384" width="9.109375" style="218"/>
  </cols>
  <sheetData>
    <row r="1" spans="1:5" s="198" customFormat="1" ht="27.75" customHeight="1" x14ac:dyDescent="0.25">
      <c r="A1" s="281" t="s">
        <v>572</v>
      </c>
      <c r="B1" s="281" t="s">
        <v>573</v>
      </c>
      <c r="C1" s="282" t="s">
        <v>574</v>
      </c>
      <c r="D1" s="283" t="s">
        <v>575</v>
      </c>
      <c r="E1" s="262" t="s">
        <v>576</v>
      </c>
    </row>
    <row r="2" spans="1:5" s="204" customFormat="1" x14ac:dyDescent="0.25">
      <c r="A2" s="284" t="s">
        <v>1570</v>
      </c>
      <c r="B2" s="200"/>
      <c r="C2" s="285"/>
      <c r="D2" s="202"/>
      <c r="E2" s="286" t="s">
        <v>130</v>
      </c>
    </row>
    <row r="3" spans="1:5" s="213" customFormat="1" x14ac:dyDescent="0.25">
      <c r="A3" s="287" t="s">
        <v>1571</v>
      </c>
      <c r="B3" s="206"/>
      <c r="C3" s="288"/>
      <c r="D3" s="208"/>
      <c r="E3" s="289" t="s">
        <v>1572</v>
      </c>
    </row>
    <row r="4" spans="1:5" s="211" customFormat="1" ht="15.6" x14ac:dyDescent="0.3">
      <c r="A4" s="260"/>
      <c r="B4" s="287" t="s">
        <v>1573</v>
      </c>
      <c r="C4" s="290"/>
      <c r="D4" s="291"/>
      <c r="E4" s="289" t="s">
        <v>1574</v>
      </c>
    </row>
    <row r="5" spans="1:5" s="213" customFormat="1" x14ac:dyDescent="0.25">
      <c r="A5" s="260"/>
      <c r="B5" s="260"/>
      <c r="C5" s="292" t="s">
        <v>1575</v>
      </c>
      <c r="D5" s="208"/>
      <c r="E5" s="289" t="s">
        <v>1576</v>
      </c>
    </row>
    <row r="6" spans="1:5" ht="26.4" x14ac:dyDescent="0.25">
      <c r="C6" s="293"/>
      <c r="D6" s="294" t="s">
        <v>1577</v>
      </c>
      <c r="E6" s="295" t="s">
        <v>1578</v>
      </c>
    </row>
    <row r="7" spans="1:5" ht="26.4" x14ac:dyDescent="0.25">
      <c r="C7" s="293"/>
      <c r="D7" s="294" t="s">
        <v>1579</v>
      </c>
      <c r="E7" s="295" t="s">
        <v>1580</v>
      </c>
    </row>
    <row r="8" spans="1:5" s="213" customFormat="1" x14ac:dyDescent="0.25">
      <c r="A8" s="260"/>
      <c r="B8" s="260"/>
      <c r="C8" s="296" t="s">
        <v>1581</v>
      </c>
      <c r="D8" s="297"/>
      <c r="E8" s="298" t="s">
        <v>1582</v>
      </c>
    </row>
    <row r="9" spans="1:5" ht="26.4" x14ac:dyDescent="0.25">
      <c r="C9" s="293"/>
      <c r="D9" s="299" t="s">
        <v>1583</v>
      </c>
      <c r="E9" s="300" t="s">
        <v>1584</v>
      </c>
    </row>
    <row r="10" spans="1:5" ht="26.4" x14ac:dyDescent="0.25">
      <c r="C10" s="293"/>
      <c r="D10" s="299" t="s">
        <v>1585</v>
      </c>
      <c r="E10" s="300" t="s">
        <v>1586</v>
      </c>
    </row>
    <row r="11" spans="1:5" s="213" customFormat="1" x14ac:dyDescent="0.25">
      <c r="A11" s="260"/>
      <c r="B11" s="260"/>
      <c r="C11" s="296" t="s">
        <v>1587</v>
      </c>
      <c r="D11" s="297"/>
      <c r="E11" s="289" t="s">
        <v>1588</v>
      </c>
    </row>
    <row r="12" spans="1:5" ht="26.4" x14ac:dyDescent="0.25">
      <c r="C12" s="293"/>
      <c r="D12" s="299" t="s">
        <v>1589</v>
      </c>
      <c r="E12" s="295" t="s">
        <v>1590</v>
      </c>
    </row>
    <row r="13" spans="1:5" ht="26.4" x14ac:dyDescent="0.25">
      <c r="C13" s="293"/>
      <c r="D13" s="299" t="s">
        <v>1591</v>
      </c>
      <c r="E13" s="295" t="s">
        <v>1592</v>
      </c>
    </row>
    <row r="14" spans="1:5" s="213" customFormat="1" x14ac:dyDescent="0.25">
      <c r="A14" s="260"/>
      <c r="B14" s="260"/>
      <c r="C14" s="296" t="s">
        <v>1593</v>
      </c>
      <c r="D14" s="297"/>
      <c r="E14" s="298" t="s">
        <v>1594</v>
      </c>
    </row>
    <row r="15" spans="1:5" ht="26.4" x14ac:dyDescent="0.25">
      <c r="C15" s="301"/>
      <c r="D15" s="299" t="s">
        <v>1595</v>
      </c>
      <c r="E15" s="300" t="s">
        <v>1596</v>
      </c>
    </row>
    <row r="16" spans="1:5" ht="26.4" x14ac:dyDescent="0.25">
      <c r="C16" s="301"/>
      <c r="D16" s="299" t="s">
        <v>1597</v>
      </c>
      <c r="E16" s="300" t="s">
        <v>1598</v>
      </c>
    </row>
    <row r="17" spans="1:5" s="211" customFormat="1" ht="15.6" x14ac:dyDescent="0.3">
      <c r="A17" s="260"/>
      <c r="B17" s="287" t="s">
        <v>1599</v>
      </c>
      <c r="C17" s="290"/>
      <c r="D17" s="291"/>
      <c r="E17" s="289" t="s">
        <v>1600</v>
      </c>
    </row>
    <row r="18" spans="1:5" s="213" customFormat="1" x14ac:dyDescent="0.25">
      <c r="A18" s="260"/>
      <c r="B18" s="260"/>
      <c r="C18" s="292" t="s">
        <v>1601</v>
      </c>
      <c r="D18" s="208"/>
      <c r="E18" s="289" t="s">
        <v>1602</v>
      </c>
    </row>
    <row r="19" spans="1:5" ht="26.4" x14ac:dyDescent="0.25">
      <c r="C19" s="293"/>
      <c r="D19" s="294" t="s">
        <v>1603</v>
      </c>
      <c r="E19" s="295" t="s">
        <v>1604</v>
      </c>
    </row>
    <row r="20" spans="1:5" ht="26.4" x14ac:dyDescent="0.25">
      <c r="C20" s="293"/>
      <c r="D20" s="294" t="s">
        <v>1605</v>
      </c>
      <c r="E20" s="295" t="s">
        <v>1606</v>
      </c>
    </row>
    <row r="21" spans="1:5" s="221" customFormat="1" ht="13.5" customHeight="1" x14ac:dyDescent="0.25">
      <c r="A21" s="214"/>
      <c r="B21" s="214"/>
      <c r="C21" s="293"/>
      <c r="D21" s="294" t="s">
        <v>1607</v>
      </c>
      <c r="E21" s="295" t="s">
        <v>1608</v>
      </c>
    </row>
    <row r="22" spans="1:5" s="222" customFormat="1" x14ac:dyDescent="0.25">
      <c r="A22" s="206"/>
      <c r="B22" s="206"/>
      <c r="C22" s="292" t="s">
        <v>1609</v>
      </c>
      <c r="D22" s="208"/>
      <c r="E22" s="289" t="s">
        <v>1610</v>
      </c>
    </row>
    <row r="23" spans="1:5" s="221" customFormat="1" ht="26.4" x14ac:dyDescent="0.25">
      <c r="A23" s="214"/>
      <c r="B23" s="214"/>
      <c r="C23" s="293"/>
      <c r="D23" s="294" t="s">
        <v>1611</v>
      </c>
      <c r="E23" s="295" t="s">
        <v>1612</v>
      </c>
    </row>
    <row r="24" spans="1:5" s="221" customFormat="1" ht="26.4" x14ac:dyDescent="0.25">
      <c r="A24" s="214"/>
      <c r="B24" s="214"/>
      <c r="C24" s="293"/>
      <c r="D24" s="294" t="s">
        <v>1613</v>
      </c>
      <c r="E24" s="295" t="s">
        <v>1614</v>
      </c>
    </row>
    <row r="25" spans="1:5" s="271" customFormat="1" ht="15.6" x14ac:dyDescent="0.3">
      <c r="A25" s="206"/>
      <c r="B25" s="287" t="s">
        <v>1615</v>
      </c>
      <c r="C25" s="290"/>
      <c r="D25" s="291"/>
      <c r="E25" s="289" t="s">
        <v>1616</v>
      </c>
    </row>
    <row r="26" spans="1:5" s="222" customFormat="1" x14ac:dyDescent="0.25">
      <c r="A26" s="206"/>
      <c r="B26" s="206"/>
      <c r="C26" s="288">
        <v>5132</v>
      </c>
      <c r="D26" s="297"/>
      <c r="E26" s="289" t="s">
        <v>1617</v>
      </c>
    </row>
    <row r="27" spans="1:5" s="221" customFormat="1" x14ac:dyDescent="0.25">
      <c r="A27" s="214"/>
      <c r="B27" s="214"/>
      <c r="C27" s="293"/>
      <c r="D27" s="294">
        <v>51321</v>
      </c>
      <c r="E27" s="295" t="s">
        <v>1618</v>
      </c>
    </row>
    <row r="28" spans="1:5" s="221" customFormat="1" x14ac:dyDescent="0.25">
      <c r="A28" s="214"/>
      <c r="B28" s="214"/>
      <c r="C28" s="293"/>
      <c r="D28" s="294">
        <v>51322</v>
      </c>
      <c r="E28" s="295" t="s">
        <v>1619</v>
      </c>
    </row>
    <row r="29" spans="1:5" s="221" customFormat="1" ht="26.4" x14ac:dyDescent="0.25">
      <c r="A29" s="214"/>
      <c r="B29" s="214"/>
      <c r="C29" s="293"/>
      <c r="D29" s="294" t="s">
        <v>1620</v>
      </c>
      <c r="E29" s="295" t="s">
        <v>1621</v>
      </c>
    </row>
    <row r="30" spans="1:5" s="222" customFormat="1" x14ac:dyDescent="0.25">
      <c r="A30" s="206"/>
      <c r="B30" s="206"/>
      <c r="C30" s="288">
        <v>5133</v>
      </c>
      <c r="D30" s="297"/>
      <c r="E30" s="289" t="s">
        <v>1622</v>
      </c>
    </row>
    <row r="31" spans="1:5" s="221" customFormat="1" ht="12.75" customHeight="1" x14ac:dyDescent="0.25">
      <c r="A31" s="214"/>
      <c r="B31" s="214"/>
      <c r="C31" s="293"/>
      <c r="D31" s="294">
        <v>51331</v>
      </c>
      <c r="E31" s="295" t="s">
        <v>1623</v>
      </c>
    </row>
    <row r="32" spans="1:5" s="221" customFormat="1" ht="12.75" customHeight="1" x14ac:dyDescent="0.25">
      <c r="A32" s="214"/>
      <c r="B32" s="214"/>
      <c r="C32" s="293"/>
      <c r="D32" s="294">
        <v>51332</v>
      </c>
      <c r="E32" s="295" t="s">
        <v>1624</v>
      </c>
    </row>
    <row r="33" spans="1:5" s="221" customFormat="1" ht="26.4" x14ac:dyDescent="0.25">
      <c r="A33" s="214"/>
      <c r="B33" s="214"/>
      <c r="C33" s="293"/>
      <c r="D33" s="294" t="s">
        <v>1625</v>
      </c>
      <c r="E33" s="295" t="s">
        <v>1626</v>
      </c>
    </row>
    <row r="34" spans="1:5" s="222" customFormat="1" x14ac:dyDescent="0.25">
      <c r="A34" s="206"/>
      <c r="B34" s="206"/>
      <c r="C34" s="288">
        <v>5134</v>
      </c>
      <c r="D34" s="297"/>
      <c r="E34" s="289" t="s">
        <v>1627</v>
      </c>
    </row>
    <row r="35" spans="1:5" s="221" customFormat="1" x14ac:dyDescent="0.25">
      <c r="A35" s="214"/>
      <c r="B35" s="214"/>
      <c r="C35" s="293"/>
      <c r="D35" s="294">
        <v>51341</v>
      </c>
      <c r="E35" s="295" t="s">
        <v>1628</v>
      </c>
    </row>
    <row r="36" spans="1:5" s="221" customFormat="1" x14ac:dyDescent="0.25">
      <c r="A36" s="214"/>
      <c r="B36" s="214"/>
      <c r="C36" s="293"/>
      <c r="D36" s="294">
        <v>51342</v>
      </c>
      <c r="E36" s="295" t="s">
        <v>1629</v>
      </c>
    </row>
    <row r="37" spans="1:5" s="221" customFormat="1" ht="26.4" x14ac:dyDescent="0.25">
      <c r="A37" s="214"/>
      <c r="B37" s="214"/>
      <c r="C37" s="293"/>
      <c r="D37" s="294" t="s">
        <v>1630</v>
      </c>
      <c r="E37" s="295" t="s">
        <v>1631</v>
      </c>
    </row>
    <row r="38" spans="1:5" s="271" customFormat="1" ht="15.6" x14ac:dyDescent="0.3">
      <c r="A38" s="206"/>
      <c r="B38" s="287" t="s">
        <v>1632</v>
      </c>
      <c r="C38" s="290"/>
      <c r="D38" s="291"/>
      <c r="E38" s="289" t="s">
        <v>1633</v>
      </c>
    </row>
    <row r="39" spans="1:5" s="222" customFormat="1" x14ac:dyDescent="0.25">
      <c r="A39" s="206"/>
      <c r="B39" s="206"/>
      <c r="C39" s="292" t="s">
        <v>1634</v>
      </c>
      <c r="D39" s="208"/>
      <c r="E39" s="289" t="s">
        <v>1635</v>
      </c>
    </row>
    <row r="40" spans="1:5" s="221" customFormat="1" ht="26.4" x14ac:dyDescent="0.25">
      <c r="A40" s="214"/>
      <c r="B40" s="214"/>
      <c r="C40" s="293"/>
      <c r="D40" s="294" t="s">
        <v>1636</v>
      </c>
      <c r="E40" s="295" t="s">
        <v>1637</v>
      </c>
    </row>
    <row r="41" spans="1:5" s="221" customFormat="1" ht="26.4" x14ac:dyDescent="0.25">
      <c r="A41" s="214"/>
      <c r="B41" s="214"/>
      <c r="C41" s="293"/>
      <c r="D41" s="294" t="s">
        <v>1638</v>
      </c>
      <c r="E41" s="295" t="s">
        <v>1639</v>
      </c>
    </row>
    <row r="42" spans="1:5" s="221" customFormat="1" ht="26.4" x14ac:dyDescent="0.25">
      <c r="A42" s="214"/>
      <c r="B42" s="214"/>
      <c r="C42" s="293"/>
      <c r="D42" s="294" t="s">
        <v>1640</v>
      </c>
      <c r="E42" s="295" t="s">
        <v>1641</v>
      </c>
    </row>
    <row r="43" spans="1:5" s="303" customFormat="1" ht="18.75" customHeight="1" x14ac:dyDescent="0.3">
      <c r="A43" s="206"/>
      <c r="B43" s="302" t="s">
        <v>1642</v>
      </c>
      <c r="C43" s="290"/>
      <c r="D43" s="291"/>
      <c r="E43" s="289" t="s">
        <v>1643</v>
      </c>
    </row>
    <row r="44" spans="1:5" s="222" customFormat="1" ht="12.75" customHeight="1" x14ac:dyDescent="0.25">
      <c r="A44" s="206"/>
      <c r="B44" s="206"/>
      <c r="C44" s="288" t="s">
        <v>1644</v>
      </c>
      <c r="D44" s="297"/>
      <c r="E44" s="289" t="s">
        <v>1645</v>
      </c>
    </row>
    <row r="45" spans="1:5" s="221" customFormat="1" ht="26.4" x14ac:dyDescent="0.25">
      <c r="A45" s="214"/>
      <c r="B45" s="214"/>
      <c r="C45" s="293"/>
      <c r="D45" s="294" t="s">
        <v>1646</v>
      </c>
      <c r="E45" s="295" t="s">
        <v>1647</v>
      </c>
    </row>
    <row r="46" spans="1:5" s="221" customFormat="1" ht="26.4" x14ac:dyDescent="0.25">
      <c r="A46" s="214"/>
      <c r="B46" s="214"/>
      <c r="C46" s="293"/>
      <c r="D46" s="294" t="s">
        <v>1648</v>
      </c>
      <c r="E46" s="295" t="s">
        <v>1649</v>
      </c>
    </row>
    <row r="47" spans="1:5" s="221" customFormat="1" ht="26.4" x14ac:dyDescent="0.25">
      <c r="A47" s="214"/>
      <c r="B47" s="214"/>
      <c r="C47" s="293"/>
      <c r="D47" s="294" t="s">
        <v>1650</v>
      </c>
      <c r="E47" s="295" t="s">
        <v>1651</v>
      </c>
    </row>
    <row r="48" spans="1:5" s="222" customFormat="1" ht="12.75" customHeight="1" x14ac:dyDescent="0.25">
      <c r="A48" s="206"/>
      <c r="B48" s="206"/>
      <c r="C48" s="288" t="s">
        <v>1652</v>
      </c>
      <c r="D48" s="297"/>
      <c r="E48" s="289" t="s">
        <v>1653</v>
      </c>
    </row>
    <row r="49" spans="1:5" s="221" customFormat="1" ht="26.4" x14ac:dyDescent="0.25">
      <c r="A49" s="214"/>
      <c r="B49" s="214"/>
      <c r="C49" s="293"/>
      <c r="D49" s="294" t="s">
        <v>1654</v>
      </c>
      <c r="E49" s="295" t="s">
        <v>1655</v>
      </c>
    </row>
    <row r="50" spans="1:5" s="221" customFormat="1" ht="26.4" x14ac:dyDescent="0.25">
      <c r="A50" s="214"/>
      <c r="B50" s="214"/>
      <c r="C50" s="293"/>
      <c r="D50" s="294" t="s">
        <v>1656</v>
      </c>
      <c r="E50" s="295" t="s">
        <v>1657</v>
      </c>
    </row>
    <row r="51" spans="1:5" s="221" customFormat="1" ht="26.4" x14ac:dyDescent="0.25">
      <c r="A51" s="214"/>
      <c r="B51" s="214"/>
      <c r="C51" s="293"/>
      <c r="D51" s="294" t="s">
        <v>1658</v>
      </c>
      <c r="E51" s="295" t="s">
        <v>1659</v>
      </c>
    </row>
    <row r="52" spans="1:5" s="222" customFormat="1" x14ac:dyDescent="0.25">
      <c r="A52" s="206"/>
      <c r="B52" s="206"/>
      <c r="C52" s="288" t="s">
        <v>1660</v>
      </c>
      <c r="D52" s="297"/>
      <c r="E52" s="289" t="s">
        <v>1661</v>
      </c>
    </row>
    <row r="53" spans="1:5" s="221" customFormat="1" ht="26.4" x14ac:dyDescent="0.25">
      <c r="A53" s="214"/>
      <c r="B53" s="214"/>
      <c r="C53" s="293"/>
      <c r="D53" s="294" t="s">
        <v>1662</v>
      </c>
      <c r="E53" s="295" t="s">
        <v>1663</v>
      </c>
    </row>
    <row r="54" spans="1:5" s="221" customFormat="1" ht="26.4" x14ac:dyDescent="0.25">
      <c r="A54" s="214"/>
      <c r="B54" s="214"/>
      <c r="C54" s="293"/>
      <c r="D54" s="294" t="s">
        <v>1664</v>
      </c>
      <c r="E54" s="295" t="s">
        <v>1665</v>
      </c>
    </row>
    <row r="55" spans="1:5" s="221" customFormat="1" ht="26.4" x14ac:dyDescent="0.25">
      <c r="A55" s="214"/>
      <c r="B55" s="214"/>
      <c r="C55" s="293"/>
      <c r="D55" s="294" t="s">
        <v>1666</v>
      </c>
      <c r="E55" s="295" t="s">
        <v>1667</v>
      </c>
    </row>
    <row r="56" spans="1:5" s="213" customFormat="1" x14ac:dyDescent="0.25">
      <c r="A56" s="260"/>
      <c r="B56" s="260"/>
      <c r="C56" s="288" t="s">
        <v>1668</v>
      </c>
      <c r="D56" s="297"/>
      <c r="E56" s="289" t="s">
        <v>1669</v>
      </c>
    </row>
    <row r="57" spans="1:5" ht="26.4" x14ac:dyDescent="0.25">
      <c r="C57" s="293"/>
      <c r="D57" s="294" t="s">
        <v>1670</v>
      </c>
      <c r="E57" s="295" t="s">
        <v>1671</v>
      </c>
    </row>
    <row r="58" spans="1:5" ht="26.4" x14ac:dyDescent="0.25">
      <c r="C58" s="293"/>
      <c r="D58" s="294" t="s">
        <v>1672</v>
      </c>
      <c r="E58" s="295" t="s">
        <v>1673</v>
      </c>
    </row>
    <row r="59" spans="1:5" s="213" customFormat="1" x14ac:dyDescent="0.25">
      <c r="A59" s="260"/>
      <c r="B59" s="260"/>
      <c r="C59" s="288" t="s">
        <v>1674</v>
      </c>
      <c r="D59" s="297"/>
      <c r="E59" s="289" t="s">
        <v>1675</v>
      </c>
    </row>
    <row r="60" spans="1:5" ht="26.4" x14ac:dyDescent="0.25">
      <c r="C60" s="293"/>
      <c r="D60" s="294" t="s">
        <v>1676</v>
      </c>
      <c r="E60" s="295" t="s">
        <v>1677</v>
      </c>
    </row>
    <row r="61" spans="1:5" ht="26.4" x14ac:dyDescent="0.25">
      <c r="C61" s="293"/>
      <c r="D61" s="294" t="s">
        <v>1678</v>
      </c>
      <c r="E61" s="295" t="s">
        <v>1679</v>
      </c>
    </row>
    <row r="62" spans="1:5" s="213" customFormat="1" ht="15" customHeight="1" x14ac:dyDescent="0.25">
      <c r="A62" s="260"/>
      <c r="B62" s="260"/>
      <c r="C62" s="288" t="s">
        <v>1680</v>
      </c>
      <c r="D62" s="297"/>
      <c r="E62" s="289" t="s">
        <v>1681</v>
      </c>
    </row>
    <row r="63" spans="1:5" ht="26.4" x14ac:dyDescent="0.25">
      <c r="C63" s="293"/>
      <c r="D63" s="294" t="s">
        <v>1682</v>
      </c>
      <c r="E63" s="295" t="s">
        <v>1683</v>
      </c>
    </row>
    <row r="64" spans="1:5" ht="12.75" customHeight="1" x14ac:dyDescent="0.25">
      <c r="C64" s="293"/>
      <c r="D64" s="294" t="s">
        <v>1684</v>
      </c>
      <c r="E64" s="295" t="s">
        <v>1685</v>
      </c>
    </row>
    <row r="65" spans="1:5" s="211" customFormat="1" ht="15.6" x14ac:dyDescent="0.3">
      <c r="A65" s="260"/>
      <c r="B65" s="287" t="s">
        <v>1686</v>
      </c>
      <c r="C65" s="290"/>
      <c r="D65" s="291"/>
      <c r="E65" s="289" t="s">
        <v>1687</v>
      </c>
    </row>
    <row r="66" spans="1:5" x14ac:dyDescent="0.25">
      <c r="C66" s="296" t="s">
        <v>1688</v>
      </c>
      <c r="D66" s="294"/>
      <c r="E66" s="289" t="s">
        <v>1689</v>
      </c>
    </row>
    <row r="67" spans="1:5" ht="26.4" x14ac:dyDescent="0.25">
      <c r="C67" s="288"/>
      <c r="D67" s="299" t="s">
        <v>1690</v>
      </c>
      <c r="E67" s="295" t="s">
        <v>1691</v>
      </c>
    </row>
    <row r="68" spans="1:5" ht="26.4" x14ac:dyDescent="0.25">
      <c r="C68" s="288"/>
      <c r="D68" s="299" t="s">
        <v>1692</v>
      </c>
      <c r="E68" s="295" t="s">
        <v>1693</v>
      </c>
    </row>
    <row r="69" spans="1:5" s="221" customFormat="1" ht="26.4" x14ac:dyDescent="0.25">
      <c r="A69" s="214"/>
      <c r="B69" s="214"/>
      <c r="C69" s="288"/>
      <c r="D69" s="299" t="s">
        <v>1694</v>
      </c>
      <c r="E69" s="295" t="s">
        <v>1695</v>
      </c>
    </row>
    <row r="70" spans="1:5" s="221" customFormat="1" x14ac:dyDescent="0.25">
      <c r="A70" s="214"/>
      <c r="B70" s="214"/>
      <c r="C70" s="296" t="s">
        <v>1696</v>
      </c>
      <c r="D70" s="294"/>
      <c r="E70" s="289" t="s">
        <v>1697</v>
      </c>
    </row>
    <row r="71" spans="1:5" s="221" customFormat="1" ht="26.4" x14ac:dyDescent="0.25">
      <c r="A71" s="214"/>
      <c r="B71" s="214"/>
      <c r="C71" s="288"/>
      <c r="D71" s="299" t="s">
        <v>1698</v>
      </c>
      <c r="E71" s="295" t="s">
        <v>1699</v>
      </c>
    </row>
    <row r="72" spans="1:5" s="221" customFormat="1" ht="26.4" x14ac:dyDescent="0.25">
      <c r="A72" s="214"/>
      <c r="B72" s="214"/>
      <c r="C72" s="288"/>
      <c r="D72" s="299" t="s">
        <v>1700</v>
      </c>
      <c r="E72" s="295" t="s">
        <v>1701</v>
      </c>
    </row>
    <row r="73" spans="1:5" s="221" customFormat="1" ht="26.4" x14ac:dyDescent="0.25">
      <c r="A73" s="214"/>
      <c r="B73" s="214"/>
      <c r="C73" s="288"/>
      <c r="D73" s="299" t="s">
        <v>1702</v>
      </c>
      <c r="E73" s="295" t="s">
        <v>1703</v>
      </c>
    </row>
    <row r="74" spans="1:5" s="221" customFormat="1" x14ac:dyDescent="0.25">
      <c r="A74" s="214"/>
      <c r="B74" s="214"/>
      <c r="C74" s="296" t="s">
        <v>1704</v>
      </c>
      <c r="D74" s="294"/>
      <c r="E74" s="289" t="s">
        <v>1705</v>
      </c>
    </row>
    <row r="75" spans="1:5" s="221" customFormat="1" ht="26.4" x14ac:dyDescent="0.25">
      <c r="A75" s="214"/>
      <c r="B75" s="214"/>
      <c r="C75" s="288"/>
      <c r="D75" s="299" t="s">
        <v>1706</v>
      </c>
      <c r="E75" s="295" t="s">
        <v>1707</v>
      </c>
    </row>
    <row r="76" spans="1:5" s="221" customFormat="1" ht="26.4" x14ac:dyDescent="0.25">
      <c r="A76" s="214"/>
      <c r="B76" s="214"/>
      <c r="C76" s="288"/>
      <c r="D76" s="299" t="s">
        <v>1708</v>
      </c>
      <c r="E76" s="295" t="s">
        <v>1709</v>
      </c>
    </row>
    <row r="77" spans="1:5" s="221" customFormat="1" x14ac:dyDescent="0.25">
      <c r="A77" s="214"/>
      <c r="B77" s="214"/>
      <c r="C77" s="296" t="s">
        <v>1710</v>
      </c>
      <c r="D77" s="294"/>
      <c r="E77" s="289" t="s">
        <v>1711</v>
      </c>
    </row>
    <row r="78" spans="1:5" s="221" customFormat="1" ht="26.4" x14ac:dyDescent="0.25">
      <c r="A78" s="214"/>
      <c r="B78" s="214"/>
      <c r="C78" s="293"/>
      <c r="D78" s="299" t="s">
        <v>1712</v>
      </c>
      <c r="E78" s="295" t="s">
        <v>1713</v>
      </c>
    </row>
    <row r="79" spans="1:5" s="221" customFormat="1" ht="26.4" x14ac:dyDescent="0.25">
      <c r="A79" s="214"/>
      <c r="B79" s="214"/>
      <c r="C79" s="293"/>
      <c r="D79" s="299" t="s">
        <v>1714</v>
      </c>
      <c r="E79" s="295" t="s">
        <v>1715</v>
      </c>
    </row>
    <row r="80" spans="1:5" s="221" customFormat="1" x14ac:dyDescent="0.25">
      <c r="A80" s="214"/>
      <c r="B80" s="206">
        <v>517</v>
      </c>
      <c r="C80" s="206"/>
      <c r="D80" s="229"/>
      <c r="E80" s="289" t="s">
        <v>1716</v>
      </c>
    </row>
    <row r="81" spans="1:5" s="221" customFormat="1" x14ac:dyDescent="0.25">
      <c r="A81" s="214"/>
      <c r="B81" s="206"/>
      <c r="C81" s="206">
        <v>5171</v>
      </c>
      <c r="D81" s="229"/>
      <c r="E81" s="289" t="s">
        <v>1717</v>
      </c>
    </row>
    <row r="82" spans="1:5" s="221" customFormat="1" x14ac:dyDescent="0.25">
      <c r="A82" s="214"/>
      <c r="B82" s="206"/>
      <c r="C82" s="206"/>
      <c r="D82" s="229">
        <v>51711</v>
      </c>
      <c r="E82" s="295" t="s">
        <v>1718</v>
      </c>
    </row>
    <row r="83" spans="1:5" s="221" customFormat="1" x14ac:dyDescent="0.25">
      <c r="A83" s="214"/>
      <c r="B83" s="206"/>
      <c r="C83" s="206"/>
      <c r="D83" s="229" t="s">
        <v>1719</v>
      </c>
      <c r="E83" s="295" t="s">
        <v>1720</v>
      </c>
    </row>
    <row r="84" spans="1:5" s="221" customFormat="1" x14ac:dyDescent="0.25">
      <c r="A84" s="214"/>
      <c r="B84" s="206"/>
      <c r="C84" s="206">
        <v>5172</v>
      </c>
      <c r="D84" s="229"/>
      <c r="E84" s="289" t="s">
        <v>1721</v>
      </c>
    </row>
    <row r="85" spans="1:5" s="221" customFormat="1" x14ac:dyDescent="0.25">
      <c r="A85" s="214"/>
      <c r="B85" s="206"/>
      <c r="C85" s="206"/>
      <c r="D85" s="229">
        <v>51721</v>
      </c>
      <c r="E85" s="295" t="s">
        <v>1722</v>
      </c>
    </row>
    <row r="86" spans="1:5" s="221" customFormat="1" x14ac:dyDescent="0.25">
      <c r="A86" s="214"/>
      <c r="B86" s="206"/>
      <c r="C86" s="206"/>
      <c r="D86" s="229">
        <v>51722</v>
      </c>
      <c r="E86" s="295" t="s">
        <v>1723</v>
      </c>
    </row>
    <row r="87" spans="1:5" s="221" customFormat="1" x14ac:dyDescent="0.25">
      <c r="A87" s="214"/>
      <c r="B87" s="206"/>
      <c r="C87" s="206"/>
      <c r="D87" s="229" t="s">
        <v>1724</v>
      </c>
      <c r="E87" s="295" t="s">
        <v>1725</v>
      </c>
    </row>
    <row r="88" spans="1:5" s="221" customFormat="1" x14ac:dyDescent="0.25">
      <c r="A88" s="214"/>
      <c r="B88" s="206"/>
      <c r="C88" s="206">
        <v>5173</v>
      </c>
      <c r="D88" s="229"/>
      <c r="E88" s="289" t="s">
        <v>1726</v>
      </c>
    </row>
    <row r="89" spans="1:5" s="221" customFormat="1" x14ac:dyDescent="0.25">
      <c r="A89" s="214"/>
      <c r="B89" s="206"/>
      <c r="C89" s="206"/>
      <c r="D89" s="229">
        <v>51731</v>
      </c>
      <c r="E89" s="295" t="s">
        <v>1727</v>
      </c>
    </row>
    <row r="90" spans="1:5" s="221" customFormat="1" x14ac:dyDescent="0.25">
      <c r="A90" s="214"/>
      <c r="B90" s="206"/>
      <c r="C90" s="206"/>
      <c r="D90" s="229">
        <v>51732</v>
      </c>
      <c r="E90" s="295" t="s">
        <v>1728</v>
      </c>
    </row>
    <row r="91" spans="1:5" s="221" customFormat="1" x14ac:dyDescent="0.25">
      <c r="A91" s="214"/>
      <c r="B91" s="206"/>
      <c r="C91" s="206"/>
      <c r="D91" s="229" t="s">
        <v>1729</v>
      </c>
      <c r="E91" s="295" t="s">
        <v>1730</v>
      </c>
    </row>
    <row r="92" spans="1:5" s="221" customFormat="1" x14ac:dyDescent="0.25">
      <c r="A92" s="214"/>
      <c r="B92" s="206"/>
      <c r="C92" s="206">
        <v>5174</v>
      </c>
      <c r="D92" s="229"/>
      <c r="E92" s="289" t="s">
        <v>1731</v>
      </c>
    </row>
    <row r="93" spans="1:5" s="221" customFormat="1" x14ac:dyDescent="0.25">
      <c r="A93" s="214"/>
      <c r="B93" s="206"/>
      <c r="C93" s="206"/>
      <c r="D93" s="229">
        <v>51741</v>
      </c>
      <c r="E93" s="295" t="s">
        <v>1732</v>
      </c>
    </row>
    <row r="94" spans="1:5" s="221" customFormat="1" x14ac:dyDescent="0.25">
      <c r="A94" s="214"/>
      <c r="B94" s="206"/>
      <c r="C94" s="206"/>
      <c r="D94" s="229">
        <v>51742</v>
      </c>
      <c r="E94" s="295" t="s">
        <v>1733</v>
      </c>
    </row>
    <row r="95" spans="1:5" s="221" customFormat="1" x14ac:dyDescent="0.25">
      <c r="A95" s="214"/>
      <c r="B95" s="206"/>
      <c r="C95" s="206"/>
      <c r="D95" s="229" t="s">
        <v>1734</v>
      </c>
      <c r="E95" s="295" t="s">
        <v>1735</v>
      </c>
    </row>
    <row r="96" spans="1:5" x14ac:dyDescent="0.25">
      <c r="B96" s="260"/>
      <c r="C96" s="260">
        <v>5175</v>
      </c>
      <c r="D96" s="229"/>
      <c r="E96" s="289" t="s">
        <v>1736</v>
      </c>
    </row>
    <row r="97" spans="1:5" x14ac:dyDescent="0.25">
      <c r="C97" s="259"/>
      <c r="D97" s="229">
        <v>51751</v>
      </c>
      <c r="E97" s="295" t="s">
        <v>1737</v>
      </c>
    </row>
    <row r="98" spans="1:5" x14ac:dyDescent="0.25">
      <c r="C98" s="259"/>
      <c r="D98" s="229">
        <v>51752</v>
      </c>
      <c r="E98" s="295" t="s">
        <v>1738</v>
      </c>
    </row>
    <row r="99" spans="1:5" s="221" customFormat="1" x14ac:dyDescent="0.25">
      <c r="A99" s="214"/>
      <c r="B99" s="214"/>
      <c r="C99" s="214"/>
      <c r="D99" s="229" t="s">
        <v>1739</v>
      </c>
      <c r="E99" s="295" t="s">
        <v>1740</v>
      </c>
    </row>
    <row r="100" spans="1:5" s="221" customFormat="1" x14ac:dyDescent="0.25">
      <c r="A100" s="214"/>
      <c r="B100" s="214"/>
      <c r="C100" s="206">
        <v>5176</v>
      </c>
      <c r="D100" s="229"/>
      <c r="E100" s="289" t="s">
        <v>1741</v>
      </c>
    </row>
    <row r="101" spans="1:5" s="221" customFormat="1" x14ac:dyDescent="0.25">
      <c r="A101" s="214"/>
      <c r="B101" s="214"/>
      <c r="C101" s="214"/>
      <c r="D101" s="229">
        <v>51761</v>
      </c>
      <c r="E101" s="295" t="s">
        <v>1742</v>
      </c>
    </row>
    <row r="102" spans="1:5" s="221" customFormat="1" x14ac:dyDescent="0.25">
      <c r="A102" s="214"/>
      <c r="B102" s="214"/>
      <c r="C102" s="214"/>
      <c r="D102" s="229">
        <v>51762</v>
      </c>
      <c r="E102" s="295" t="s">
        <v>1743</v>
      </c>
    </row>
    <row r="103" spans="1:5" s="221" customFormat="1" x14ac:dyDescent="0.25">
      <c r="A103" s="214"/>
      <c r="B103" s="214"/>
      <c r="C103" s="214"/>
      <c r="D103" s="229" t="s">
        <v>1744</v>
      </c>
      <c r="E103" s="295" t="s">
        <v>1745</v>
      </c>
    </row>
    <row r="104" spans="1:5" s="222" customFormat="1" x14ac:dyDescent="0.25">
      <c r="B104" s="206"/>
      <c r="C104" s="206">
        <v>5177</v>
      </c>
      <c r="D104" s="208"/>
      <c r="E104" s="289" t="s">
        <v>1746</v>
      </c>
    </row>
    <row r="105" spans="1:5" s="221" customFormat="1" x14ac:dyDescent="0.25">
      <c r="A105" s="214"/>
      <c r="B105" s="214"/>
      <c r="C105" s="214"/>
      <c r="D105" s="229" t="s">
        <v>1747</v>
      </c>
      <c r="E105" s="295" t="s">
        <v>1748</v>
      </c>
    </row>
    <row r="106" spans="1:5" s="221" customFormat="1" x14ac:dyDescent="0.25">
      <c r="A106" s="214"/>
      <c r="B106" s="214"/>
      <c r="C106" s="214"/>
      <c r="D106" s="229" t="s">
        <v>1749</v>
      </c>
      <c r="E106" s="295" t="s">
        <v>1750</v>
      </c>
    </row>
    <row r="107" spans="1:5" s="221" customFormat="1" x14ac:dyDescent="0.25">
      <c r="A107" s="214"/>
      <c r="B107" s="214"/>
      <c r="C107" s="214"/>
      <c r="D107" s="229" t="s">
        <v>1751</v>
      </c>
      <c r="E107" s="295" t="s">
        <v>1752</v>
      </c>
    </row>
    <row r="108" spans="1:5" s="221" customFormat="1" x14ac:dyDescent="0.25">
      <c r="A108" s="214"/>
      <c r="B108" s="206">
        <v>518</v>
      </c>
      <c r="C108" s="214"/>
      <c r="D108" s="229"/>
      <c r="E108" s="289" t="s">
        <v>1753</v>
      </c>
    </row>
    <row r="109" spans="1:5" s="221" customFormat="1" x14ac:dyDescent="0.25">
      <c r="A109" s="214"/>
      <c r="B109" s="214"/>
      <c r="C109" s="206">
        <v>5181</v>
      </c>
      <c r="D109" s="229"/>
      <c r="E109" s="289" t="s">
        <v>1754</v>
      </c>
    </row>
    <row r="110" spans="1:5" s="221" customFormat="1" x14ac:dyDescent="0.25">
      <c r="A110" s="214"/>
      <c r="B110" s="214"/>
      <c r="C110" s="214"/>
      <c r="D110" s="229" t="s">
        <v>1755</v>
      </c>
      <c r="E110" s="295" t="s">
        <v>1756</v>
      </c>
    </row>
    <row r="111" spans="1:5" s="221" customFormat="1" x14ac:dyDescent="0.25">
      <c r="A111" s="214"/>
      <c r="B111" s="214"/>
      <c r="C111" s="214"/>
      <c r="D111" s="229" t="s">
        <v>1757</v>
      </c>
      <c r="E111" s="295" t="s">
        <v>1758</v>
      </c>
    </row>
    <row r="112" spans="1:5" s="221" customFormat="1" x14ac:dyDescent="0.25">
      <c r="A112" s="214"/>
      <c r="B112" s="214"/>
      <c r="C112" s="206">
        <v>5182</v>
      </c>
      <c r="D112" s="229"/>
      <c r="E112" s="289" t="s">
        <v>1759</v>
      </c>
    </row>
    <row r="113" spans="1:5" s="221" customFormat="1" x14ac:dyDescent="0.25">
      <c r="A113" s="214"/>
      <c r="B113" s="214"/>
      <c r="C113" s="214"/>
      <c r="D113" s="229" t="s">
        <v>1760</v>
      </c>
      <c r="E113" s="295" t="s">
        <v>1761</v>
      </c>
    </row>
    <row r="114" spans="1:5" s="221" customFormat="1" x14ac:dyDescent="0.25">
      <c r="A114" s="214"/>
      <c r="B114" s="214"/>
      <c r="C114" s="214"/>
      <c r="D114" s="229" t="s">
        <v>1762</v>
      </c>
      <c r="E114" s="295" t="s">
        <v>1763</v>
      </c>
    </row>
    <row r="115" spans="1:5" s="221" customFormat="1" x14ac:dyDescent="0.25">
      <c r="A115" s="214"/>
      <c r="B115" s="214"/>
      <c r="C115" s="206">
        <v>5183</v>
      </c>
      <c r="D115" s="229"/>
      <c r="E115" s="289" t="s">
        <v>1764</v>
      </c>
    </row>
    <row r="116" spans="1:5" s="221" customFormat="1" x14ac:dyDescent="0.25">
      <c r="A116" s="214"/>
      <c r="B116" s="214"/>
      <c r="C116" s="214"/>
      <c r="D116" s="229" t="s">
        <v>1765</v>
      </c>
      <c r="E116" s="295" t="s">
        <v>1766</v>
      </c>
    </row>
    <row r="117" spans="1:5" s="221" customFormat="1" x14ac:dyDescent="0.25">
      <c r="A117" s="214"/>
      <c r="B117" s="214"/>
      <c r="C117" s="214"/>
      <c r="D117" s="229" t="s">
        <v>1767</v>
      </c>
      <c r="E117" s="295" t="s">
        <v>1768</v>
      </c>
    </row>
    <row r="118" spans="1:5" s="210" customFormat="1" ht="17.399999999999999" x14ac:dyDescent="0.3">
      <c r="A118" s="287" t="s">
        <v>111</v>
      </c>
      <c r="B118" s="260"/>
      <c r="C118" s="304"/>
      <c r="D118" s="305"/>
      <c r="E118" s="289" t="s">
        <v>1769</v>
      </c>
    </row>
    <row r="119" spans="1:5" s="211" customFormat="1" ht="15.6" x14ac:dyDescent="0.3">
      <c r="A119" s="260"/>
      <c r="B119" s="287" t="s">
        <v>1770</v>
      </c>
      <c r="C119" s="290"/>
      <c r="D119" s="291"/>
      <c r="E119" s="289" t="s">
        <v>1771</v>
      </c>
    </row>
    <row r="120" spans="1:5" s="213" customFormat="1" x14ac:dyDescent="0.25">
      <c r="A120" s="260"/>
      <c r="B120" s="260"/>
      <c r="C120" s="292" t="s">
        <v>1772</v>
      </c>
      <c r="D120" s="208"/>
      <c r="E120" s="289" t="s">
        <v>1773</v>
      </c>
    </row>
    <row r="121" spans="1:5" ht="26.4" x14ac:dyDescent="0.25">
      <c r="C121" s="293"/>
      <c r="D121" s="294" t="s">
        <v>1774</v>
      </c>
      <c r="E121" s="295" t="s">
        <v>1775</v>
      </c>
    </row>
    <row r="122" spans="1:5" s="213" customFormat="1" x14ac:dyDescent="0.25">
      <c r="A122" s="260"/>
      <c r="B122" s="260"/>
      <c r="C122" s="292" t="s">
        <v>1776</v>
      </c>
      <c r="D122" s="208"/>
      <c r="E122" s="289" t="s">
        <v>1777</v>
      </c>
    </row>
    <row r="123" spans="1:5" ht="26.4" x14ac:dyDescent="0.25">
      <c r="C123" s="293"/>
      <c r="D123" s="294" t="s">
        <v>1778</v>
      </c>
      <c r="E123" s="295" t="s">
        <v>1777</v>
      </c>
    </row>
    <row r="124" spans="1:5" s="211" customFormat="1" ht="15.6" x14ac:dyDescent="0.3">
      <c r="A124" s="260"/>
      <c r="B124" s="287" t="s">
        <v>1779</v>
      </c>
      <c r="C124" s="290"/>
      <c r="D124" s="291"/>
      <c r="E124" s="289" t="s">
        <v>1780</v>
      </c>
    </row>
    <row r="125" spans="1:5" s="213" customFormat="1" x14ac:dyDescent="0.25">
      <c r="A125" s="260"/>
      <c r="B125" s="260"/>
      <c r="C125" s="292" t="s">
        <v>1781</v>
      </c>
      <c r="D125" s="208"/>
      <c r="E125" s="289" t="s">
        <v>1782</v>
      </c>
    </row>
    <row r="126" spans="1:5" ht="26.4" x14ac:dyDescent="0.25">
      <c r="C126" s="293"/>
      <c r="D126" s="294" t="s">
        <v>1783</v>
      </c>
      <c r="E126" s="295" t="s">
        <v>1782</v>
      </c>
    </row>
    <row r="127" spans="1:5" s="213" customFormat="1" x14ac:dyDescent="0.25">
      <c r="A127" s="260"/>
      <c r="B127" s="260"/>
      <c r="C127" s="292" t="s">
        <v>1784</v>
      </c>
      <c r="D127" s="208"/>
      <c r="E127" s="289" t="s">
        <v>1785</v>
      </c>
    </row>
    <row r="128" spans="1:5" ht="26.4" x14ac:dyDescent="0.25">
      <c r="C128" s="293"/>
      <c r="D128" s="294" t="s">
        <v>1786</v>
      </c>
      <c r="E128" s="295" t="s">
        <v>1785</v>
      </c>
    </row>
    <row r="129" spans="1:5" s="211" customFormat="1" ht="15.6" x14ac:dyDescent="0.3">
      <c r="A129" s="260"/>
      <c r="B129" s="287" t="s">
        <v>1787</v>
      </c>
      <c r="C129" s="290"/>
      <c r="D129" s="291"/>
      <c r="E129" s="289" t="s">
        <v>1788</v>
      </c>
    </row>
    <row r="130" spans="1:5" s="213" customFormat="1" x14ac:dyDescent="0.25">
      <c r="A130" s="260"/>
      <c r="B130" s="260"/>
      <c r="C130" s="292" t="s">
        <v>1789</v>
      </c>
      <c r="D130" s="208"/>
      <c r="E130" s="289" t="s">
        <v>1790</v>
      </c>
    </row>
    <row r="131" spans="1:5" ht="26.4" x14ac:dyDescent="0.25">
      <c r="C131" s="293"/>
      <c r="D131" s="294" t="s">
        <v>1791</v>
      </c>
      <c r="E131" s="295" t="s">
        <v>1792</v>
      </c>
    </row>
    <row r="132" spans="1:5" ht="26.4" x14ac:dyDescent="0.25">
      <c r="C132" s="293"/>
      <c r="D132" s="294" t="s">
        <v>1793</v>
      </c>
      <c r="E132" s="295" t="s">
        <v>1794</v>
      </c>
    </row>
    <row r="133" spans="1:5" s="213" customFormat="1" x14ac:dyDescent="0.25">
      <c r="A133" s="260"/>
      <c r="B133" s="260"/>
      <c r="C133" s="292" t="s">
        <v>1795</v>
      </c>
      <c r="D133" s="208"/>
      <c r="E133" s="289" t="s">
        <v>1796</v>
      </c>
    </row>
    <row r="134" spans="1:5" ht="26.4" x14ac:dyDescent="0.25">
      <c r="C134" s="293"/>
      <c r="D134" s="294" t="s">
        <v>1797</v>
      </c>
      <c r="E134" s="295" t="s">
        <v>1798</v>
      </c>
    </row>
    <row r="135" spans="1:5" ht="26.4" x14ac:dyDescent="0.25">
      <c r="C135" s="293"/>
      <c r="D135" s="294" t="s">
        <v>1799</v>
      </c>
      <c r="E135" s="295" t="s">
        <v>1800</v>
      </c>
    </row>
    <row r="136" spans="1:5" s="211" customFormat="1" ht="15.6" x14ac:dyDescent="0.3">
      <c r="A136" s="260"/>
      <c r="B136" s="287" t="s">
        <v>1801</v>
      </c>
      <c r="C136" s="290"/>
      <c r="D136" s="291"/>
      <c r="E136" s="289" t="s">
        <v>1802</v>
      </c>
    </row>
    <row r="137" spans="1:5" s="213" customFormat="1" x14ac:dyDescent="0.25">
      <c r="A137" s="260"/>
      <c r="B137" s="260"/>
      <c r="C137" s="292" t="s">
        <v>1803</v>
      </c>
      <c r="D137" s="208"/>
      <c r="E137" s="289" t="s">
        <v>1804</v>
      </c>
    </row>
    <row r="138" spans="1:5" ht="26.4" x14ac:dyDescent="0.25">
      <c r="C138" s="293"/>
      <c r="D138" s="294" t="s">
        <v>1805</v>
      </c>
      <c r="E138" s="295" t="s">
        <v>1806</v>
      </c>
    </row>
    <row r="139" spans="1:5" ht="26.4" x14ac:dyDescent="0.25">
      <c r="C139" s="293"/>
      <c r="D139" s="294" t="s">
        <v>1807</v>
      </c>
      <c r="E139" s="295" t="s">
        <v>1808</v>
      </c>
    </row>
    <row r="140" spans="1:5" s="213" customFormat="1" x14ac:dyDescent="0.25">
      <c r="A140" s="260"/>
      <c r="B140" s="260"/>
      <c r="C140" s="292" t="s">
        <v>1809</v>
      </c>
      <c r="D140" s="208"/>
      <c r="E140" s="289" t="s">
        <v>1810</v>
      </c>
    </row>
    <row r="141" spans="1:5" ht="26.4" x14ac:dyDescent="0.25">
      <c r="C141" s="293"/>
      <c r="D141" s="294" t="s">
        <v>1811</v>
      </c>
      <c r="E141" s="295" t="s">
        <v>1812</v>
      </c>
    </row>
    <row r="142" spans="1:5" ht="26.4" x14ac:dyDescent="0.25">
      <c r="C142" s="293"/>
      <c r="D142" s="294" t="s">
        <v>1813</v>
      </c>
      <c r="E142" s="295" t="s">
        <v>1814</v>
      </c>
    </row>
    <row r="143" spans="1:5" s="210" customFormat="1" ht="17.399999999999999" x14ac:dyDescent="0.3">
      <c r="A143" s="287" t="s">
        <v>1815</v>
      </c>
      <c r="B143" s="260"/>
      <c r="C143" s="304"/>
      <c r="D143" s="305"/>
      <c r="E143" s="289" t="s">
        <v>1816</v>
      </c>
    </row>
    <row r="144" spans="1:5" s="211" customFormat="1" ht="15.6" x14ac:dyDescent="0.3">
      <c r="A144" s="260"/>
      <c r="B144" s="287" t="s">
        <v>1817</v>
      </c>
      <c r="C144" s="290"/>
      <c r="D144" s="291"/>
      <c r="E144" s="289" t="s">
        <v>1818</v>
      </c>
    </row>
    <row r="145" spans="1:5" s="213" customFormat="1" ht="12.75" customHeight="1" x14ac:dyDescent="0.25">
      <c r="A145" s="260"/>
      <c r="B145" s="260"/>
      <c r="C145" s="288" t="s">
        <v>1819</v>
      </c>
      <c r="D145" s="297"/>
      <c r="E145" s="289" t="s">
        <v>1820</v>
      </c>
    </row>
    <row r="146" spans="1:5" ht="26.4" x14ac:dyDescent="0.25">
      <c r="C146" s="293"/>
      <c r="D146" s="294" t="s">
        <v>1821</v>
      </c>
      <c r="E146" s="295" t="s">
        <v>1820</v>
      </c>
    </row>
    <row r="147" spans="1:5" s="213" customFormat="1" ht="12.75" customHeight="1" x14ac:dyDescent="0.25">
      <c r="A147" s="260"/>
      <c r="B147" s="260"/>
      <c r="C147" s="288" t="s">
        <v>1822</v>
      </c>
      <c r="D147" s="297"/>
      <c r="E147" s="289" t="s">
        <v>1823</v>
      </c>
    </row>
    <row r="148" spans="1:5" ht="12.75" customHeight="1" x14ac:dyDescent="0.25">
      <c r="C148" s="293"/>
      <c r="D148" s="294" t="s">
        <v>1824</v>
      </c>
      <c r="E148" s="295" t="s">
        <v>1823</v>
      </c>
    </row>
    <row r="149" spans="1:5" s="213" customFormat="1" x14ac:dyDescent="0.25">
      <c r="A149" s="260"/>
      <c r="B149" s="260"/>
      <c r="C149" s="288" t="s">
        <v>1825</v>
      </c>
      <c r="D149" s="297"/>
      <c r="E149" s="289" t="s">
        <v>1826</v>
      </c>
    </row>
    <row r="150" spans="1:5" ht="26.4" x14ac:dyDescent="0.25">
      <c r="C150" s="293"/>
      <c r="D150" s="294" t="s">
        <v>1827</v>
      </c>
      <c r="E150" s="295" t="s">
        <v>1826</v>
      </c>
    </row>
    <row r="151" spans="1:5" s="211" customFormat="1" ht="15.6" x14ac:dyDescent="0.3">
      <c r="A151" s="260"/>
      <c r="B151" s="287" t="s">
        <v>1828</v>
      </c>
      <c r="C151" s="290"/>
      <c r="D151" s="291"/>
      <c r="E151" s="289" t="s">
        <v>1829</v>
      </c>
    </row>
    <row r="152" spans="1:5" s="213" customFormat="1" x14ac:dyDescent="0.25">
      <c r="A152" s="260"/>
      <c r="B152" s="260"/>
      <c r="C152" s="292" t="s">
        <v>1830</v>
      </c>
      <c r="D152" s="208"/>
      <c r="E152" s="289" t="s">
        <v>1829</v>
      </c>
    </row>
    <row r="153" spans="1:5" ht="26.4" x14ac:dyDescent="0.25">
      <c r="C153" s="293"/>
      <c r="D153" s="294" t="s">
        <v>1831</v>
      </c>
      <c r="E153" s="295" t="s">
        <v>1829</v>
      </c>
    </row>
    <row r="154" spans="1:5" s="211" customFormat="1" ht="15.6" x14ac:dyDescent="0.3">
      <c r="A154" s="260"/>
      <c r="B154" s="287" t="s">
        <v>1832</v>
      </c>
      <c r="C154" s="290"/>
      <c r="D154" s="291"/>
      <c r="E154" s="289" t="s">
        <v>1833</v>
      </c>
    </row>
    <row r="155" spans="1:5" s="213" customFormat="1" x14ac:dyDescent="0.25">
      <c r="A155" s="260"/>
      <c r="B155" s="260"/>
      <c r="C155" s="292" t="s">
        <v>1834</v>
      </c>
      <c r="D155" s="208"/>
      <c r="E155" s="289" t="s">
        <v>1835</v>
      </c>
    </row>
    <row r="156" spans="1:5" ht="26.4" x14ac:dyDescent="0.25">
      <c r="C156" s="293"/>
      <c r="D156" s="294" t="s">
        <v>1836</v>
      </c>
      <c r="E156" s="295" t="s">
        <v>1837</v>
      </c>
    </row>
    <row r="157" spans="1:5" ht="26.4" x14ac:dyDescent="0.25">
      <c r="C157" s="293"/>
      <c r="D157" s="294" t="s">
        <v>1838</v>
      </c>
      <c r="E157" s="295" t="s">
        <v>1839</v>
      </c>
    </row>
    <row r="158" spans="1:5" ht="26.4" x14ac:dyDescent="0.25">
      <c r="C158" s="293"/>
      <c r="D158" s="294" t="s">
        <v>1840</v>
      </c>
      <c r="E158" s="295" t="s">
        <v>1841</v>
      </c>
    </row>
    <row r="159" spans="1:5" s="213" customFormat="1" x14ac:dyDescent="0.25">
      <c r="A159" s="260"/>
      <c r="B159" s="260"/>
      <c r="C159" s="292" t="s">
        <v>1842</v>
      </c>
      <c r="D159" s="208"/>
      <c r="E159" s="289" t="s">
        <v>1843</v>
      </c>
    </row>
    <row r="160" spans="1:5" ht="26.4" x14ac:dyDescent="0.25">
      <c r="C160" s="293"/>
      <c r="D160" s="294" t="s">
        <v>1844</v>
      </c>
      <c r="E160" s="295" t="s">
        <v>1845</v>
      </c>
    </row>
    <row r="161" spans="1:5" ht="26.4" x14ac:dyDescent="0.25">
      <c r="C161" s="293"/>
      <c r="D161" s="294" t="s">
        <v>1846</v>
      </c>
      <c r="E161" s="295" t="s">
        <v>1847</v>
      </c>
    </row>
    <row r="162" spans="1:5" ht="12.75" customHeight="1" x14ac:dyDescent="0.25">
      <c r="C162" s="293"/>
      <c r="D162" s="294" t="s">
        <v>1848</v>
      </c>
      <c r="E162" s="295" t="s">
        <v>1849</v>
      </c>
    </row>
    <row r="163" spans="1:5" s="211" customFormat="1" ht="15.6" x14ac:dyDescent="0.3">
      <c r="A163" s="260"/>
      <c r="B163" s="287" t="s">
        <v>1850</v>
      </c>
      <c r="C163" s="290"/>
      <c r="D163" s="291"/>
      <c r="E163" s="289" t="s">
        <v>1851</v>
      </c>
    </row>
    <row r="164" spans="1:5" s="213" customFormat="1" x14ac:dyDescent="0.25">
      <c r="A164" s="260"/>
      <c r="B164" s="260"/>
      <c r="C164" s="292" t="s">
        <v>1852</v>
      </c>
      <c r="D164" s="208"/>
      <c r="E164" s="289" t="s">
        <v>30</v>
      </c>
    </row>
    <row r="165" spans="1:5" ht="26.4" x14ac:dyDescent="0.25">
      <c r="C165" s="293"/>
      <c r="D165" s="294" t="s">
        <v>1853</v>
      </c>
      <c r="E165" s="295" t="s">
        <v>30</v>
      </c>
    </row>
    <row r="166" spans="1:5" s="213" customFormat="1" x14ac:dyDescent="0.25">
      <c r="A166" s="260"/>
      <c r="B166" s="260"/>
      <c r="C166" s="292" t="s">
        <v>1854</v>
      </c>
      <c r="D166" s="208"/>
      <c r="E166" s="289" t="s">
        <v>1855</v>
      </c>
    </row>
    <row r="167" spans="1:5" ht="26.4" x14ac:dyDescent="0.25">
      <c r="C167" s="293"/>
      <c r="D167" s="294" t="s">
        <v>1856</v>
      </c>
      <c r="E167" s="295" t="s">
        <v>1855</v>
      </c>
    </row>
    <row r="168" spans="1:5" s="210" customFormat="1" ht="17.399999999999999" x14ac:dyDescent="0.3">
      <c r="A168" s="287" t="s">
        <v>1857</v>
      </c>
      <c r="B168" s="260"/>
      <c r="C168" s="304"/>
      <c r="D168" s="305"/>
      <c r="E168" s="289" t="s">
        <v>131</v>
      </c>
    </row>
    <row r="169" spans="1:5" s="211" customFormat="1" ht="26.4" x14ac:dyDescent="0.3">
      <c r="A169" s="260"/>
      <c r="B169" s="287" t="s">
        <v>1858</v>
      </c>
      <c r="C169" s="290"/>
      <c r="D169" s="291"/>
      <c r="E169" s="289" t="s">
        <v>1859</v>
      </c>
    </row>
    <row r="170" spans="1:5" s="213" customFormat="1" ht="15.75" customHeight="1" x14ac:dyDescent="0.25">
      <c r="A170" s="260"/>
      <c r="B170" s="260"/>
      <c r="C170" s="292" t="s">
        <v>1860</v>
      </c>
      <c r="D170" s="208"/>
      <c r="E170" s="289" t="s">
        <v>1861</v>
      </c>
    </row>
    <row r="171" spans="1:5" ht="26.4" x14ac:dyDescent="0.25">
      <c r="C171" s="293"/>
      <c r="D171" s="294" t="s">
        <v>1862</v>
      </c>
      <c r="E171" s="295" t="s">
        <v>1863</v>
      </c>
    </row>
    <row r="172" spans="1:5" ht="26.4" x14ac:dyDescent="0.25">
      <c r="C172" s="293"/>
      <c r="D172" s="294" t="s">
        <v>1864</v>
      </c>
      <c r="E172" s="295" t="s">
        <v>1865</v>
      </c>
    </row>
    <row r="173" spans="1:5" x14ac:dyDescent="0.25">
      <c r="C173" s="296" t="s">
        <v>1866</v>
      </c>
      <c r="D173" s="297"/>
      <c r="E173" s="298" t="s">
        <v>1867</v>
      </c>
    </row>
    <row r="174" spans="1:5" ht="26.4" x14ac:dyDescent="0.25">
      <c r="C174" s="293"/>
      <c r="D174" s="299" t="s">
        <v>1868</v>
      </c>
      <c r="E174" s="300" t="s">
        <v>1869</v>
      </c>
    </row>
    <row r="175" spans="1:5" ht="26.4" x14ac:dyDescent="0.25">
      <c r="C175" s="293"/>
      <c r="D175" s="299" t="s">
        <v>1870</v>
      </c>
      <c r="E175" s="300" t="s">
        <v>1871</v>
      </c>
    </row>
    <row r="176" spans="1:5" ht="12.75" customHeight="1" x14ac:dyDescent="0.25">
      <c r="C176" s="296" t="s">
        <v>1872</v>
      </c>
      <c r="D176" s="297"/>
      <c r="E176" s="289" t="s">
        <v>1873</v>
      </c>
    </row>
    <row r="177" spans="1:5" ht="26.4" x14ac:dyDescent="0.25">
      <c r="C177" s="293"/>
      <c r="D177" s="299" t="s">
        <v>1874</v>
      </c>
      <c r="E177" s="295" t="s">
        <v>1875</v>
      </c>
    </row>
    <row r="178" spans="1:5" ht="26.4" x14ac:dyDescent="0.25">
      <c r="C178" s="293"/>
      <c r="D178" s="299" t="s">
        <v>1876</v>
      </c>
      <c r="E178" s="295" t="s">
        <v>1877</v>
      </c>
    </row>
    <row r="179" spans="1:5" x14ac:dyDescent="0.25">
      <c r="C179" s="296" t="s">
        <v>1878</v>
      </c>
      <c r="D179" s="297"/>
      <c r="E179" s="298" t="s">
        <v>1879</v>
      </c>
    </row>
    <row r="180" spans="1:5" ht="26.4" x14ac:dyDescent="0.25">
      <c r="C180" s="293"/>
      <c r="D180" s="299" t="s">
        <v>1880</v>
      </c>
      <c r="E180" s="300" t="s">
        <v>1881</v>
      </c>
    </row>
    <row r="181" spans="1:5" ht="26.4" x14ac:dyDescent="0.25">
      <c r="C181" s="293"/>
      <c r="D181" s="299" t="s">
        <v>1882</v>
      </c>
      <c r="E181" s="300" t="s">
        <v>1883</v>
      </c>
    </row>
    <row r="182" spans="1:5" s="306" customFormat="1" ht="15.6" x14ac:dyDescent="0.3">
      <c r="A182" s="260"/>
      <c r="B182" s="302" t="s">
        <v>1884</v>
      </c>
      <c r="C182" s="290"/>
      <c r="D182" s="291"/>
      <c r="E182" s="289" t="s">
        <v>1885</v>
      </c>
    </row>
    <row r="183" spans="1:5" s="213" customFormat="1" x14ac:dyDescent="0.25">
      <c r="A183" s="260"/>
      <c r="B183" s="260"/>
      <c r="C183" s="288" t="s">
        <v>1886</v>
      </c>
      <c r="D183" s="297"/>
      <c r="E183" s="289" t="s">
        <v>1887</v>
      </c>
    </row>
    <row r="184" spans="1:5" ht="26.4" x14ac:dyDescent="0.25">
      <c r="C184" s="293"/>
      <c r="D184" s="294" t="s">
        <v>1888</v>
      </c>
      <c r="E184" s="295" t="s">
        <v>1889</v>
      </c>
    </row>
    <row r="185" spans="1:5" ht="26.4" x14ac:dyDescent="0.25">
      <c r="C185" s="293"/>
      <c r="D185" s="294" t="s">
        <v>1890</v>
      </c>
      <c r="E185" s="295" t="s">
        <v>1891</v>
      </c>
    </row>
    <row r="186" spans="1:5" s="252" customFormat="1" ht="26.4" x14ac:dyDescent="0.25">
      <c r="A186" s="247"/>
      <c r="B186" s="247"/>
      <c r="C186" s="307"/>
      <c r="D186" s="308" t="s">
        <v>1892</v>
      </c>
      <c r="E186" s="309" t="s">
        <v>1893</v>
      </c>
    </row>
    <row r="187" spans="1:5" s="252" customFormat="1" ht="26.4" x14ac:dyDescent="0.25">
      <c r="A187" s="247"/>
      <c r="B187" s="247"/>
      <c r="C187" s="307"/>
      <c r="D187" s="308" t="s">
        <v>1894</v>
      </c>
      <c r="E187" s="309" t="s">
        <v>1895</v>
      </c>
    </row>
    <row r="188" spans="1:5" s="213" customFormat="1" ht="16.5" customHeight="1" x14ac:dyDescent="0.25">
      <c r="A188" s="260"/>
      <c r="B188" s="260"/>
      <c r="C188" s="288" t="s">
        <v>1896</v>
      </c>
      <c r="D188" s="297"/>
      <c r="E188" s="289" t="s">
        <v>1897</v>
      </c>
    </row>
    <row r="189" spans="1:5" ht="26.4" x14ac:dyDescent="0.25">
      <c r="C189" s="293"/>
      <c r="D189" s="294" t="s">
        <v>1898</v>
      </c>
      <c r="E189" s="295" t="s">
        <v>1899</v>
      </c>
    </row>
    <row r="190" spans="1:5" ht="26.4" x14ac:dyDescent="0.25">
      <c r="C190" s="293"/>
      <c r="D190" s="294" t="s">
        <v>1900</v>
      </c>
      <c r="E190" s="295" t="s">
        <v>1901</v>
      </c>
    </row>
    <row r="191" spans="1:5" s="221" customFormat="1" ht="26.4" x14ac:dyDescent="0.25">
      <c r="A191" s="214"/>
      <c r="B191" s="214"/>
      <c r="C191" s="293"/>
      <c r="D191" s="294" t="s">
        <v>1902</v>
      </c>
      <c r="E191" s="295" t="s">
        <v>1903</v>
      </c>
    </row>
    <row r="192" spans="1:5" s="222" customFormat="1" x14ac:dyDescent="0.25">
      <c r="A192" s="206"/>
      <c r="B192" s="206"/>
      <c r="C192" s="288" t="s">
        <v>1904</v>
      </c>
      <c r="D192" s="297"/>
      <c r="E192" s="289" t="s">
        <v>1905</v>
      </c>
    </row>
    <row r="193" spans="1:5" s="221" customFormat="1" ht="13.5" customHeight="1" x14ac:dyDescent="0.25">
      <c r="A193" s="214"/>
      <c r="B193" s="214"/>
      <c r="C193" s="293"/>
      <c r="D193" s="294" t="s">
        <v>1906</v>
      </c>
      <c r="E193" s="295" t="s">
        <v>1907</v>
      </c>
    </row>
    <row r="194" spans="1:5" s="221" customFormat="1" ht="15.75" customHeight="1" x14ac:dyDescent="0.25">
      <c r="A194" s="214"/>
      <c r="B194" s="214"/>
      <c r="C194" s="293"/>
      <c r="D194" s="294" t="s">
        <v>1908</v>
      </c>
      <c r="E194" s="295" t="s">
        <v>1909</v>
      </c>
    </row>
    <row r="195" spans="1:5" s="221" customFormat="1" ht="26.4" x14ac:dyDescent="0.25">
      <c r="A195" s="214"/>
      <c r="B195" s="214"/>
      <c r="C195" s="293"/>
      <c r="D195" s="294" t="s">
        <v>1910</v>
      </c>
      <c r="E195" s="295" t="s">
        <v>1911</v>
      </c>
    </row>
    <row r="196" spans="1:5" s="221" customFormat="1" ht="14.25" customHeight="1" x14ac:dyDescent="0.25">
      <c r="A196" s="214"/>
      <c r="B196" s="214"/>
      <c r="C196" s="293"/>
      <c r="D196" s="294" t="s">
        <v>1912</v>
      </c>
      <c r="E196" s="295" t="s">
        <v>1913</v>
      </c>
    </row>
    <row r="197" spans="1:5" s="271" customFormat="1" ht="15.6" x14ac:dyDescent="0.3">
      <c r="A197" s="206"/>
      <c r="B197" s="287" t="s">
        <v>1914</v>
      </c>
      <c r="C197" s="290"/>
      <c r="D197" s="291"/>
      <c r="E197" s="289" t="s">
        <v>1915</v>
      </c>
    </row>
    <row r="198" spans="1:5" s="222" customFormat="1" x14ac:dyDescent="0.25">
      <c r="A198" s="206"/>
      <c r="B198" s="206"/>
      <c r="C198" s="292" t="s">
        <v>1916</v>
      </c>
      <c r="D198" s="208"/>
      <c r="E198" s="289" t="s">
        <v>1915</v>
      </c>
    </row>
    <row r="199" spans="1:5" s="221" customFormat="1" ht="26.4" x14ac:dyDescent="0.25">
      <c r="A199" s="214"/>
      <c r="B199" s="214"/>
      <c r="C199" s="293"/>
      <c r="D199" s="294" t="s">
        <v>1917</v>
      </c>
      <c r="E199" s="295" t="s">
        <v>1918</v>
      </c>
    </row>
    <row r="200" spans="1:5" s="221" customFormat="1" ht="26.4" x14ac:dyDescent="0.25">
      <c r="A200" s="214"/>
      <c r="B200" s="214"/>
      <c r="C200" s="293"/>
      <c r="D200" s="294" t="s">
        <v>1919</v>
      </c>
      <c r="E200" s="295" t="s">
        <v>1920</v>
      </c>
    </row>
    <row r="201" spans="1:5" s="221" customFormat="1" ht="26.4" x14ac:dyDescent="0.25">
      <c r="A201" s="214"/>
      <c r="B201" s="214"/>
      <c r="C201" s="293"/>
      <c r="D201" s="294" t="s">
        <v>1921</v>
      </c>
      <c r="E201" s="295" t="s">
        <v>1922</v>
      </c>
    </row>
    <row r="202" spans="1:5" s="221" customFormat="1" ht="26.4" x14ac:dyDescent="0.25">
      <c r="A202" s="214"/>
      <c r="B202" s="214"/>
      <c r="C202" s="293"/>
      <c r="D202" s="294" t="s">
        <v>1923</v>
      </c>
      <c r="E202" s="295" t="s">
        <v>1924</v>
      </c>
    </row>
    <row r="203" spans="1:5" s="271" customFormat="1" ht="15.6" x14ac:dyDescent="0.3">
      <c r="A203" s="206"/>
      <c r="B203" s="287" t="s">
        <v>1925</v>
      </c>
      <c r="C203" s="290"/>
      <c r="D203" s="291"/>
      <c r="E203" s="289" t="s">
        <v>1926</v>
      </c>
    </row>
    <row r="204" spans="1:5" s="222" customFormat="1" x14ac:dyDescent="0.25">
      <c r="A204" s="206"/>
      <c r="B204" s="206"/>
      <c r="C204" s="288" t="s">
        <v>1927</v>
      </c>
      <c r="D204" s="297"/>
      <c r="E204" s="289" t="s">
        <v>1928</v>
      </c>
    </row>
    <row r="205" spans="1:5" s="221" customFormat="1" ht="15" customHeight="1" x14ac:dyDescent="0.25">
      <c r="A205" s="214"/>
      <c r="B205" s="214"/>
      <c r="C205" s="293"/>
      <c r="D205" s="294" t="s">
        <v>1929</v>
      </c>
      <c r="E205" s="295" t="s">
        <v>1930</v>
      </c>
    </row>
    <row r="206" spans="1:5" s="221" customFormat="1" ht="15" customHeight="1" x14ac:dyDescent="0.25">
      <c r="A206" s="214"/>
      <c r="B206" s="214"/>
      <c r="C206" s="293"/>
      <c r="D206" s="294" t="s">
        <v>1931</v>
      </c>
      <c r="E206" s="295" t="s">
        <v>1932</v>
      </c>
    </row>
    <row r="207" spans="1:5" s="221" customFormat="1" ht="26.4" x14ac:dyDescent="0.25">
      <c r="A207" s="214"/>
      <c r="B207" s="214"/>
      <c r="C207" s="293"/>
      <c r="D207" s="294" t="s">
        <v>1933</v>
      </c>
      <c r="E207" s="295" t="s">
        <v>1934</v>
      </c>
    </row>
    <row r="208" spans="1:5" s="221" customFormat="1" ht="13.5" customHeight="1" x14ac:dyDescent="0.25">
      <c r="A208" s="214"/>
      <c r="B208" s="214"/>
      <c r="C208" s="293"/>
      <c r="D208" s="294" t="s">
        <v>1935</v>
      </c>
      <c r="E208" s="295" t="s">
        <v>1936</v>
      </c>
    </row>
    <row r="209" spans="1:5" s="213" customFormat="1" x14ac:dyDescent="0.25">
      <c r="A209" s="260"/>
      <c r="B209" s="260"/>
      <c r="C209" s="288" t="s">
        <v>1937</v>
      </c>
      <c r="D209" s="297"/>
      <c r="E209" s="289" t="s">
        <v>1938</v>
      </c>
    </row>
    <row r="210" spans="1:5" ht="26.4" x14ac:dyDescent="0.25">
      <c r="C210" s="293"/>
      <c r="D210" s="294" t="s">
        <v>1939</v>
      </c>
      <c r="E210" s="295" t="s">
        <v>1940</v>
      </c>
    </row>
    <row r="211" spans="1:5" ht="26.4" x14ac:dyDescent="0.25">
      <c r="C211" s="293"/>
      <c r="D211" s="294" t="s">
        <v>1941</v>
      </c>
      <c r="E211" s="295" t="s">
        <v>1942</v>
      </c>
    </row>
    <row r="212" spans="1:5" s="221" customFormat="1" ht="26.4" x14ac:dyDescent="0.25">
      <c r="A212" s="214"/>
      <c r="B212" s="214"/>
      <c r="C212" s="293"/>
      <c r="D212" s="294" t="s">
        <v>1943</v>
      </c>
      <c r="E212" s="295" t="s">
        <v>1944</v>
      </c>
    </row>
    <row r="213" spans="1:5" s="222" customFormat="1" x14ac:dyDescent="0.25">
      <c r="A213" s="206"/>
      <c r="B213" s="206"/>
      <c r="C213" s="288" t="s">
        <v>1945</v>
      </c>
      <c r="D213" s="297"/>
      <c r="E213" s="289" t="s">
        <v>1946</v>
      </c>
    </row>
    <row r="214" spans="1:5" s="221" customFormat="1" ht="26.4" x14ac:dyDescent="0.25">
      <c r="A214" s="214"/>
      <c r="B214" s="214"/>
      <c r="C214" s="293"/>
      <c r="D214" s="294" t="s">
        <v>1947</v>
      </c>
      <c r="E214" s="295" t="s">
        <v>1948</v>
      </c>
    </row>
    <row r="215" spans="1:5" s="221" customFormat="1" ht="26.4" x14ac:dyDescent="0.25">
      <c r="A215" s="214"/>
      <c r="B215" s="214"/>
      <c r="C215" s="293"/>
      <c r="D215" s="294" t="s">
        <v>1949</v>
      </c>
      <c r="E215" s="295" t="s">
        <v>1950</v>
      </c>
    </row>
    <row r="216" spans="1:5" s="221" customFormat="1" ht="26.4" x14ac:dyDescent="0.25">
      <c r="A216" s="214"/>
      <c r="B216" s="214"/>
      <c r="C216" s="293"/>
      <c r="D216" s="294" t="s">
        <v>1951</v>
      </c>
      <c r="E216" s="295" t="s">
        <v>1952</v>
      </c>
    </row>
    <row r="217" spans="1:5" s="221" customFormat="1" ht="26.4" x14ac:dyDescent="0.25">
      <c r="A217" s="214"/>
      <c r="B217" s="214"/>
      <c r="C217" s="293"/>
      <c r="D217" s="294" t="s">
        <v>1953</v>
      </c>
      <c r="E217" s="295" t="s">
        <v>1954</v>
      </c>
    </row>
    <row r="218" spans="1:5" s="222" customFormat="1" x14ac:dyDescent="0.25">
      <c r="A218" s="206"/>
      <c r="B218" s="206"/>
      <c r="C218" s="288" t="s">
        <v>1955</v>
      </c>
      <c r="D218" s="297"/>
      <c r="E218" s="289" t="s">
        <v>1956</v>
      </c>
    </row>
    <row r="219" spans="1:5" s="221" customFormat="1" ht="26.4" x14ac:dyDescent="0.25">
      <c r="A219" s="214"/>
      <c r="B219" s="214"/>
      <c r="C219" s="293"/>
      <c r="D219" s="294" t="s">
        <v>1957</v>
      </c>
      <c r="E219" s="295" t="s">
        <v>1958</v>
      </c>
    </row>
    <row r="220" spans="1:5" s="221" customFormat="1" ht="26.4" x14ac:dyDescent="0.25">
      <c r="A220" s="214"/>
      <c r="B220" s="214"/>
      <c r="C220" s="293"/>
      <c r="D220" s="294" t="s">
        <v>1959</v>
      </c>
      <c r="E220" s="295" t="s">
        <v>1960</v>
      </c>
    </row>
    <row r="221" spans="1:5" s="221" customFormat="1" ht="26.4" x14ac:dyDescent="0.25">
      <c r="A221" s="214"/>
      <c r="B221" s="214"/>
      <c r="C221" s="293"/>
      <c r="D221" s="294" t="s">
        <v>1961</v>
      </c>
      <c r="E221" s="295" t="s">
        <v>1962</v>
      </c>
    </row>
    <row r="222" spans="1:5" s="221" customFormat="1" ht="26.4" x14ac:dyDescent="0.25">
      <c r="A222" s="214"/>
      <c r="B222" s="214"/>
      <c r="C222" s="293"/>
      <c r="D222" s="294" t="s">
        <v>1963</v>
      </c>
      <c r="E222" s="295" t="s">
        <v>1964</v>
      </c>
    </row>
    <row r="223" spans="1:5" s="222" customFormat="1" x14ac:dyDescent="0.25">
      <c r="A223" s="206"/>
      <c r="B223" s="206"/>
      <c r="C223" s="288" t="s">
        <v>1965</v>
      </c>
      <c r="D223" s="297"/>
      <c r="E223" s="289" t="s">
        <v>1966</v>
      </c>
    </row>
    <row r="224" spans="1:5" s="221" customFormat="1" ht="26.4" x14ac:dyDescent="0.25">
      <c r="A224" s="214"/>
      <c r="B224" s="214"/>
      <c r="C224" s="293"/>
      <c r="D224" s="294" t="s">
        <v>1967</v>
      </c>
      <c r="E224" s="295" t="s">
        <v>1968</v>
      </c>
    </row>
    <row r="225" spans="1:5" s="221" customFormat="1" ht="26.4" x14ac:dyDescent="0.25">
      <c r="A225" s="214"/>
      <c r="B225" s="214"/>
      <c r="C225" s="293"/>
      <c r="D225" s="294" t="s">
        <v>1969</v>
      </c>
      <c r="E225" s="295" t="s">
        <v>1970</v>
      </c>
    </row>
    <row r="226" spans="1:5" s="221" customFormat="1" ht="26.4" x14ac:dyDescent="0.25">
      <c r="A226" s="214"/>
      <c r="B226" s="214"/>
      <c r="C226" s="293"/>
      <c r="D226" s="294" t="s">
        <v>1971</v>
      </c>
      <c r="E226" s="295" t="s">
        <v>1972</v>
      </c>
    </row>
    <row r="227" spans="1:5" s="222" customFormat="1" x14ac:dyDescent="0.25">
      <c r="A227" s="206"/>
      <c r="B227" s="206"/>
      <c r="C227" s="288" t="s">
        <v>1973</v>
      </c>
      <c r="D227" s="297"/>
      <c r="E227" s="289" t="s">
        <v>1974</v>
      </c>
    </row>
    <row r="228" spans="1:5" s="221" customFormat="1" ht="26.4" x14ac:dyDescent="0.25">
      <c r="A228" s="214"/>
      <c r="B228" s="214"/>
      <c r="C228" s="293"/>
      <c r="D228" s="294" t="s">
        <v>1975</v>
      </c>
      <c r="E228" s="295" t="s">
        <v>1976</v>
      </c>
    </row>
    <row r="229" spans="1:5" s="221" customFormat="1" ht="26.4" x14ac:dyDescent="0.25">
      <c r="A229" s="214"/>
      <c r="B229" s="214"/>
      <c r="C229" s="293"/>
      <c r="D229" s="294" t="s">
        <v>1977</v>
      </c>
      <c r="E229" s="295" t="s">
        <v>1978</v>
      </c>
    </row>
    <row r="230" spans="1:5" s="221" customFormat="1" ht="26.4" x14ac:dyDescent="0.25">
      <c r="A230" s="214"/>
      <c r="B230" s="214"/>
      <c r="C230" s="293"/>
      <c r="D230" s="294" t="s">
        <v>1979</v>
      </c>
      <c r="E230" s="295" t="s">
        <v>1980</v>
      </c>
    </row>
    <row r="231" spans="1:5" s="221" customFormat="1" ht="26.4" x14ac:dyDescent="0.25">
      <c r="A231" s="214"/>
      <c r="B231" s="214"/>
      <c r="C231" s="293"/>
      <c r="D231" s="294" t="s">
        <v>1981</v>
      </c>
      <c r="E231" s="295" t="s">
        <v>1982</v>
      </c>
    </row>
    <row r="232" spans="1:5" s="271" customFormat="1" ht="15.6" x14ac:dyDescent="0.3">
      <c r="A232" s="206"/>
      <c r="B232" s="287" t="s">
        <v>1983</v>
      </c>
      <c r="C232" s="290"/>
      <c r="D232" s="291"/>
      <c r="E232" s="289" t="s">
        <v>191</v>
      </c>
    </row>
    <row r="233" spans="1:5" s="221" customFormat="1" ht="12.75" customHeight="1" x14ac:dyDescent="0.25">
      <c r="A233" s="214"/>
      <c r="B233" s="214"/>
      <c r="C233" s="288" t="s">
        <v>1984</v>
      </c>
      <c r="D233" s="294"/>
      <c r="E233" s="289" t="s">
        <v>192</v>
      </c>
    </row>
    <row r="234" spans="1:5" s="221" customFormat="1" ht="26.4" x14ac:dyDescent="0.25">
      <c r="A234" s="214"/>
      <c r="B234" s="214"/>
      <c r="C234" s="288"/>
      <c r="D234" s="294" t="s">
        <v>1985</v>
      </c>
      <c r="E234" s="295" t="s">
        <v>1986</v>
      </c>
    </row>
    <row r="235" spans="1:5" s="221" customFormat="1" ht="26.4" x14ac:dyDescent="0.25">
      <c r="A235" s="214"/>
      <c r="B235" s="214"/>
      <c r="C235" s="288"/>
      <c r="D235" s="294" t="s">
        <v>1987</v>
      </c>
      <c r="E235" s="295" t="s">
        <v>1988</v>
      </c>
    </row>
    <row r="236" spans="1:5" s="221" customFormat="1" ht="26.4" x14ac:dyDescent="0.25">
      <c r="A236" s="214"/>
      <c r="B236" s="214"/>
      <c r="C236" s="288"/>
      <c r="D236" s="294" t="s">
        <v>1989</v>
      </c>
      <c r="E236" s="295" t="s">
        <v>1990</v>
      </c>
    </row>
    <row r="237" spans="1:5" s="221" customFormat="1" ht="26.4" x14ac:dyDescent="0.25">
      <c r="A237" s="214"/>
      <c r="B237" s="214"/>
      <c r="C237" s="288"/>
      <c r="D237" s="294" t="s">
        <v>1991</v>
      </c>
      <c r="E237" s="295" t="s">
        <v>1992</v>
      </c>
    </row>
    <row r="238" spans="1:5" s="221" customFormat="1" x14ac:dyDescent="0.25">
      <c r="A238" s="214"/>
      <c r="B238" s="214"/>
      <c r="C238" s="288" t="s">
        <v>1993</v>
      </c>
      <c r="D238" s="294"/>
      <c r="E238" s="289" t="s">
        <v>1994</v>
      </c>
    </row>
    <row r="239" spans="1:5" s="221" customFormat="1" ht="26.4" x14ac:dyDescent="0.25">
      <c r="A239" s="214"/>
      <c r="B239" s="214"/>
      <c r="C239" s="293"/>
      <c r="D239" s="294" t="s">
        <v>1995</v>
      </c>
      <c r="E239" s="295" t="s">
        <v>1996</v>
      </c>
    </row>
    <row r="240" spans="1:5" s="221" customFormat="1" ht="26.4" x14ac:dyDescent="0.25">
      <c r="A240" s="214"/>
      <c r="B240" s="214"/>
      <c r="C240" s="293"/>
      <c r="D240" s="294" t="s">
        <v>1997</v>
      </c>
      <c r="E240" s="295" t="s">
        <v>1998</v>
      </c>
    </row>
    <row r="241" spans="1:5" s="221" customFormat="1" ht="26.4" x14ac:dyDescent="0.25">
      <c r="A241" s="214"/>
      <c r="B241" s="214"/>
      <c r="C241" s="293"/>
      <c r="D241" s="294" t="s">
        <v>1999</v>
      </c>
      <c r="E241" s="295" t="s">
        <v>2000</v>
      </c>
    </row>
    <row r="242" spans="1:5" s="221" customFormat="1" ht="26.4" x14ac:dyDescent="0.25">
      <c r="A242" s="214"/>
      <c r="B242" s="214"/>
      <c r="C242" s="293"/>
      <c r="D242" s="294" t="s">
        <v>2001</v>
      </c>
      <c r="E242" s="295" t="s">
        <v>2002</v>
      </c>
    </row>
    <row r="243" spans="1:5" s="222" customFormat="1" ht="13.5" customHeight="1" x14ac:dyDescent="0.25">
      <c r="A243" s="206"/>
      <c r="B243" s="206"/>
      <c r="C243" s="288" t="s">
        <v>2003</v>
      </c>
      <c r="D243" s="297"/>
      <c r="E243" s="289" t="s">
        <v>2004</v>
      </c>
    </row>
    <row r="244" spans="1:5" s="221" customFormat="1" ht="26.4" x14ac:dyDescent="0.25">
      <c r="A244" s="214"/>
      <c r="B244" s="214"/>
      <c r="C244" s="293"/>
      <c r="D244" s="294" t="s">
        <v>2005</v>
      </c>
      <c r="E244" s="295" t="s">
        <v>2006</v>
      </c>
    </row>
    <row r="245" spans="1:5" s="221" customFormat="1" ht="26.4" x14ac:dyDescent="0.25">
      <c r="A245" s="214"/>
      <c r="B245" s="214"/>
      <c r="C245" s="293"/>
      <c r="D245" s="294" t="s">
        <v>2007</v>
      </c>
      <c r="E245" s="295" t="s">
        <v>2008</v>
      </c>
    </row>
    <row r="246" spans="1:5" s="221" customFormat="1" ht="26.4" x14ac:dyDescent="0.25">
      <c r="A246" s="214"/>
      <c r="B246" s="214"/>
      <c r="C246" s="293"/>
      <c r="D246" s="294" t="s">
        <v>2009</v>
      </c>
      <c r="E246" s="295" t="s">
        <v>2010</v>
      </c>
    </row>
    <row r="247" spans="1:5" s="221" customFormat="1" ht="26.4" x14ac:dyDescent="0.25">
      <c r="A247" s="214"/>
      <c r="B247" s="214"/>
      <c r="C247" s="293"/>
      <c r="D247" s="294" t="s">
        <v>2011</v>
      </c>
      <c r="E247" s="295" t="s">
        <v>2012</v>
      </c>
    </row>
    <row r="248" spans="1:5" s="222" customFormat="1" x14ac:dyDescent="0.25">
      <c r="A248" s="206"/>
      <c r="B248" s="206"/>
      <c r="C248" s="288" t="s">
        <v>2013</v>
      </c>
      <c r="D248" s="297"/>
      <c r="E248" s="289" t="s">
        <v>2014</v>
      </c>
    </row>
    <row r="249" spans="1:5" s="221" customFormat="1" ht="26.4" x14ac:dyDescent="0.25">
      <c r="A249" s="214"/>
      <c r="B249" s="214"/>
      <c r="C249" s="293"/>
      <c r="D249" s="294" t="s">
        <v>2015</v>
      </c>
      <c r="E249" s="295" t="s">
        <v>2016</v>
      </c>
    </row>
    <row r="250" spans="1:5" s="221" customFormat="1" ht="26.4" x14ac:dyDescent="0.25">
      <c r="A250" s="214"/>
      <c r="B250" s="214"/>
      <c r="C250" s="293"/>
      <c r="D250" s="294" t="s">
        <v>2017</v>
      </c>
      <c r="E250" s="295" t="s">
        <v>2018</v>
      </c>
    </row>
    <row r="251" spans="1:5" s="221" customFormat="1" ht="26.4" x14ac:dyDescent="0.25">
      <c r="A251" s="214"/>
      <c r="B251" s="214"/>
      <c r="C251" s="293"/>
      <c r="D251" s="294" t="s">
        <v>2019</v>
      </c>
      <c r="E251" s="295" t="s">
        <v>2020</v>
      </c>
    </row>
    <row r="252" spans="1:5" s="221" customFormat="1" ht="26.4" x14ac:dyDescent="0.25">
      <c r="A252" s="214"/>
      <c r="B252" s="214"/>
      <c r="C252" s="293"/>
      <c r="D252" s="294" t="s">
        <v>2021</v>
      </c>
      <c r="E252" s="295" t="s">
        <v>2022</v>
      </c>
    </row>
    <row r="253" spans="1:5" s="221" customFormat="1" x14ac:dyDescent="0.25">
      <c r="A253" s="214"/>
      <c r="B253" s="206">
        <v>547</v>
      </c>
      <c r="C253" s="288"/>
      <c r="D253" s="294"/>
      <c r="E253" s="289" t="s">
        <v>2023</v>
      </c>
    </row>
    <row r="254" spans="1:5" s="213" customFormat="1" ht="12.75" customHeight="1" x14ac:dyDescent="0.25">
      <c r="A254" s="260"/>
      <c r="B254" s="260"/>
      <c r="C254" s="288">
        <v>5471</v>
      </c>
      <c r="D254" s="297"/>
      <c r="E254" s="289" t="s">
        <v>2024</v>
      </c>
    </row>
    <row r="255" spans="1:5" x14ac:dyDescent="0.25">
      <c r="B255" s="260"/>
      <c r="C255" s="288"/>
      <c r="D255" s="294">
        <v>54711</v>
      </c>
      <c r="E255" s="295" t="s">
        <v>2025</v>
      </c>
    </row>
    <row r="256" spans="1:5" x14ac:dyDescent="0.25">
      <c r="B256" s="260"/>
      <c r="C256" s="288"/>
      <c r="D256" s="294">
        <v>54712</v>
      </c>
      <c r="E256" s="295" t="s">
        <v>2026</v>
      </c>
    </row>
    <row r="257" spans="1:5" s="213" customFormat="1" x14ac:dyDescent="0.25">
      <c r="A257" s="260"/>
      <c r="B257" s="260"/>
      <c r="C257" s="288">
        <v>5472</v>
      </c>
      <c r="D257" s="297"/>
      <c r="E257" s="289" t="s">
        <v>2027</v>
      </c>
    </row>
    <row r="258" spans="1:5" x14ac:dyDescent="0.25">
      <c r="B258" s="260"/>
      <c r="C258" s="288"/>
      <c r="D258" s="294">
        <v>54721</v>
      </c>
      <c r="E258" s="295" t="s">
        <v>2028</v>
      </c>
    </row>
    <row r="259" spans="1:5" x14ac:dyDescent="0.25">
      <c r="B259" s="260"/>
      <c r="C259" s="288"/>
      <c r="D259" s="294">
        <v>54722</v>
      </c>
      <c r="E259" s="295" t="s">
        <v>2029</v>
      </c>
    </row>
    <row r="260" spans="1:5" s="213" customFormat="1" ht="12.75" customHeight="1" x14ac:dyDescent="0.25">
      <c r="A260" s="260"/>
      <c r="B260" s="260"/>
      <c r="C260" s="288">
        <v>5473</v>
      </c>
      <c r="D260" s="297"/>
      <c r="E260" s="289" t="s">
        <v>2030</v>
      </c>
    </row>
    <row r="261" spans="1:5" x14ac:dyDescent="0.25">
      <c r="B261" s="260"/>
      <c r="C261" s="288"/>
      <c r="D261" s="294">
        <v>54731</v>
      </c>
      <c r="E261" s="295" t="s">
        <v>2031</v>
      </c>
    </row>
    <row r="262" spans="1:5" x14ac:dyDescent="0.25">
      <c r="B262" s="260"/>
      <c r="C262" s="288"/>
      <c r="D262" s="294">
        <v>54732</v>
      </c>
      <c r="E262" s="295" t="s">
        <v>2032</v>
      </c>
    </row>
    <row r="263" spans="1:5" s="213" customFormat="1" ht="12.75" customHeight="1" x14ac:dyDescent="0.25">
      <c r="A263" s="260"/>
      <c r="B263" s="260"/>
      <c r="C263" s="288">
        <v>5474</v>
      </c>
      <c r="D263" s="297"/>
      <c r="E263" s="289" t="s">
        <v>2033</v>
      </c>
    </row>
    <row r="264" spans="1:5" x14ac:dyDescent="0.25">
      <c r="B264" s="260"/>
      <c r="C264" s="288"/>
      <c r="D264" s="294">
        <v>54741</v>
      </c>
      <c r="E264" s="295" t="s">
        <v>2034</v>
      </c>
    </row>
    <row r="265" spans="1:5" x14ac:dyDescent="0.25">
      <c r="B265" s="260"/>
      <c r="C265" s="288"/>
      <c r="D265" s="294">
        <v>54742</v>
      </c>
      <c r="E265" s="295" t="s">
        <v>2035</v>
      </c>
    </row>
    <row r="266" spans="1:5" s="213" customFormat="1" ht="12.75" customHeight="1" x14ac:dyDescent="0.25">
      <c r="A266" s="260"/>
      <c r="B266" s="260"/>
      <c r="C266" s="288">
        <v>5475</v>
      </c>
      <c r="D266" s="297"/>
      <c r="E266" s="289" t="s">
        <v>2036</v>
      </c>
    </row>
    <row r="267" spans="1:5" x14ac:dyDescent="0.25">
      <c r="C267" s="293"/>
      <c r="D267" s="294">
        <v>54751</v>
      </c>
      <c r="E267" s="295" t="s">
        <v>2037</v>
      </c>
    </row>
    <row r="268" spans="1:5" x14ac:dyDescent="0.25">
      <c r="C268" s="293"/>
      <c r="D268" s="294">
        <v>54752</v>
      </c>
      <c r="E268" s="295" t="s">
        <v>2038</v>
      </c>
    </row>
    <row r="269" spans="1:5" s="213" customFormat="1" x14ac:dyDescent="0.25">
      <c r="A269" s="260"/>
      <c r="B269" s="260"/>
      <c r="C269" s="288">
        <v>5476</v>
      </c>
      <c r="D269" s="297"/>
      <c r="E269" s="289" t="s">
        <v>2039</v>
      </c>
    </row>
    <row r="270" spans="1:5" x14ac:dyDescent="0.25">
      <c r="C270" s="293"/>
      <c r="D270" s="294">
        <v>54761</v>
      </c>
      <c r="E270" s="295" t="s">
        <v>2040</v>
      </c>
    </row>
    <row r="271" spans="1:5" x14ac:dyDescent="0.25">
      <c r="C271" s="293"/>
      <c r="D271" s="294">
        <v>54762</v>
      </c>
      <c r="E271" s="295" t="s">
        <v>2041</v>
      </c>
    </row>
    <row r="272" spans="1:5" s="213" customFormat="1" x14ac:dyDescent="0.25">
      <c r="A272" s="260"/>
      <c r="B272" s="260"/>
      <c r="C272" s="288" t="s">
        <v>2042</v>
      </c>
      <c r="D272" s="297"/>
      <c r="E272" s="289" t="s">
        <v>2043</v>
      </c>
    </row>
    <row r="273" spans="1:5" ht="17.25" customHeight="1" x14ac:dyDescent="0.25">
      <c r="C273" s="293"/>
      <c r="D273" s="294" t="s">
        <v>2044</v>
      </c>
      <c r="E273" s="295" t="s">
        <v>2045</v>
      </c>
    </row>
    <row r="274" spans="1:5" ht="14.25" customHeight="1" x14ac:dyDescent="0.25">
      <c r="C274" s="293"/>
      <c r="D274" s="294" t="s">
        <v>2046</v>
      </c>
      <c r="E274" s="295" t="s">
        <v>2047</v>
      </c>
    </row>
    <row r="275" spans="1:5" s="210" customFormat="1" ht="17.399999999999999" x14ac:dyDescent="0.3">
      <c r="A275" s="287" t="s">
        <v>2048</v>
      </c>
      <c r="B275" s="260"/>
      <c r="C275" s="304"/>
      <c r="D275" s="305"/>
      <c r="E275" s="289" t="s">
        <v>2049</v>
      </c>
    </row>
    <row r="276" spans="1:5" s="211" customFormat="1" ht="15.6" x14ac:dyDescent="0.3">
      <c r="A276" s="260"/>
      <c r="B276" s="287" t="s">
        <v>2050</v>
      </c>
      <c r="C276" s="290"/>
      <c r="D276" s="291"/>
      <c r="E276" s="289" t="s">
        <v>2051</v>
      </c>
    </row>
    <row r="277" spans="1:5" s="213" customFormat="1" ht="12.75" customHeight="1" x14ac:dyDescent="0.25">
      <c r="A277" s="260"/>
      <c r="B277" s="260"/>
      <c r="C277" s="292" t="s">
        <v>2052</v>
      </c>
      <c r="D277" s="208"/>
      <c r="E277" s="289" t="s">
        <v>2053</v>
      </c>
    </row>
    <row r="278" spans="1:5" ht="26.4" x14ac:dyDescent="0.25">
      <c r="C278" s="293"/>
      <c r="D278" s="294" t="s">
        <v>2054</v>
      </c>
      <c r="E278" s="295" t="s">
        <v>2053</v>
      </c>
    </row>
    <row r="279" spans="1:5" s="213" customFormat="1" x14ac:dyDescent="0.25">
      <c r="A279" s="260"/>
      <c r="B279" s="260"/>
      <c r="C279" s="292" t="s">
        <v>2055</v>
      </c>
      <c r="D279" s="208"/>
      <c r="E279" s="289" t="s">
        <v>2056</v>
      </c>
    </row>
    <row r="280" spans="1:5" ht="26.4" x14ac:dyDescent="0.25">
      <c r="C280" s="293"/>
      <c r="D280" s="294" t="s">
        <v>2057</v>
      </c>
      <c r="E280" s="295" t="s">
        <v>2056</v>
      </c>
    </row>
    <row r="281" spans="1:5" s="211" customFormat="1" ht="15.6" x14ac:dyDescent="0.3">
      <c r="A281" s="260"/>
      <c r="B281" s="287" t="s">
        <v>2058</v>
      </c>
      <c r="C281" s="290"/>
      <c r="D281" s="291"/>
      <c r="E281" s="289" t="s">
        <v>2059</v>
      </c>
    </row>
    <row r="282" spans="1:5" s="213" customFormat="1" x14ac:dyDescent="0.25">
      <c r="A282" s="260"/>
      <c r="B282" s="260"/>
      <c r="C282" s="292" t="s">
        <v>2060</v>
      </c>
      <c r="D282" s="208"/>
      <c r="E282" s="289" t="s">
        <v>2061</v>
      </c>
    </row>
    <row r="283" spans="1:5" ht="26.4" x14ac:dyDescent="0.25">
      <c r="C283" s="293"/>
      <c r="D283" s="294" t="s">
        <v>2062</v>
      </c>
      <c r="E283" s="295" t="s">
        <v>2061</v>
      </c>
    </row>
    <row r="284" spans="1:5" s="213" customFormat="1" ht="12.75" customHeight="1" x14ac:dyDescent="0.25">
      <c r="A284" s="260"/>
      <c r="B284" s="260"/>
      <c r="C284" s="292" t="s">
        <v>2063</v>
      </c>
      <c r="D284" s="208"/>
      <c r="E284" s="289" t="s">
        <v>2064</v>
      </c>
    </row>
    <row r="285" spans="1:5" ht="26.4" x14ac:dyDescent="0.25">
      <c r="C285" s="293"/>
      <c r="D285" s="294" t="s">
        <v>2065</v>
      </c>
      <c r="E285" s="295" t="s">
        <v>2064</v>
      </c>
    </row>
    <row r="286" spans="1:5" s="211" customFormat="1" ht="15.6" x14ac:dyDescent="0.3">
      <c r="A286" s="260"/>
      <c r="B286" s="287" t="s">
        <v>2066</v>
      </c>
      <c r="C286" s="290"/>
      <c r="D286" s="291"/>
      <c r="E286" s="289" t="s">
        <v>2067</v>
      </c>
    </row>
    <row r="287" spans="1:5" s="213" customFormat="1" x14ac:dyDescent="0.25">
      <c r="A287" s="260"/>
      <c r="B287" s="260"/>
      <c r="C287" s="292" t="s">
        <v>2068</v>
      </c>
      <c r="D287" s="208"/>
      <c r="E287" s="289" t="s">
        <v>2069</v>
      </c>
    </row>
    <row r="288" spans="1:5" ht="26.4" x14ac:dyDescent="0.25">
      <c r="C288" s="293"/>
      <c r="D288" s="294" t="s">
        <v>2070</v>
      </c>
      <c r="E288" s="295" t="s">
        <v>2071</v>
      </c>
    </row>
    <row r="289" spans="1:5" ht="26.4" x14ac:dyDescent="0.25">
      <c r="C289" s="293"/>
      <c r="D289" s="294" t="s">
        <v>2072</v>
      </c>
      <c r="E289" s="295" t="s">
        <v>2073</v>
      </c>
    </row>
    <row r="290" spans="1:5" s="213" customFormat="1" x14ac:dyDescent="0.25">
      <c r="A290" s="260"/>
      <c r="B290" s="260"/>
      <c r="C290" s="292" t="s">
        <v>2074</v>
      </c>
      <c r="D290" s="208"/>
      <c r="E290" s="289" t="s">
        <v>2075</v>
      </c>
    </row>
    <row r="291" spans="1:5" ht="26.4" x14ac:dyDescent="0.25">
      <c r="C291" s="293"/>
      <c r="D291" s="294" t="s">
        <v>2076</v>
      </c>
      <c r="E291" s="295" t="s">
        <v>2077</v>
      </c>
    </row>
    <row r="292" spans="1:5" ht="26.4" x14ac:dyDescent="0.25">
      <c r="C292" s="293"/>
      <c r="D292" s="294" t="s">
        <v>2078</v>
      </c>
      <c r="E292" s="295" t="s">
        <v>2079</v>
      </c>
    </row>
    <row r="293" spans="1:5" s="210" customFormat="1" ht="17.399999999999999" x14ac:dyDescent="0.3">
      <c r="A293" s="287" t="s">
        <v>2080</v>
      </c>
      <c r="B293" s="260"/>
      <c r="C293" s="304"/>
      <c r="D293" s="305"/>
      <c r="E293" s="289" t="s">
        <v>2081</v>
      </c>
    </row>
    <row r="294" spans="1:5" s="211" customFormat="1" ht="15.6" x14ac:dyDescent="0.3">
      <c r="A294" s="260"/>
      <c r="B294" s="287" t="s">
        <v>2082</v>
      </c>
      <c r="C294" s="290"/>
      <c r="D294" s="291"/>
      <c r="E294" s="289" t="s">
        <v>2081</v>
      </c>
    </row>
    <row r="295" spans="1:5" s="213" customFormat="1" x14ac:dyDescent="0.25">
      <c r="A295" s="260"/>
      <c r="B295" s="260"/>
      <c r="C295" s="292" t="s">
        <v>2083</v>
      </c>
      <c r="D295" s="208"/>
      <c r="E295" s="289" t="s">
        <v>2081</v>
      </c>
    </row>
    <row r="296" spans="1:5" ht="26.4" x14ac:dyDescent="0.25">
      <c r="C296" s="293"/>
      <c r="D296" s="294" t="s">
        <v>2084</v>
      </c>
      <c r="E296" s="295" t="s">
        <v>2081</v>
      </c>
    </row>
  </sheetData>
  <printOptions horizontalCentered="1"/>
  <pageMargins left="0.19685039370078741" right="0.19685039370078741" top="0.27559055118110237" bottom="0.27559055118110237" header="0.11811023622047245" footer="0.11811023622047245"/>
  <pageSetup paperSize="9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66"/>
  <sheetViews>
    <sheetView zoomScaleNormal="100" zoomScaleSheetLayoutView="100" workbookViewId="0">
      <pane xSplit="5" ySplit="2" topLeftCell="F426" activePane="bottomRight" state="frozen"/>
      <selection activeCell="E261" sqref="E261"/>
      <selection pane="topRight" activeCell="E261" sqref="E261"/>
      <selection pane="bottomLeft" activeCell="E261" sqref="E261"/>
      <selection pane="bottomRight" activeCell="E446" sqref="E446"/>
    </sheetView>
  </sheetViews>
  <sheetFormatPr defaultColWidth="9.109375" defaultRowHeight="13.2" x14ac:dyDescent="0.25"/>
  <cols>
    <col min="1" max="1" width="7.44140625" style="214" customWidth="1"/>
    <col min="2" max="2" width="7" style="337" bestFit="1" customWidth="1"/>
    <col min="3" max="3" width="7.6640625" style="261" bestFit="1" customWidth="1"/>
    <col min="4" max="4" width="6.33203125" style="261" customWidth="1"/>
    <col min="5" max="5" width="98.44140625" style="336" customWidth="1"/>
    <col min="6" max="6" width="11.6640625" style="218" customWidth="1"/>
    <col min="7" max="7" width="11.88671875" style="218" customWidth="1"/>
    <col min="8" max="8" width="12.5546875" style="218" customWidth="1"/>
    <col min="9" max="9" width="11.33203125" style="218" customWidth="1"/>
    <col min="10" max="10" width="9.88671875" style="218" customWidth="1"/>
    <col min="11" max="16384" width="9.109375" style="218"/>
  </cols>
  <sheetData>
    <row r="1" spans="1:5" s="198" customFormat="1" ht="22.8" x14ac:dyDescent="0.25">
      <c r="A1" s="194" t="s">
        <v>572</v>
      </c>
      <c r="B1" s="194" t="s">
        <v>573</v>
      </c>
      <c r="C1" s="195" t="s">
        <v>574</v>
      </c>
      <c r="D1" s="194" t="s">
        <v>575</v>
      </c>
      <c r="E1" s="194" t="s">
        <v>576</v>
      </c>
    </row>
    <row r="2" spans="1:5" s="204" customFormat="1" x14ac:dyDescent="0.25">
      <c r="A2" s="200" t="s">
        <v>2085</v>
      </c>
      <c r="B2" s="201"/>
      <c r="C2" s="201"/>
      <c r="D2" s="201"/>
      <c r="E2" s="311" t="s">
        <v>2086</v>
      </c>
    </row>
    <row r="3" spans="1:5" s="213" customFormat="1" x14ac:dyDescent="0.25">
      <c r="A3" s="312" t="s">
        <v>2087</v>
      </c>
      <c r="B3" s="207"/>
      <c r="C3" s="207"/>
      <c r="D3" s="207"/>
      <c r="E3" s="235" t="s">
        <v>2088</v>
      </c>
    </row>
    <row r="4" spans="1:5" s="211" customFormat="1" ht="15.6" x14ac:dyDescent="0.3">
      <c r="A4" s="206"/>
      <c r="B4" s="313" t="s">
        <v>2089</v>
      </c>
      <c r="C4" s="207"/>
      <c r="D4" s="207"/>
      <c r="E4" s="235" t="s">
        <v>2090</v>
      </c>
    </row>
    <row r="5" spans="1:5" s="213" customFormat="1" x14ac:dyDescent="0.25">
      <c r="A5" s="206"/>
      <c r="B5" s="207"/>
      <c r="C5" s="313" t="s">
        <v>2091</v>
      </c>
      <c r="D5" s="207"/>
      <c r="E5" s="235" t="s">
        <v>2092</v>
      </c>
    </row>
    <row r="6" spans="1:5" x14ac:dyDescent="0.25">
      <c r="B6" s="207"/>
      <c r="C6" s="215"/>
      <c r="D6" s="314" t="s">
        <v>2093</v>
      </c>
      <c r="E6" s="236" t="s">
        <v>2094</v>
      </c>
    </row>
    <row r="7" spans="1:5" x14ac:dyDescent="0.25">
      <c r="B7" s="207"/>
      <c r="C7" s="215"/>
      <c r="D7" s="314" t="s">
        <v>2095</v>
      </c>
      <c r="E7" s="236" t="s">
        <v>2096</v>
      </c>
    </row>
    <row r="8" spans="1:5" s="213" customFormat="1" x14ac:dyDescent="0.25">
      <c r="A8" s="206"/>
      <c r="B8" s="207"/>
      <c r="C8" s="313" t="s">
        <v>2097</v>
      </c>
      <c r="D8" s="207"/>
      <c r="E8" s="235" t="s">
        <v>2098</v>
      </c>
    </row>
    <row r="9" spans="1:5" ht="26.4" x14ac:dyDescent="0.25">
      <c r="B9" s="207"/>
      <c r="C9" s="215"/>
      <c r="D9" s="314" t="s">
        <v>2099</v>
      </c>
      <c r="E9" s="236" t="s">
        <v>2100</v>
      </c>
    </row>
    <row r="10" spans="1:5" ht="26.4" x14ac:dyDescent="0.25">
      <c r="B10" s="207"/>
      <c r="C10" s="215"/>
      <c r="D10" s="314" t="s">
        <v>2101</v>
      </c>
      <c r="E10" s="236" t="s">
        <v>2102</v>
      </c>
    </row>
    <row r="11" spans="1:5" x14ac:dyDescent="0.25">
      <c r="B11" s="207"/>
      <c r="C11" s="215"/>
      <c r="D11" s="314" t="s">
        <v>2103</v>
      </c>
      <c r="E11" s="236" t="s">
        <v>2104</v>
      </c>
    </row>
    <row r="12" spans="1:5" x14ac:dyDescent="0.25">
      <c r="B12" s="207"/>
      <c r="C12" s="215"/>
      <c r="D12" s="314" t="s">
        <v>2105</v>
      </c>
      <c r="E12" s="236" t="s">
        <v>2106</v>
      </c>
    </row>
    <row r="13" spans="1:5" s="213" customFormat="1" x14ac:dyDescent="0.25">
      <c r="A13" s="206"/>
      <c r="B13" s="207"/>
      <c r="C13" s="313" t="s">
        <v>2107</v>
      </c>
      <c r="D13" s="207"/>
      <c r="E13" s="235" t="s">
        <v>2108</v>
      </c>
    </row>
    <row r="14" spans="1:5" x14ac:dyDescent="0.25">
      <c r="B14" s="207"/>
      <c r="C14" s="215"/>
      <c r="D14" s="314" t="s">
        <v>2109</v>
      </c>
      <c r="E14" s="236" t="s">
        <v>2110</v>
      </c>
    </row>
    <row r="15" spans="1:5" x14ac:dyDescent="0.25">
      <c r="B15" s="207"/>
      <c r="C15" s="215"/>
      <c r="D15" s="314" t="s">
        <v>2111</v>
      </c>
      <c r="E15" s="236" t="s">
        <v>2112</v>
      </c>
    </row>
    <row r="16" spans="1:5" x14ac:dyDescent="0.25">
      <c r="B16" s="207"/>
      <c r="C16" s="215"/>
      <c r="D16" s="314" t="s">
        <v>2113</v>
      </c>
      <c r="E16" s="236" t="s">
        <v>2114</v>
      </c>
    </row>
    <row r="17" spans="1:5" x14ac:dyDescent="0.25">
      <c r="B17" s="207"/>
      <c r="C17" s="215"/>
      <c r="D17" s="314" t="s">
        <v>2115</v>
      </c>
      <c r="E17" s="236" t="s">
        <v>2116</v>
      </c>
    </row>
    <row r="18" spans="1:5" s="213" customFormat="1" x14ac:dyDescent="0.25">
      <c r="A18" s="206"/>
      <c r="B18" s="207"/>
      <c r="C18" s="313" t="s">
        <v>2117</v>
      </c>
      <c r="D18" s="207"/>
      <c r="E18" s="235" t="s">
        <v>2118</v>
      </c>
    </row>
    <row r="19" spans="1:5" x14ac:dyDescent="0.25">
      <c r="B19" s="207"/>
      <c r="C19" s="215"/>
      <c r="D19" s="314" t="s">
        <v>2119</v>
      </c>
      <c r="E19" s="236" t="s">
        <v>2120</v>
      </c>
    </row>
    <row r="20" spans="1:5" x14ac:dyDescent="0.25">
      <c r="B20" s="207"/>
      <c r="C20" s="215"/>
      <c r="D20" s="314" t="s">
        <v>2121</v>
      </c>
      <c r="E20" s="236" t="s">
        <v>2122</v>
      </c>
    </row>
    <row r="21" spans="1:5" x14ac:dyDescent="0.25">
      <c r="B21" s="207"/>
      <c r="C21" s="215"/>
      <c r="D21" s="314" t="s">
        <v>2123</v>
      </c>
      <c r="E21" s="236" t="s">
        <v>2124</v>
      </c>
    </row>
    <row r="22" spans="1:5" ht="26.4" x14ac:dyDescent="0.25">
      <c r="B22" s="207"/>
      <c r="C22" s="215"/>
      <c r="D22" s="314" t="s">
        <v>2125</v>
      </c>
      <c r="E22" s="236" t="s">
        <v>2126</v>
      </c>
    </row>
    <row r="23" spans="1:5" x14ac:dyDescent="0.25">
      <c r="B23" s="207"/>
      <c r="C23" s="215"/>
      <c r="D23" s="314" t="s">
        <v>2127</v>
      </c>
      <c r="E23" s="236" t="s">
        <v>2128</v>
      </c>
    </row>
    <row r="24" spans="1:5" s="213" customFormat="1" x14ac:dyDescent="0.25">
      <c r="A24" s="206"/>
      <c r="B24" s="207"/>
      <c r="C24" s="313" t="s">
        <v>2129</v>
      </c>
      <c r="D24" s="207"/>
      <c r="E24" s="235" t="s">
        <v>2130</v>
      </c>
    </row>
    <row r="25" spans="1:5" x14ac:dyDescent="0.25">
      <c r="B25" s="207"/>
      <c r="C25" s="215"/>
      <c r="D25" s="314" t="s">
        <v>2131</v>
      </c>
      <c r="E25" s="236" t="s">
        <v>2130</v>
      </c>
    </row>
    <row r="26" spans="1:5" s="213" customFormat="1" x14ac:dyDescent="0.25">
      <c r="A26" s="206"/>
      <c r="B26" s="207"/>
      <c r="C26" s="313" t="s">
        <v>2132</v>
      </c>
      <c r="D26" s="207"/>
      <c r="E26" s="235" t="s">
        <v>2133</v>
      </c>
    </row>
    <row r="27" spans="1:5" x14ac:dyDescent="0.25">
      <c r="B27" s="207"/>
      <c r="C27" s="215"/>
      <c r="D27" s="314" t="s">
        <v>2134</v>
      </c>
      <c r="E27" s="236" t="s">
        <v>2133</v>
      </c>
    </row>
    <row r="28" spans="1:5" s="213" customFormat="1" x14ac:dyDescent="0.25">
      <c r="A28" s="206"/>
      <c r="B28" s="207"/>
      <c r="C28" s="313" t="s">
        <v>2135</v>
      </c>
      <c r="D28" s="207"/>
      <c r="E28" s="235" t="s">
        <v>2136</v>
      </c>
    </row>
    <row r="29" spans="1:5" x14ac:dyDescent="0.25">
      <c r="B29" s="207"/>
      <c r="C29" s="215"/>
      <c r="D29" s="314" t="s">
        <v>2137</v>
      </c>
      <c r="E29" s="236" t="s">
        <v>2136</v>
      </c>
    </row>
    <row r="30" spans="1:5" x14ac:dyDescent="0.25">
      <c r="B30" s="207"/>
      <c r="C30" s="223" t="s">
        <v>2138</v>
      </c>
      <c r="D30" s="314"/>
      <c r="E30" s="315" t="s">
        <v>2139</v>
      </c>
    </row>
    <row r="31" spans="1:5" x14ac:dyDescent="0.25">
      <c r="B31" s="207"/>
      <c r="C31" s="215"/>
      <c r="D31" s="316" t="s">
        <v>2140</v>
      </c>
      <c r="E31" s="317" t="s">
        <v>2139</v>
      </c>
    </row>
    <row r="32" spans="1:5" s="211" customFormat="1" ht="15.6" x14ac:dyDescent="0.3">
      <c r="A32" s="206"/>
      <c r="B32" s="313" t="s">
        <v>2141</v>
      </c>
      <c r="C32" s="207"/>
      <c r="D32" s="207"/>
      <c r="E32" s="235" t="s">
        <v>2142</v>
      </c>
    </row>
    <row r="33" spans="1:5" s="213" customFormat="1" x14ac:dyDescent="0.25">
      <c r="A33" s="206"/>
      <c r="B33" s="207"/>
      <c r="C33" s="313" t="s">
        <v>2143</v>
      </c>
      <c r="D33" s="207"/>
      <c r="E33" s="235" t="s">
        <v>2144</v>
      </c>
    </row>
    <row r="34" spans="1:5" x14ac:dyDescent="0.25">
      <c r="B34" s="207"/>
      <c r="C34" s="215"/>
      <c r="D34" s="314" t="s">
        <v>2145</v>
      </c>
      <c r="E34" s="236" t="s">
        <v>2142</v>
      </c>
    </row>
    <row r="35" spans="1:5" s="213" customFormat="1" x14ac:dyDescent="0.25">
      <c r="A35" s="206"/>
      <c r="B35" s="207"/>
      <c r="C35" s="313" t="s">
        <v>2146</v>
      </c>
      <c r="D35" s="207"/>
      <c r="E35" s="235" t="s">
        <v>2147</v>
      </c>
    </row>
    <row r="36" spans="1:5" x14ac:dyDescent="0.25">
      <c r="B36" s="207"/>
      <c r="C36" s="215"/>
      <c r="D36" s="314" t="s">
        <v>2148</v>
      </c>
      <c r="E36" s="236" t="s">
        <v>2149</v>
      </c>
    </row>
    <row r="37" spans="1:5" ht="16.5" customHeight="1" x14ac:dyDescent="0.25">
      <c r="B37" s="207"/>
      <c r="C37" s="215"/>
      <c r="D37" s="314" t="s">
        <v>2150</v>
      </c>
      <c r="E37" s="236" t="s">
        <v>2151</v>
      </c>
    </row>
    <row r="38" spans="1:5" s="213" customFormat="1" x14ac:dyDescent="0.25">
      <c r="A38" s="206"/>
      <c r="B38" s="207"/>
      <c r="C38" s="313" t="s">
        <v>2152</v>
      </c>
      <c r="D38" s="207"/>
      <c r="E38" s="235" t="s">
        <v>2153</v>
      </c>
    </row>
    <row r="39" spans="1:5" x14ac:dyDescent="0.25">
      <c r="B39" s="207"/>
      <c r="C39" s="215"/>
      <c r="D39" s="314" t="s">
        <v>2154</v>
      </c>
      <c r="E39" s="236" t="s">
        <v>2155</v>
      </c>
    </row>
    <row r="40" spans="1:5" x14ac:dyDescent="0.25">
      <c r="B40" s="207"/>
      <c r="C40" s="215"/>
      <c r="D40" s="314" t="s">
        <v>2156</v>
      </c>
      <c r="E40" s="236" t="s">
        <v>2157</v>
      </c>
    </row>
    <row r="41" spans="1:5" s="213" customFormat="1" x14ac:dyDescent="0.25">
      <c r="A41" s="206"/>
      <c r="B41" s="207"/>
      <c r="C41" s="313" t="s">
        <v>2158</v>
      </c>
      <c r="D41" s="207"/>
      <c r="E41" s="235" t="s">
        <v>2159</v>
      </c>
    </row>
    <row r="42" spans="1:5" x14ac:dyDescent="0.25">
      <c r="B42" s="207"/>
      <c r="C42" s="215"/>
      <c r="D42" s="314" t="s">
        <v>2160</v>
      </c>
      <c r="E42" s="236" t="s">
        <v>2159</v>
      </c>
    </row>
    <row r="43" spans="1:5" s="213" customFormat="1" x14ac:dyDescent="0.25">
      <c r="A43" s="206"/>
      <c r="B43" s="207"/>
      <c r="C43" s="313" t="s">
        <v>2161</v>
      </c>
      <c r="D43" s="207"/>
      <c r="E43" s="235" t="s">
        <v>2162</v>
      </c>
    </row>
    <row r="44" spans="1:5" x14ac:dyDescent="0.25">
      <c r="B44" s="207"/>
      <c r="C44" s="215"/>
      <c r="D44" s="314" t="s">
        <v>2163</v>
      </c>
      <c r="E44" s="236" t="s">
        <v>2162</v>
      </c>
    </row>
    <row r="45" spans="1:5" s="211" customFormat="1" ht="15.6" x14ac:dyDescent="0.3">
      <c r="A45" s="206"/>
      <c r="B45" s="313" t="s">
        <v>2164</v>
      </c>
      <c r="C45" s="207"/>
      <c r="D45" s="207"/>
      <c r="E45" s="235" t="s">
        <v>2165</v>
      </c>
    </row>
    <row r="46" spans="1:5" s="213" customFormat="1" x14ac:dyDescent="0.25">
      <c r="A46" s="206"/>
      <c r="B46" s="207"/>
      <c r="C46" s="313" t="s">
        <v>2166</v>
      </c>
      <c r="D46" s="207"/>
      <c r="E46" s="235" t="s">
        <v>2167</v>
      </c>
    </row>
    <row r="47" spans="1:5" x14ac:dyDescent="0.25">
      <c r="B47" s="207"/>
      <c r="C47" s="215"/>
      <c r="D47" s="314" t="s">
        <v>2168</v>
      </c>
      <c r="E47" s="236" t="s">
        <v>2169</v>
      </c>
    </row>
    <row r="48" spans="1:5" x14ac:dyDescent="0.25">
      <c r="B48" s="207"/>
      <c r="C48" s="215"/>
      <c r="D48" s="314" t="s">
        <v>2170</v>
      </c>
      <c r="E48" s="236" t="s">
        <v>2171</v>
      </c>
    </row>
    <row r="49" spans="1:5" x14ac:dyDescent="0.25">
      <c r="B49" s="207"/>
      <c r="C49" s="215"/>
      <c r="D49" s="314" t="s">
        <v>2172</v>
      </c>
      <c r="E49" s="236" t="s">
        <v>2173</v>
      </c>
    </row>
    <row r="50" spans="1:5" s="213" customFormat="1" x14ac:dyDescent="0.25">
      <c r="A50" s="206"/>
      <c r="B50" s="207"/>
      <c r="C50" s="313" t="s">
        <v>2174</v>
      </c>
      <c r="D50" s="207"/>
      <c r="E50" s="235" t="s">
        <v>2175</v>
      </c>
    </row>
    <row r="51" spans="1:5" x14ac:dyDescent="0.25">
      <c r="B51" s="207"/>
      <c r="C51" s="215"/>
      <c r="D51" s="314" t="s">
        <v>2176</v>
      </c>
      <c r="E51" s="236" t="s">
        <v>2177</v>
      </c>
    </row>
    <row r="52" spans="1:5" s="213" customFormat="1" x14ac:dyDescent="0.25">
      <c r="A52" s="206"/>
      <c r="B52" s="207"/>
      <c r="C52" s="313" t="s">
        <v>2178</v>
      </c>
      <c r="D52" s="207"/>
      <c r="E52" s="235" t="s">
        <v>2179</v>
      </c>
    </row>
    <row r="53" spans="1:5" x14ac:dyDescent="0.25">
      <c r="B53" s="207"/>
      <c r="C53" s="215"/>
      <c r="D53" s="314" t="s">
        <v>2180</v>
      </c>
      <c r="E53" s="236" t="s">
        <v>2181</v>
      </c>
    </row>
    <row r="54" spans="1:5" x14ac:dyDescent="0.25">
      <c r="B54" s="207"/>
      <c r="C54" s="215"/>
      <c r="D54" s="314" t="s">
        <v>2182</v>
      </c>
      <c r="E54" s="236" t="s">
        <v>2183</v>
      </c>
    </row>
    <row r="55" spans="1:5" s="213" customFormat="1" x14ac:dyDescent="0.25">
      <c r="A55" s="206"/>
      <c r="B55" s="207"/>
      <c r="C55" s="313" t="s">
        <v>2184</v>
      </c>
      <c r="D55" s="207"/>
      <c r="E55" s="235" t="s">
        <v>2185</v>
      </c>
    </row>
    <row r="56" spans="1:5" x14ac:dyDescent="0.25">
      <c r="B56" s="207"/>
      <c r="C56" s="215"/>
      <c r="D56" s="314" t="s">
        <v>2186</v>
      </c>
      <c r="E56" s="236" t="s">
        <v>2187</v>
      </c>
    </row>
    <row r="57" spans="1:5" x14ac:dyDescent="0.25">
      <c r="B57" s="207"/>
      <c r="C57" s="215"/>
      <c r="D57" s="314" t="s">
        <v>2188</v>
      </c>
      <c r="E57" s="236" t="s">
        <v>2189</v>
      </c>
    </row>
    <row r="58" spans="1:5" s="213" customFormat="1" x14ac:dyDescent="0.25">
      <c r="A58" s="206"/>
      <c r="B58" s="207"/>
      <c r="C58" s="313" t="s">
        <v>2190</v>
      </c>
      <c r="D58" s="207"/>
      <c r="E58" s="235" t="s">
        <v>2191</v>
      </c>
    </row>
    <row r="59" spans="1:5" x14ac:dyDescent="0.25">
      <c r="B59" s="207"/>
      <c r="C59" s="215"/>
      <c r="D59" s="314" t="s">
        <v>2192</v>
      </c>
      <c r="E59" s="236" t="s">
        <v>2191</v>
      </c>
    </row>
    <row r="60" spans="1:5" s="211" customFormat="1" ht="15.6" x14ac:dyDescent="0.3">
      <c r="A60" s="206"/>
      <c r="B60" s="313" t="s">
        <v>2193</v>
      </c>
      <c r="C60" s="207"/>
      <c r="D60" s="207"/>
      <c r="E60" s="235" t="s">
        <v>2194</v>
      </c>
    </row>
    <row r="61" spans="1:5" s="213" customFormat="1" x14ac:dyDescent="0.25">
      <c r="A61" s="206"/>
      <c r="B61" s="207"/>
      <c r="C61" s="313" t="s">
        <v>2195</v>
      </c>
      <c r="D61" s="207"/>
      <c r="E61" s="235" t="s">
        <v>2196</v>
      </c>
    </row>
    <row r="62" spans="1:5" x14ac:dyDescent="0.25">
      <c r="B62" s="207"/>
      <c r="C62" s="215"/>
      <c r="D62" s="314" t="s">
        <v>2197</v>
      </c>
      <c r="E62" s="236" t="s">
        <v>2196</v>
      </c>
    </row>
    <row r="63" spans="1:5" x14ac:dyDescent="0.25">
      <c r="B63" s="207"/>
      <c r="C63" s="215"/>
      <c r="D63" s="314" t="s">
        <v>2198</v>
      </c>
      <c r="E63" s="236" t="s">
        <v>2199</v>
      </c>
    </row>
    <row r="64" spans="1:5" x14ac:dyDescent="0.25">
      <c r="B64" s="207"/>
      <c r="C64" s="215"/>
      <c r="D64" s="314" t="s">
        <v>2200</v>
      </c>
      <c r="E64" s="236" t="s">
        <v>2201</v>
      </c>
    </row>
    <row r="65" spans="1:5" x14ac:dyDescent="0.25">
      <c r="B65" s="207"/>
      <c r="C65" s="215"/>
      <c r="D65" s="314" t="s">
        <v>2202</v>
      </c>
      <c r="E65" s="236" t="s">
        <v>2203</v>
      </c>
    </row>
    <row r="66" spans="1:5" x14ac:dyDescent="0.25">
      <c r="B66" s="207"/>
      <c r="C66" s="215"/>
      <c r="D66" s="314" t="s">
        <v>2204</v>
      </c>
      <c r="E66" s="236" t="s">
        <v>2205</v>
      </c>
    </row>
    <row r="67" spans="1:5" s="213" customFormat="1" x14ac:dyDescent="0.25">
      <c r="A67" s="206"/>
      <c r="B67" s="207"/>
      <c r="C67" s="313" t="s">
        <v>2206</v>
      </c>
      <c r="D67" s="207"/>
      <c r="E67" s="235" t="s">
        <v>2207</v>
      </c>
    </row>
    <row r="68" spans="1:5" x14ac:dyDescent="0.25">
      <c r="B68" s="207"/>
      <c r="C68" s="215"/>
      <c r="D68" s="314" t="s">
        <v>2208</v>
      </c>
      <c r="E68" s="236" t="s">
        <v>2209</v>
      </c>
    </row>
    <row r="69" spans="1:5" x14ac:dyDescent="0.25">
      <c r="B69" s="207"/>
      <c r="C69" s="215"/>
      <c r="D69" s="314" t="s">
        <v>2210</v>
      </c>
      <c r="E69" s="236" t="s">
        <v>2211</v>
      </c>
    </row>
    <row r="70" spans="1:5" x14ac:dyDescent="0.25">
      <c r="B70" s="207"/>
      <c r="C70" s="215"/>
      <c r="D70" s="314" t="s">
        <v>2212</v>
      </c>
      <c r="E70" s="236" t="s">
        <v>2213</v>
      </c>
    </row>
    <row r="71" spans="1:5" s="213" customFormat="1" x14ac:dyDescent="0.25">
      <c r="A71" s="206"/>
      <c r="B71" s="207"/>
      <c r="C71" s="313" t="s">
        <v>2214</v>
      </c>
      <c r="D71" s="207"/>
      <c r="E71" s="235" t="s">
        <v>2215</v>
      </c>
    </row>
    <row r="72" spans="1:5" x14ac:dyDescent="0.25">
      <c r="B72" s="207"/>
      <c r="C72" s="215"/>
      <c r="D72" s="314" t="s">
        <v>2216</v>
      </c>
      <c r="E72" s="236" t="s">
        <v>2217</v>
      </c>
    </row>
    <row r="73" spans="1:5" x14ac:dyDescent="0.25">
      <c r="B73" s="207"/>
      <c r="C73" s="215"/>
      <c r="D73" s="314" t="s">
        <v>2218</v>
      </c>
      <c r="E73" s="236" t="s">
        <v>2219</v>
      </c>
    </row>
    <row r="74" spans="1:5" x14ac:dyDescent="0.25">
      <c r="B74" s="207"/>
      <c r="C74" s="215"/>
      <c r="D74" s="314" t="s">
        <v>2220</v>
      </c>
      <c r="E74" s="236" t="s">
        <v>2221</v>
      </c>
    </row>
    <row r="75" spans="1:5" x14ac:dyDescent="0.25">
      <c r="B75" s="207"/>
      <c r="C75" s="215"/>
      <c r="D75" s="314" t="s">
        <v>2222</v>
      </c>
      <c r="E75" s="236" t="s">
        <v>2223</v>
      </c>
    </row>
    <row r="76" spans="1:5" x14ac:dyDescent="0.25">
      <c r="B76" s="207"/>
      <c r="C76" s="215"/>
      <c r="D76" s="314" t="s">
        <v>2224</v>
      </c>
      <c r="E76" s="236" t="s">
        <v>2225</v>
      </c>
    </row>
    <row r="77" spans="1:5" x14ac:dyDescent="0.25">
      <c r="B77" s="207"/>
      <c r="C77" s="215"/>
      <c r="D77" s="314" t="s">
        <v>2226</v>
      </c>
      <c r="E77" s="236" t="s">
        <v>2227</v>
      </c>
    </row>
    <row r="78" spans="1:5" x14ac:dyDescent="0.25">
      <c r="B78" s="207"/>
      <c r="C78" s="215"/>
      <c r="D78" s="314" t="s">
        <v>2228</v>
      </c>
      <c r="E78" s="236" t="s">
        <v>2229</v>
      </c>
    </row>
    <row r="79" spans="1:5" x14ac:dyDescent="0.25">
      <c r="B79" s="207"/>
      <c r="C79" s="215"/>
      <c r="D79" s="314" t="s">
        <v>2230</v>
      </c>
      <c r="E79" s="236" t="s">
        <v>2231</v>
      </c>
    </row>
    <row r="80" spans="1:5" s="213" customFormat="1" x14ac:dyDescent="0.25">
      <c r="A80" s="206"/>
      <c r="B80" s="207"/>
      <c r="C80" s="313" t="s">
        <v>2232</v>
      </c>
      <c r="D80" s="207"/>
      <c r="E80" s="235" t="s">
        <v>2233</v>
      </c>
    </row>
    <row r="81" spans="1:5" x14ac:dyDescent="0.25">
      <c r="B81" s="207"/>
      <c r="C81" s="215"/>
      <c r="D81" s="314" t="s">
        <v>2234</v>
      </c>
      <c r="E81" s="236" t="s">
        <v>2235</v>
      </c>
    </row>
    <row r="82" spans="1:5" x14ac:dyDescent="0.25">
      <c r="B82" s="207"/>
      <c r="C82" s="215"/>
      <c r="D82" s="314" t="s">
        <v>2236</v>
      </c>
      <c r="E82" s="236" t="s">
        <v>2237</v>
      </c>
    </row>
    <row r="83" spans="1:5" x14ac:dyDescent="0.25">
      <c r="B83" s="207"/>
      <c r="C83" s="215"/>
      <c r="D83" s="314" t="s">
        <v>2238</v>
      </c>
      <c r="E83" s="236" t="s">
        <v>2239</v>
      </c>
    </row>
    <row r="84" spans="1:5" x14ac:dyDescent="0.25">
      <c r="B84" s="207"/>
      <c r="C84" s="215"/>
      <c r="D84" s="314" t="s">
        <v>2240</v>
      </c>
      <c r="E84" s="236" t="s">
        <v>2241</v>
      </c>
    </row>
    <row r="85" spans="1:5" s="213" customFormat="1" x14ac:dyDescent="0.25">
      <c r="A85" s="206"/>
      <c r="B85" s="207"/>
      <c r="C85" s="313" t="s">
        <v>2242</v>
      </c>
      <c r="D85" s="207"/>
      <c r="E85" s="235" t="s">
        <v>2243</v>
      </c>
    </row>
    <row r="86" spans="1:5" x14ac:dyDescent="0.25">
      <c r="B86" s="207"/>
      <c r="C86" s="215"/>
      <c r="D86" s="314" t="s">
        <v>2244</v>
      </c>
      <c r="E86" s="236" t="s">
        <v>2245</v>
      </c>
    </row>
    <row r="87" spans="1:5" x14ac:dyDescent="0.25">
      <c r="B87" s="207"/>
      <c r="C87" s="207">
        <v>6147</v>
      </c>
      <c r="D87" s="318"/>
      <c r="E87" s="319" t="s">
        <v>2246</v>
      </c>
    </row>
    <row r="88" spans="1:5" x14ac:dyDescent="0.25">
      <c r="B88" s="207"/>
      <c r="C88" s="215"/>
      <c r="D88" s="320">
        <v>61471</v>
      </c>
      <c r="E88" s="236" t="s">
        <v>2247</v>
      </c>
    </row>
    <row r="89" spans="1:5" x14ac:dyDescent="0.25">
      <c r="B89" s="207"/>
      <c r="C89" s="215"/>
      <c r="D89" s="320">
        <v>61472</v>
      </c>
      <c r="E89" s="236" t="s">
        <v>2248</v>
      </c>
    </row>
    <row r="90" spans="1:5" x14ac:dyDescent="0.25">
      <c r="B90" s="207"/>
      <c r="C90" s="215"/>
      <c r="D90" s="320">
        <v>61473</v>
      </c>
      <c r="E90" s="236" t="s">
        <v>2249</v>
      </c>
    </row>
    <row r="91" spans="1:5" x14ac:dyDescent="0.25">
      <c r="B91" s="207"/>
      <c r="C91" s="215"/>
      <c r="D91" s="320">
        <v>61479</v>
      </c>
      <c r="E91" s="236" t="s">
        <v>2250</v>
      </c>
    </row>
    <row r="92" spans="1:5" x14ac:dyDescent="0.25">
      <c r="B92" s="207"/>
      <c r="C92" s="207">
        <v>6148</v>
      </c>
      <c r="D92" s="314"/>
      <c r="E92" s="319" t="s">
        <v>2251</v>
      </c>
    </row>
    <row r="93" spans="1:5" x14ac:dyDescent="0.25">
      <c r="B93" s="207"/>
      <c r="C93" s="215"/>
      <c r="D93" s="320">
        <v>61481</v>
      </c>
      <c r="E93" s="236" t="s">
        <v>2252</v>
      </c>
    </row>
    <row r="94" spans="1:5" x14ac:dyDescent="0.25">
      <c r="B94" s="207"/>
      <c r="C94" s="215"/>
      <c r="D94" s="320">
        <v>61482</v>
      </c>
      <c r="E94" s="236" t="s">
        <v>2253</v>
      </c>
    </row>
    <row r="95" spans="1:5" x14ac:dyDescent="0.25">
      <c r="B95" s="207"/>
      <c r="C95" s="215"/>
      <c r="D95" s="320">
        <v>61483</v>
      </c>
      <c r="E95" s="236" t="s">
        <v>2254</v>
      </c>
    </row>
    <row r="96" spans="1:5" x14ac:dyDescent="0.25">
      <c r="B96" s="207"/>
      <c r="C96" s="215"/>
      <c r="D96" s="320">
        <v>61484</v>
      </c>
      <c r="E96" s="236" t="s">
        <v>2255</v>
      </c>
    </row>
    <row r="97" spans="1:5" x14ac:dyDescent="0.25">
      <c r="B97" s="207"/>
      <c r="C97" s="215"/>
      <c r="D97" s="320">
        <v>61485</v>
      </c>
      <c r="E97" s="236" t="s">
        <v>2256</v>
      </c>
    </row>
    <row r="98" spans="1:5" s="211" customFormat="1" ht="15.6" x14ac:dyDescent="0.3">
      <c r="A98" s="206"/>
      <c r="B98" s="313"/>
      <c r="C98" s="207"/>
      <c r="D98" s="320">
        <v>61489</v>
      </c>
      <c r="E98" s="236" t="s">
        <v>2257</v>
      </c>
    </row>
    <row r="99" spans="1:5" s="211" customFormat="1" ht="15.6" x14ac:dyDescent="0.3">
      <c r="A99" s="206"/>
      <c r="B99" s="313">
        <v>615</v>
      </c>
      <c r="C99" s="207"/>
      <c r="D99" s="321"/>
      <c r="E99" s="322" t="s">
        <v>2258</v>
      </c>
    </row>
    <row r="100" spans="1:5" s="213" customFormat="1" x14ac:dyDescent="0.25">
      <c r="A100" s="206"/>
      <c r="B100" s="207"/>
      <c r="C100" s="313" t="s">
        <v>2259</v>
      </c>
      <c r="D100" s="207"/>
      <c r="E100" s="235" t="s">
        <v>2260</v>
      </c>
    </row>
    <row r="101" spans="1:5" x14ac:dyDescent="0.25">
      <c r="B101" s="207"/>
      <c r="C101" s="215"/>
      <c r="D101" s="314" t="s">
        <v>2261</v>
      </c>
      <c r="E101" s="236" t="s">
        <v>2262</v>
      </c>
    </row>
    <row r="102" spans="1:5" x14ac:dyDescent="0.25">
      <c r="B102" s="207"/>
      <c r="C102" s="215"/>
      <c r="D102" s="314" t="s">
        <v>2263</v>
      </c>
      <c r="E102" s="236" t="s">
        <v>2264</v>
      </c>
    </row>
    <row r="103" spans="1:5" s="213" customFormat="1" x14ac:dyDescent="0.25">
      <c r="A103" s="206"/>
      <c r="B103" s="207"/>
      <c r="C103" s="313" t="s">
        <v>2265</v>
      </c>
      <c r="D103" s="207"/>
      <c r="E103" s="235" t="s">
        <v>2266</v>
      </c>
    </row>
    <row r="104" spans="1:5" x14ac:dyDescent="0.25">
      <c r="B104" s="207"/>
      <c r="C104" s="215"/>
      <c r="D104" s="314" t="s">
        <v>2267</v>
      </c>
      <c r="E104" s="236" t="s">
        <v>2266</v>
      </c>
    </row>
    <row r="105" spans="1:5" s="211" customFormat="1" ht="15.6" x14ac:dyDescent="0.3">
      <c r="A105" s="206"/>
      <c r="B105" s="313" t="s">
        <v>2268</v>
      </c>
      <c r="C105" s="207"/>
      <c r="D105" s="207"/>
      <c r="E105" s="235" t="s">
        <v>2269</v>
      </c>
    </row>
    <row r="106" spans="1:5" s="213" customFormat="1" x14ac:dyDescent="0.25">
      <c r="A106" s="206"/>
      <c r="B106" s="207"/>
      <c r="C106" s="313" t="s">
        <v>2270</v>
      </c>
      <c r="D106" s="207"/>
      <c r="E106" s="235" t="s">
        <v>2271</v>
      </c>
    </row>
    <row r="107" spans="1:5" x14ac:dyDescent="0.25">
      <c r="B107" s="207"/>
      <c r="C107" s="314"/>
      <c r="D107" s="215">
        <v>61611</v>
      </c>
      <c r="E107" s="236" t="s">
        <v>2271</v>
      </c>
    </row>
    <row r="108" spans="1:5" s="213" customFormat="1" x14ac:dyDescent="0.25">
      <c r="A108" s="206"/>
      <c r="B108" s="207"/>
      <c r="C108" s="313" t="s">
        <v>2272</v>
      </c>
      <c r="D108" s="207"/>
      <c r="E108" s="235" t="s">
        <v>2273</v>
      </c>
    </row>
    <row r="109" spans="1:5" x14ac:dyDescent="0.25">
      <c r="B109" s="207"/>
      <c r="C109" s="314"/>
      <c r="D109" s="215">
        <v>61621</v>
      </c>
      <c r="E109" s="236" t="s">
        <v>2273</v>
      </c>
    </row>
    <row r="110" spans="1:5" s="213" customFormat="1" x14ac:dyDescent="0.25">
      <c r="A110" s="206"/>
      <c r="B110" s="207"/>
      <c r="C110" s="313" t="s">
        <v>2274</v>
      </c>
      <c r="D110" s="207"/>
      <c r="E110" s="235" t="s">
        <v>2275</v>
      </c>
    </row>
    <row r="111" spans="1:5" x14ac:dyDescent="0.25">
      <c r="B111" s="207"/>
      <c r="C111" s="215"/>
      <c r="D111" s="314" t="s">
        <v>2276</v>
      </c>
      <c r="E111" s="236" t="s">
        <v>2277</v>
      </c>
    </row>
    <row r="112" spans="1:5" x14ac:dyDescent="0.25">
      <c r="B112" s="207"/>
      <c r="C112" s="215"/>
      <c r="D112" s="314" t="s">
        <v>2278</v>
      </c>
      <c r="E112" s="236" t="s">
        <v>2279</v>
      </c>
    </row>
    <row r="113" spans="1:5" x14ac:dyDescent="0.25">
      <c r="B113" s="207"/>
      <c r="C113" s="215"/>
      <c r="D113" s="314" t="s">
        <v>2280</v>
      </c>
      <c r="E113" s="236" t="s">
        <v>2275</v>
      </c>
    </row>
    <row r="114" spans="1:5" s="210" customFormat="1" ht="17.399999999999999" x14ac:dyDescent="0.3">
      <c r="A114" s="312" t="s">
        <v>2281</v>
      </c>
      <c r="B114" s="207"/>
      <c r="C114" s="207"/>
      <c r="D114" s="207"/>
      <c r="E114" s="235" t="s">
        <v>2282</v>
      </c>
    </row>
    <row r="115" spans="1:5" s="211" customFormat="1" ht="15.6" x14ac:dyDescent="0.3">
      <c r="A115" s="206"/>
      <c r="B115" s="313" t="s">
        <v>2283</v>
      </c>
      <c r="C115" s="207"/>
      <c r="D115" s="207"/>
      <c r="E115" s="235" t="s">
        <v>2284</v>
      </c>
    </row>
    <row r="116" spans="1:5" s="213" customFormat="1" x14ac:dyDescent="0.25">
      <c r="A116" s="206"/>
      <c r="B116" s="207"/>
      <c r="C116" s="313" t="s">
        <v>2285</v>
      </c>
      <c r="D116" s="207"/>
      <c r="E116" s="235" t="s">
        <v>2286</v>
      </c>
    </row>
    <row r="117" spans="1:5" x14ac:dyDescent="0.25">
      <c r="B117" s="207"/>
      <c r="C117" s="215"/>
      <c r="D117" s="314">
        <v>62111</v>
      </c>
      <c r="E117" s="236" t="s">
        <v>2286</v>
      </c>
    </row>
    <row r="118" spans="1:5" s="213" customFormat="1" x14ac:dyDescent="0.25">
      <c r="A118" s="206"/>
      <c r="B118" s="207"/>
      <c r="C118" s="313" t="s">
        <v>2287</v>
      </c>
      <c r="D118" s="207"/>
      <c r="E118" s="235" t="s">
        <v>2288</v>
      </c>
    </row>
    <row r="119" spans="1:5" x14ac:dyDescent="0.25">
      <c r="B119" s="207"/>
      <c r="C119" s="215"/>
      <c r="D119" s="314" t="s">
        <v>2289</v>
      </c>
      <c r="E119" s="236" t="s">
        <v>2290</v>
      </c>
    </row>
    <row r="120" spans="1:5" s="211" customFormat="1" ht="15.6" x14ac:dyDescent="0.3">
      <c r="A120" s="206"/>
      <c r="B120" s="313" t="s">
        <v>2291</v>
      </c>
      <c r="C120" s="207"/>
      <c r="D120" s="207"/>
      <c r="E120" s="235" t="s">
        <v>623</v>
      </c>
    </row>
    <row r="121" spans="1:5" s="213" customFormat="1" x14ac:dyDescent="0.25">
      <c r="A121" s="206"/>
      <c r="B121" s="207"/>
      <c r="C121" s="313" t="s">
        <v>2292</v>
      </c>
      <c r="D121" s="207"/>
      <c r="E121" s="235" t="s">
        <v>2293</v>
      </c>
    </row>
    <row r="122" spans="1:5" x14ac:dyDescent="0.25">
      <c r="B122" s="207"/>
      <c r="C122" s="215"/>
      <c r="D122" s="314" t="s">
        <v>2294</v>
      </c>
      <c r="E122" s="236" t="s">
        <v>2293</v>
      </c>
    </row>
    <row r="123" spans="1:5" s="211" customFormat="1" ht="15.6" x14ac:dyDescent="0.3">
      <c r="A123" s="206"/>
      <c r="B123" s="313" t="s">
        <v>2295</v>
      </c>
      <c r="C123" s="207"/>
      <c r="D123" s="207"/>
      <c r="E123" s="235" t="s">
        <v>2296</v>
      </c>
    </row>
    <row r="124" spans="1:5" s="213" customFormat="1" x14ac:dyDescent="0.25">
      <c r="A124" s="206"/>
      <c r="B124" s="207"/>
      <c r="C124" s="313" t="s">
        <v>2297</v>
      </c>
      <c r="D124" s="207"/>
      <c r="E124" s="209" t="s">
        <v>178</v>
      </c>
    </row>
    <row r="125" spans="1:5" x14ac:dyDescent="0.25">
      <c r="B125" s="207"/>
      <c r="C125" s="215"/>
      <c r="D125" s="314" t="s">
        <v>2298</v>
      </c>
      <c r="E125" s="217" t="s">
        <v>178</v>
      </c>
    </row>
    <row r="126" spans="1:5" x14ac:dyDescent="0.25">
      <c r="B126" s="207"/>
      <c r="C126" s="215"/>
      <c r="D126" s="316" t="s">
        <v>2299</v>
      </c>
      <c r="E126" s="217" t="s">
        <v>2300</v>
      </c>
    </row>
    <row r="127" spans="1:5" s="323" customFormat="1" ht="17.399999999999999" x14ac:dyDescent="0.3">
      <c r="A127" s="312" t="s">
        <v>2301</v>
      </c>
      <c r="B127" s="207"/>
      <c r="C127" s="207"/>
      <c r="D127" s="207"/>
      <c r="E127" s="235" t="s">
        <v>2302</v>
      </c>
    </row>
    <row r="128" spans="1:5" s="211" customFormat="1" ht="15.6" x14ac:dyDescent="0.3">
      <c r="A128" s="206"/>
      <c r="B128" s="313" t="s">
        <v>2303</v>
      </c>
      <c r="C128" s="207"/>
      <c r="D128" s="207"/>
      <c r="E128" s="235" t="s">
        <v>2304</v>
      </c>
    </row>
    <row r="129" spans="1:5" s="213" customFormat="1" x14ac:dyDescent="0.25">
      <c r="A129" s="206"/>
      <c r="B129" s="207"/>
      <c r="C129" s="313" t="s">
        <v>223</v>
      </c>
      <c r="D129" s="207"/>
      <c r="E129" s="235" t="s">
        <v>209</v>
      </c>
    </row>
    <row r="130" spans="1:5" x14ac:dyDescent="0.25">
      <c r="B130" s="207"/>
      <c r="C130" s="215"/>
      <c r="D130" s="314" t="s">
        <v>2305</v>
      </c>
      <c r="E130" s="217" t="s">
        <v>2306</v>
      </c>
    </row>
    <row r="131" spans="1:5" x14ac:dyDescent="0.25">
      <c r="B131" s="207"/>
      <c r="C131" s="215"/>
      <c r="D131" s="314">
        <v>63112</v>
      </c>
      <c r="E131" s="217" t="s">
        <v>2307</v>
      </c>
    </row>
    <row r="132" spans="1:5" s="213" customFormat="1" x14ac:dyDescent="0.25">
      <c r="A132" s="206"/>
      <c r="B132" s="207"/>
      <c r="C132" s="313" t="s">
        <v>224</v>
      </c>
      <c r="D132" s="207"/>
      <c r="E132" s="235" t="s">
        <v>210</v>
      </c>
    </row>
    <row r="133" spans="1:5" x14ac:dyDescent="0.25">
      <c r="B133" s="207"/>
      <c r="C133" s="215"/>
      <c r="D133" s="314" t="s">
        <v>2308</v>
      </c>
      <c r="E133" s="217" t="s">
        <v>2309</v>
      </c>
    </row>
    <row r="134" spans="1:5" x14ac:dyDescent="0.25">
      <c r="B134" s="207"/>
      <c r="C134" s="215"/>
      <c r="D134" s="314">
        <v>63122</v>
      </c>
      <c r="E134" s="217" t="s">
        <v>2310</v>
      </c>
    </row>
    <row r="135" spans="1:5" s="211" customFormat="1" ht="15.6" x14ac:dyDescent="0.3">
      <c r="A135" s="206"/>
      <c r="B135" s="313" t="s">
        <v>2311</v>
      </c>
      <c r="C135" s="207"/>
      <c r="D135" s="207"/>
      <c r="E135" s="235" t="s">
        <v>2312</v>
      </c>
    </row>
    <row r="136" spans="1:5" s="213" customFormat="1" x14ac:dyDescent="0.25">
      <c r="A136" s="206"/>
      <c r="B136" s="207"/>
      <c r="C136" s="313" t="s">
        <v>225</v>
      </c>
      <c r="D136" s="207"/>
      <c r="E136" s="235" t="s">
        <v>2313</v>
      </c>
    </row>
    <row r="137" spans="1:5" x14ac:dyDescent="0.25">
      <c r="B137" s="207"/>
      <c r="C137" s="215"/>
      <c r="D137" s="314" t="s">
        <v>2314</v>
      </c>
      <c r="E137" s="236" t="s">
        <v>211</v>
      </c>
    </row>
    <row r="138" spans="1:5" x14ac:dyDescent="0.25">
      <c r="B138" s="207"/>
      <c r="C138" s="313" t="s">
        <v>2315</v>
      </c>
      <c r="D138" s="314"/>
      <c r="E138" s="235" t="s">
        <v>2316</v>
      </c>
    </row>
    <row r="139" spans="1:5" x14ac:dyDescent="0.25">
      <c r="B139" s="207"/>
      <c r="C139" s="215"/>
      <c r="D139" s="314">
        <v>63221</v>
      </c>
      <c r="E139" s="236" t="s">
        <v>2316</v>
      </c>
    </row>
    <row r="140" spans="1:5" s="213" customFormat="1" x14ac:dyDescent="0.25">
      <c r="A140" s="206"/>
      <c r="B140" s="207"/>
      <c r="C140" s="313">
        <v>6323</v>
      </c>
      <c r="D140" s="207"/>
      <c r="E140" s="235" t="s">
        <v>2317</v>
      </c>
    </row>
    <row r="141" spans="1:5" s="213" customFormat="1" x14ac:dyDescent="0.25">
      <c r="A141" s="206"/>
      <c r="B141" s="207"/>
      <c r="C141" s="313"/>
      <c r="D141" s="215">
        <v>63231</v>
      </c>
      <c r="E141" s="236" t="s">
        <v>2317</v>
      </c>
    </row>
    <row r="142" spans="1:5" x14ac:dyDescent="0.25">
      <c r="B142" s="207"/>
      <c r="C142" s="313">
        <v>6324</v>
      </c>
      <c r="D142" s="314"/>
      <c r="E142" s="235" t="s">
        <v>2318</v>
      </c>
    </row>
    <row r="143" spans="1:5" x14ac:dyDescent="0.25">
      <c r="B143" s="207"/>
      <c r="C143" s="215"/>
      <c r="D143" s="314">
        <v>63241</v>
      </c>
      <c r="E143" s="236" t="s">
        <v>2318</v>
      </c>
    </row>
    <row r="144" spans="1:5" s="271" customFormat="1" ht="15.6" x14ac:dyDescent="0.3">
      <c r="A144" s="206"/>
      <c r="B144" s="313" t="s">
        <v>2319</v>
      </c>
      <c r="C144" s="207"/>
      <c r="D144" s="207"/>
      <c r="E144" s="235" t="s">
        <v>2320</v>
      </c>
    </row>
    <row r="145" spans="1:5" s="222" customFormat="1" x14ac:dyDescent="0.25">
      <c r="A145" s="206"/>
      <c r="B145" s="207"/>
      <c r="C145" s="313" t="s">
        <v>2321</v>
      </c>
      <c r="D145" s="207"/>
      <c r="E145" s="235" t="s">
        <v>2322</v>
      </c>
    </row>
    <row r="146" spans="1:5" x14ac:dyDescent="0.25">
      <c r="B146" s="207"/>
      <c r="C146" s="215"/>
      <c r="D146" s="314" t="s">
        <v>2323</v>
      </c>
      <c r="E146" s="236" t="s">
        <v>2324</v>
      </c>
    </row>
    <row r="147" spans="1:5" x14ac:dyDescent="0.25">
      <c r="B147" s="207"/>
      <c r="C147" s="215"/>
      <c r="D147" s="314" t="s">
        <v>2325</v>
      </c>
      <c r="E147" s="236" t="s">
        <v>2326</v>
      </c>
    </row>
    <row r="148" spans="1:5" x14ac:dyDescent="0.25">
      <c r="B148" s="207"/>
      <c r="C148" s="215"/>
      <c r="D148" s="314" t="s">
        <v>2327</v>
      </c>
      <c r="E148" s="236" t="s">
        <v>2328</v>
      </c>
    </row>
    <row r="149" spans="1:5" x14ac:dyDescent="0.25">
      <c r="B149" s="207"/>
      <c r="C149" s="215"/>
      <c r="D149" s="314" t="s">
        <v>2329</v>
      </c>
      <c r="E149" s="236" t="s">
        <v>2330</v>
      </c>
    </row>
    <row r="150" spans="1:5" s="222" customFormat="1" x14ac:dyDescent="0.25">
      <c r="A150" s="206"/>
      <c r="B150" s="207"/>
      <c r="C150" s="313" t="s">
        <v>2331</v>
      </c>
      <c r="D150" s="207"/>
      <c r="E150" s="235" t="s">
        <v>2332</v>
      </c>
    </row>
    <row r="151" spans="1:5" x14ac:dyDescent="0.25">
      <c r="B151" s="207"/>
      <c r="C151" s="215"/>
      <c r="D151" s="314" t="s">
        <v>2333</v>
      </c>
      <c r="E151" s="236" t="s">
        <v>2334</v>
      </c>
    </row>
    <row r="152" spans="1:5" x14ac:dyDescent="0.25">
      <c r="B152" s="207"/>
      <c r="C152" s="215"/>
      <c r="D152" s="314" t="s">
        <v>2335</v>
      </c>
      <c r="E152" s="236" t="s">
        <v>2336</v>
      </c>
    </row>
    <row r="153" spans="1:5" x14ac:dyDescent="0.25">
      <c r="B153" s="207"/>
      <c r="C153" s="215"/>
      <c r="D153" s="314" t="s">
        <v>2337</v>
      </c>
      <c r="E153" s="236" t="s">
        <v>2338</v>
      </c>
    </row>
    <row r="154" spans="1:5" x14ac:dyDescent="0.25">
      <c r="B154" s="207"/>
      <c r="C154" s="215"/>
      <c r="D154" s="314" t="s">
        <v>2339</v>
      </c>
      <c r="E154" s="236" t="s">
        <v>2340</v>
      </c>
    </row>
    <row r="155" spans="1:5" s="271" customFormat="1" ht="15.6" x14ac:dyDescent="0.3">
      <c r="A155" s="206"/>
      <c r="B155" s="313" t="s">
        <v>2341</v>
      </c>
      <c r="C155" s="207"/>
      <c r="D155" s="207"/>
      <c r="E155" s="235" t="s">
        <v>2342</v>
      </c>
    </row>
    <row r="156" spans="1:5" s="222" customFormat="1" x14ac:dyDescent="0.25">
      <c r="A156" s="206"/>
      <c r="B156" s="207"/>
      <c r="C156" s="313" t="s">
        <v>226</v>
      </c>
      <c r="D156" s="207"/>
      <c r="E156" s="235" t="s">
        <v>3</v>
      </c>
    </row>
    <row r="157" spans="1:5" s="221" customFormat="1" x14ac:dyDescent="0.25">
      <c r="A157" s="214"/>
      <c r="B157" s="207"/>
      <c r="C157" s="215"/>
      <c r="D157" s="314">
        <v>63414</v>
      </c>
      <c r="E157" s="236" t="s">
        <v>2343</v>
      </c>
    </row>
    <row r="158" spans="1:5" s="221" customFormat="1" x14ac:dyDescent="0.25">
      <c r="A158" s="214"/>
      <c r="B158" s="207"/>
      <c r="C158" s="215"/>
      <c r="D158" s="314">
        <v>63415</v>
      </c>
      <c r="E158" s="236" t="s">
        <v>2344</v>
      </c>
    </row>
    <row r="159" spans="1:5" s="221" customFormat="1" x14ac:dyDescent="0.25">
      <c r="A159" s="214"/>
      <c r="B159" s="207"/>
      <c r="C159" s="215"/>
      <c r="D159" s="314">
        <v>63416</v>
      </c>
      <c r="E159" s="236" t="s">
        <v>2345</v>
      </c>
    </row>
    <row r="160" spans="1:5" s="222" customFormat="1" ht="12.75" customHeight="1" x14ac:dyDescent="0.25">
      <c r="A160" s="206"/>
      <c r="B160" s="207"/>
      <c r="C160" s="313" t="s">
        <v>227</v>
      </c>
      <c r="D160" s="207"/>
      <c r="E160" s="235" t="s">
        <v>214</v>
      </c>
    </row>
    <row r="161" spans="1:5" s="221" customFormat="1" x14ac:dyDescent="0.25">
      <c r="A161" s="214"/>
      <c r="B161" s="207"/>
      <c r="C161" s="215"/>
      <c r="D161" s="314">
        <v>63424</v>
      </c>
      <c r="E161" s="236" t="s">
        <v>2346</v>
      </c>
    </row>
    <row r="162" spans="1:5" x14ac:dyDescent="0.25">
      <c r="B162" s="207"/>
      <c r="C162" s="215"/>
      <c r="D162" s="314">
        <v>63425</v>
      </c>
      <c r="E162" s="236" t="s">
        <v>2347</v>
      </c>
    </row>
    <row r="163" spans="1:5" x14ac:dyDescent="0.25">
      <c r="B163" s="207"/>
      <c r="C163" s="215"/>
      <c r="D163" s="314">
        <v>63426</v>
      </c>
      <c r="E163" s="236" t="s">
        <v>2348</v>
      </c>
    </row>
    <row r="164" spans="1:5" x14ac:dyDescent="0.25">
      <c r="A164" s="221"/>
      <c r="B164" s="207">
        <v>635</v>
      </c>
      <c r="C164" s="215"/>
      <c r="D164" s="314"/>
      <c r="E164" s="235" t="s">
        <v>2349</v>
      </c>
    </row>
    <row r="165" spans="1:5" x14ac:dyDescent="0.25">
      <c r="A165" s="221"/>
      <c r="B165" s="207"/>
      <c r="C165" s="207">
        <v>6351</v>
      </c>
      <c r="D165" s="314"/>
      <c r="E165" s="235" t="s">
        <v>4</v>
      </c>
    </row>
    <row r="166" spans="1:5" x14ac:dyDescent="0.25">
      <c r="A166" s="221"/>
      <c r="B166" s="207"/>
      <c r="C166" s="207"/>
      <c r="D166" s="314">
        <v>63511</v>
      </c>
      <c r="E166" s="236" t="s">
        <v>4</v>
      </c>
    </row>
    <row r="167" spans="1:5" x14ac:dyDescent="0.25">
      <c r="A167" s="221"/>
      <c r="B167" s="207"/>
      <c r="C167" s="223" t="s">
        <v>228</v>
      </c>
      <c r="D167" s="314"/>
      <c r="E167" s="235" t="s">
        <v>5</v>
      </c>
    </row>
    <row r="168" spans="1:5" x14ac:dyDescent="0.25">
      <c r="A168" s="221"/>
      <c r="B168" s="207"/>
      <c r="C168" s="207"/>
      <c r="D168" s="314">
        <v>63521</v>
      </c>
      <c r="E168" s="236" t="s">
        <v>5</v>
      </c>
    </row>
    <row r="169" spans="1:5" s="221" customFormat="1" x14ac:dyDescent="0.25">
      <c r="B169" s="207">
        <v>636</v>
      </c>
      <c r="C169" s="207"/>
      <c r="D169" s="314"/>
      <c r="E169" s="235" t="s">
        <v>2350</v>
      </c>
    </row>
    <row r="170" spans="1:5" s="221" customFormat="1" x14ac:dyDescent="0.25">
      <c r="B170" s="207"/>
      <c r="C170" s="207">
        <v>6361</v>
      </c>
      <c r="D170" s="314"/>
      <c r="E170" s="235" t="s">
        <v>2351</v>
      </c>
    </row>
    <row r="171" spans="1:5" s="221" customFormat="1" x14ac:dyDescent="0.25">
      <c r="B171" s="207"/>
      <c r="C171" s="215"/>
      <c r="D171" s="324">
        <v>63612</v>
      </c>
      <c r="E171" s="236" t="s">
        <v>2352</v>
      </c>
    </row>
    <row r="172" spans="1:5" s="221" customFormat="1" x14ac:dyDescent="0.25">
      <c r="B172" s="207"/>
      <c r="C172" s="215"/>
      <c r="D172" s="324">
        <v>63613</v>
      </c>
      <c r="E172" s="236" t="s">
        <v>2353</v>
      </c>
    </row>
    <row r="173" spans="1:5" s="221" customFormat="1" x14ac:dyDescent="0.25">
      <c r="B173" s="207"/>
      <c r="C173" s="207">
        <v>6362</v>
      </c>
      <c r="D173" s="314"/>
      <c r="E173" s="235" t="s">
        <v>2354</v>
      </c>
    </row>
    <row r="174" spans="1:5" s="221" customFormat="1" x14ac:dyDescent="0.25">
      <c r="B174" s="207"/>
      <c r="C174" s="215"/>
      <c r="D174" s="324">
        <v>63622</v>
      </c>
      <c r="E174" s="236" t="s">
        <v>2355</v>
      </c>
    </row>
    <row r="175" spans="1:5" s="221" customFormat="1" x14ac:dyDescent="0.25">
      <c r="B175" s="207"/>
      <c r="C175" s="215"/>
      <c r="D175" s="324">
        <v>63623</v>
      </c>
      <c r="E175" s="236" t="s">
        <v>2356</v>
      </c>
    </row>
    <row r="176" spans="1:5" s="221" customFormat="1" x14ac:dyDescent="0.25">
      <c r="B176" s="207">
        <v>638</v>
      </c>
      <c r="C176" s="215"/>
      <c r="D176" s="314"/>
      <c r="E176" s="235" t="s">
        <v>1084</v>
      </c>
    </row>
    <row r="177" spans="2:5" s="221" customFormat="1" x14ac:dyDescent="0.25">
      <c r="B177" s="207"/>
      <c r="C177" s="207">
        <v>6381</v>
      </c>
      <c r="D177" s="313"/>
      <c r="E177" s="235" t="s">
        <v>1085</v>
      </c>
    </row>
    <row r="178" spans="2:5" s="221" customFormat="1" x14ac:dyDescent="0.25">
      <c r="B178" s="207"/>
      <c r="C178" s="215"/>
      <c r="D178" s="314">
        <v>63811</v>
      </c>
      <c r="E178" s="236" t="s">
        <v>2357</v>
      </c>
    </row>
    <row r="179" spans="2:5" s="221" customFormat="1" x14ac:dyDescent="0.25">
      <c r="B179" s="207"/>
      <c r="C179" s="215"/>
      <c r="D179" s="216">
        <v>63812</v>
      </c>
      <c r="E179" s="217" t="s">
        <v>2358</v>
      </c>
    </row>
    <row r="180" spans="2:5" s="221" customFormat="1" x14ac:dyDescent="0.25">
      <c r="B180" s="207"/>
      <c r="C180" s="215"/>
      <c r="D180" s="216" t="s">
        <v>2359</v>
      </c>
      <c r="E180" s="217" t="s">
        <v>2360</v>
      </c>
    </row>
    <row r="181" spans="2:5" s="221" customFormat="1" x14ac:dyDescent="0.25">
      <c r="B181" s="207"/>
      <c r="C181" s="215"/>
      <c r="D181" s="216" t="s">
        <v>2361</v>
      </c>
      <c r="E181" s="217" t="s">
        <v>2362</v>
      </c>
    </row>
    <row r="182" spans="2:5" s="221" customFormat="1" x14ac:dyDescent="0.25">
      <c r="B182" s="207"/>
      <c r="C182" s="207">
        <v>6382</v>
      </c>
      <c r="D182" s="313"/>
      <c r="E182" s="235" t="s">
        <v>1104</v>
      </c>
    </row>
    <row r="183" spans="2:5" s="221" customFormat="1" x14ac:dyDescent="0.25">
      <c r="B183" s="207"/>
      <c r="C183" s="215"/>
      <c r="D183" s="314">
        <v>63821</v>
      </c>
      <c r="E183" s="236" t="s">
        <v>217</v>
      </c>
    </row>
    <row r="184" spans="2:5" s="221" customFormat="1" x14ac:dyDescent="0.25">
      <c r="B184" s="207"/>
      <c r="C184" s="215"/>
      <c r="D184" s="216">
        <v>63822</v>
      </c>
      <c r="E184" s="217" t="s">
        <v>2363</v>
      </c>
    </row>
    <row r="185" spans="2:5" s="221" customFormat="1" x14ac:dyDescent="0.25">
      <c r="B185" s="207"/>
      <c r="C185" s="215"/>
      <c r="D185" s="216" t="s">
        <v>2364</v>
      </c>
      <c r="E185" s="217" t="s">
        <v>2365</v>
      </c>
    </row>
    <row r="186" spans="2:5" s="221" customFormat="1" x14ac:dyDescent="0.25">
      <c r="B186" s="207"/>
      <c r="C186" s="215"/>
      <c r="D186" s="216" t="s">
        <v>2366</v>
      </c>
      <c r="E186" s="217" t="s">
        <v>2367</v>
      </c>
    </row>
    <row r="187" spans="2:5" s="221" customFormat="1" x14ac:dyDescent="0.25">
      <c r="B187" s="207">
        <v>639</v>
      </c>
      <c r="C187" s="207"/>
      <c r="D187" s="313"/>
      <c r="E187" s="235" t="s">
        <v>6</v>
      </c>
    </row>
    <row r="188" spans="2:5" s="221" customFormat="1" x14ac:dyDescent="0.25">
      <c r="B188" s="207"/>
      <c r="C188" s="207">
        <v>6391</v>
      </c>
      <c r="D188" s="313"/>
      <c r="E188" s="235" t="s">
        <v>132</v>
      </c>
    </row>
    <row r="189" spans="2:5" s="221" customFormat="1" x14ac:dyDescent="0.25">
      <c r="B189" s="207"/>
      <c r="C189" s="215"/>
      <c r="D189" s="314">
        <v>63911</v>
      </c>
      <c r="E189" s="236" t="s">
        <v>132</v>
      </c>
    </row>
    <row r="190" spans="2:5" s="221" customFormat="1" x14ac:dyDescent="0.25">
      <c r="B190" s="207"/>
      <c r="C190" s="207">
        <v>6392</v>
      </c>
      <c r="D190" s="313"/>
      <c r="E190" s="235" t="s">
        <v>1123</v>
      </c>
    </row>
    <row r="191" spans="2:5" s="221" customFormat="1" x14ac:dyDescent="0.25">
      <c r="B191" s="207"/>
      <c r="C191" s="215"/>
      <c r="D191" s="314">
        <v>63921</v>
      </c>
      <c r="E191" s="236" t="s">
        <v>1123</v>
      </c>
    </row>
    <row r="192" spans="2:5" s="221" customFormat="1" x14ac:dyDescent="0.25">
      <c r="B192" s="207"/>
      <c r="C192" s="207">
        <v>6393</v>
      </c>
      <c r="D192" s="313"/>
      <c r="E192" s="235" t="s">
        <v>185</v>
      </c>
    </row>
    <row r="193" spans="1:5" s="221" customFormat="1" x14ac:dyDescent="0.25">
      <c r="B193" s="207"/>
      <c r="C193" s="215"/>
      <c r="D193" s="314">
        <v>63931</v>
      </c>
      <c r="E193" s="236" t="s">
        <v>185</v>
      </c>
    </row>
    <row r="194" spans="1:5" s="221" customFormat="1" x14ac:dyDescent="0.25">
      <c r="B194" s="207"/>
      <c r="C194" s="207">
        <v>6394</v>
      </c>
      <c r="D194" s="313"/>
      <c r="E194" s="235" t="s">
        <v>218</v>
      </c>
    </row>
    <row r="195" spans="1:5" s="221" customFormat="1" x14ac:dyDescent="0.25">
      <c r="B195" s="207"/>
      <c r="C195" s="215"/>
      <c r="D195" s="314">
        <v>63941</v>
      </c>
      <c r="E195" s="236" t="s">
        <v>218</v>
      </c>
    </row>
    <row r="196" spans="1:5" s="210" customFormat="1" ht="17.399999999999999" x14ac:dyDescent="0.3">
      <c r="A196" s="312" t="s">
        <v>2368</v>
      </c>
      <c r="B196" s="207"/>
      <c r="C196" s="207"/>
      <c r="D196" s="207"/>
      <c r="E196" s="235" t="s">
        <v>2369</v>
      </c>
    </row>
    <row r="197" spans="1:5" s="211" customFormat="1" ht="15.6" x14ac:dyDescent="0.3">
      <c r="A197" s="206"/>
      <c r="B197" s="313" t="s">
        <v>2370</v>
      </c>
      <c r="C197" s="207"/>
      <c r="D197" s="207"/>
      <c r="E197" s="235" t="s">
        <v>2371</v>
      </c>
    </row>
    <row r="198" spans="1:5" s="213" customFormat="1" x14ac:dyDescent="0.25">
      <c r="A198" s="206"/>
      <c r="B198" s="207"/>
      <c r="C198" s="313" t="s">
        <v>229</v>
      </c>
      <c r="D198" s="207"/>
      <c r="E198" s="235" t="s">
        <v>219</v>
      </c>
    </row>
    <row r="199" spans="1:5" x14ac:dyDescent="0.25">
      <c r="B199" s="207"/>
      <c r="C199" s="215"/>
      <c r="D199" s="314" t="s">
        <v>2372</v>
      </c>
      <c r="E199" s="236" t="s">
        <v>2373</v>
      </c>
    </row>
    <row r="200" spans="1:5" x14ac:dyDescent="0.25">
      <c r="B200" s="207"/>
      <c r="C200" s="215"/>
      <c r="D200" s="314" t="s">
        <v>2374</v>
      </c>
      <c r="E200" s="236" t="s">
        <v>2375</v>
      </c>
    </row>
    <row r="201" spans="1:5" x14ac:dyDescent="0.25">
      <c r="B201" s="207"/>
      <c r="C201" s="215"/>
      <c r="D201" s="314" t="s">
        <v>2376</v>
      </c>
      <c r="E201" s="236" t="s">
        <v>2377</v>
      </c>
    </row>
    <row r="202" spans="1:5" x14ac:dyDescent="0.25">
      <c r="B202" s="207"/>
      <c r="C202" s="215"/>
      <c r="D202" s="314" t="s">
        <v>2378</v>
      </c>
      <c r="E202" s="236" t="s">
        <v>899</v>
      </c>
    </row>
    <row r="203" spans="1:5" s="213" customFormat="1" x14ac:dyDescent="0.25">
      <c r="A203" s="206"/>
      <c r="B203" s="207"/>
      <c r="C203" s="313" t="s">
        <v>230</v>
      </c>
      <c r="D203" s="207"/>
      <c r="E203" s="235" t="s">
        <v>7</v>
      </c>
    </row>
    <row r="204" spans="1:5" x14ac:dyDescent="0.25">
      <c r="B204" s="207"/>
      <c r="C204" s="215"/>
      <c r="D204" s="314" t="s">
        <v>2379</v>
      </c>
      <c r="E204" s="236" t="s">
        <v>2380</v>
      </c>
    </row>
    <row r="205" spans="1:5" x14ac:dyDescent="0.25">
      <c r="B205" s="207"/>
      <c r="C205" s="215"/>
      <c r="D205" s="314" t="s">
        <v>2381</v>
      </c>
      <c r="E205" s="236" t="s">
        <v>2382</v>
      </c>
    </row>
    <row r="206" spans="1:5" s="213" customFormat="1" x14ac:dyDescent="0.25">
      <c r="A206" s="206"/>
      <c r="B206" s="207"/>
      <c r="C206" s="313" t="s">
        <v>231</v>
      </c>
      <c r="D206" s="207"/>
      <c r="E206" s="235" t="s">
        <v>8</v>
      </c>
    </row>
    <row r="207" spans="1:5" x14ac:dyDescent="0.25">
      <c r="B207" s="207"/>
      <c r="C207" s="215"/>
      <c r="D207" s="314" t="s">
        <v>2383</v>
      </c>
      <c r="E207" s="236" t="s">
        <v>979</v>
      </c>
    </row>
    <row r="208" spans="1:5" x14ac:dyDescent="0.25">
      <c r="B208" s="207"/>
      <c r="C208" s="215"/>
      <c r="D208" s="314" t="s">
        <v>2384</v>
      </c>
      <c r="E208" s="236" t="s">
        <v>2385</v>
      </c>
    </row>
    <row r="209" spans="1:5" x14ac:dyDescent="0.25">
      <c r="B209" s="207"/>
      <c r="C209" s="215"/>
      <c r="D209" s="314" t="s">
        <v>2386</v>
      </c>
      <c r="E209" s="236" t="s">
        <v>2387</v>
      </c>
    </row>
    <row r="210" spans="1:5" s="213" customFormat="1" x14ac:dyDescent="0.25">
      <c r="A210" s="206"/>
      <c r="B210" s="207"/>
      <c r="C210" s="313" t="s">
        <v>232</v>
      </c>
      <c r="D210" s="207"/>
      <c r="E210" s="235" t="s">
        <v>9</v>
      </c>
    </row>
    <row r="211" spans="1:5" x14ac:dyDescent="0.25">
      <c r="B211" s="207"/>
      <c r="C211" s="215"/>
      <c r="D211" s="314" t="s">
        <v>2388</v>
      </c>
      <c r="E211" s="236" t="s">
        <v>2389</v>
      </c>
    </row>
    <row r="212" spans="1:5" x14ac:dyDescent="0.25">
      <c r="B212" s="207"/>
      <c r="C212" s="215"/>
      <c r="D212" s="314">
        <v>64152</v>
      </c>
      <c r="E212" s="236" t="s">
        <v>2390</v>
      </c>
    </row>
    <row r="213" spans="1:5" s="213" customFormat="1" x14ac:dyDescent="0.25">
      <c r="A213" s="206"/>
      <c r="B213" s="207"/>
      <c r="C213" s="313" t="s">
        <v>233</v>
      </c>
      <c r="D213" s="207"/>
      <c r="E213" s="235" t="s">
        <v>220</v>
      </c>
    </row>
    <row r="214" spans="1:5" x14ac:dyDescent="0.25">
      <c r="B214" s="207"/>
      <c r="C214" s="215"/>
      <c r="D214" s="314" t="s">
        <v>2391</v>
      </c>
      <c r="E214" s="236" t="s">
        <v>2392</v>
      </c>
    </row>
    <row r="215" spans="1:5" x14ac:dyDescent="0.25">
      <c r="B215" s="207"/>
      <c r="C215" s="215"/>
      <c r="D215" s="314" t="s">
        <v>2393</v>
      </c>
      <c r="E215" s="236" t="s">
        <v>2394</v>
      </c>
    </row>
    <row r="216" spans="1:5" x14ac:dyDescent="0.25">
      <c r="B216" s="207"/>
      <c r="C216" s="215"/>
      <c r="D216" s="314" t="s">
        <v>2395</v>
      </c>
      <c r="E216" s="236" t="s">
        <v>2396</v>
      </c>
    </row>
    <row r="217" spans="1:5" x14ac:dyDescent="0.25">
      <c r="B217" s="207"/>
      <c r="C217" s="215"/>
      <c r="D217" s="314" t="s">
        <v>2397</v>
      </c>
      <c r="E217" s="236" t="s">
        <v>2398</v>
      </c>
    </row>
    <row r="218" spans="1:5" s="213" customFormat="1" x14ac:dyDescent="0.25">
      <c r="A218" s="206"/>
      <c r="B218" s="207"/>
      <c r="C218" s="313" t="s">
        <v>234</v>
      </c>
      <c r="D218" s="207"/>
      <c r="E218" s="235" t="s">
        <v>10</v>
      </c>
    </row>
    <row r="219" spans="1:5" x14ac:dyDescent="0.25">
      <c r="B219" s="207"/>
      <c r="C219" s="215"/>
      <c r="D219" s="314" t="s">
        <v>2399</v>
      </c>
      <c r="E219" s="236" t="s">
        <v>2400</v>
      </c>
    </row>
    <row r="220" spans="1:5" x14ac:dyDescent="0.25">
      <c r="B220" s="207"/>
      <c r="C220" s="215"/>
      <c r="D220" s="314" t="s">
        <v>2401</v>
      </c>
      <c r="E220" s="236" t="s">
        <v>2402</v>
      </c>
    </row>
    <row r="221" spans="1:5" x14ac:dyDescent="0.25">
      <c r="B221" s="207"/>
      <c r="C221" s="215"/>
      <c r="D221" s="314" t="s">
        <v>2403</v>
      </c>
      <c r="E221" s="236" t="s">
        <v>2404</v>
      </c>
    </row>
    <row r="222" spans="1:5" x14ac:dyDescent="0.25">
      <c r="B222" s="207"/>
      <c r="C222" s="215"/>
      <c r="D222" s="316" t="s">
        <v>2405</v>
      </c>
      <c r="E222" s="236" t="s">
        <v>2406</v>
      </c>
    </row>
    <row r="223" spans="1:5" x14ac:dyDescent="0.25">
      <c r="B223" s="207"/>
      <c r="C223" s="215"/>
      <c r="D223" s="316">
        <v>64176</v>
      </c>
      <c r="E223" s="236" t="s">
        <v>2407</v>
      </c>
    </row>
    <row r="224" spans="1:5" x14ac:dyDescent="0.25">
      <c r="B224" s="207"/>
      <c r="C224" s="215"/>
      <c r="D224" s="316">
        <v>64177</v>
      </c>
      <c r="E224" s="236" t="s">
        <v>2408</v>
      </c>
    </row>
    <row r="225" spans="1:5" x14ac:dyDescent="0.25">
      <c r="B225" s="207"/>
      <c r="C225" s="207">
        <v>6419</v>
      </c>
      <c r="D225" s="313"/>
      <c r="E225" s="235" t="s">
        <v>2409</v>
      </c>
    </row>
    <row r="226" spans="1:5" x14ac:dyDescent="0.25">
      <c r="B226" s="207"/>
      <c r="C226" s="207"/>
      <c r="D226" s="316" t="s">
        <v>2410</v>
      </c>
      <c r="E226" s="236" t="s">
        <v>2411</v>
      </c>
    </row>
    <row r="227" spans="1:5" x14ac:dyDescent="0.25">
      <c r="B227" s="207"/>
      <c r="C227" s="207"/>
      <c r="D227" s="316" t="s">
        <v>2412</v>
      </c>
      <c r="E227" s="236" t="s">
        <v>2409</v>
      </c>
    </row>
    <row r="228" spans="1:5" s="211" customFormat="1" ht="15.6" x14ac:dyDescent="0.3">
      <c r="A228" s="206"/>
      <c r="B228" s="313" t="s">
        <v>2413</v>
      </c>
      <c r="C228" s="207"/>
      <c r="D228" s="207"/>
      <c r="E228" s="235" t="s">
        <v>2414</v>
      </c>
    </row>
    <row r="229" spans="1:5" s="213" customFormat="1" x14ac:dyDescent="0.25">
      <c r="A229" s="206"/>
      <c r="B229" s="207"/>
      <c r="C229" s="313" t="s">
        <v>235</v>
      </c>
      <c r="D229" s="207"/>
      <c r="E229" s="235" t="s">
        <v>11</v>
      </c>
    </row>
    <row r="230" spans="1:5" x14ac:dyDescent="0.25">
      <c r="B230" s="207"/>
      <c r="C230" s="215"/>
      <c r="D230" s="314" t="s">
        <v>2415</v>
      </c>
      <c r="E230" s="236" t="s">
        <v>2416</v>
      </c>
    </row>
    <row r="231" spans="1:5" x14ac:dyDescent="0.25">
      <c r="B231" s="207"/>
      <c r="C231" s="215"/>
      <c r="D231" s="314" t="s">
        <v>2417</v>
      </c>
      <c r="E231" s="236" t="s">
        <v>2418</v>
      </c>
    </row>
    <row r="232" spans="1:5" x14ac:dyDescent="0.25">
      <c r="B232" s="207"/>
      <c r="C232" s="215"/>
      <c r="D232" s="314" t="s">
        <v>2419</v>
      </c>
      <c r="E232" s="236" t="s">
        <v>2420</v>
      </c>
    </row>
    <row r="233" spans="1:5" x14ac:dyDescent="0.25">
      <c r="B233" s="207"/>
      <c r="C233" s="215"/>
      <c r="D233" s="314" t="s">
        <v>2421</v>
      </c>
      <c r="E233" s="236" t="s">
        <v>2422</v>
      </c>
    </row>
    <row r="234" spans="1:5" x14ac:dyDescent="0.25">
      <c r="B234" s="207"/>
      <c r="C234" s="215"/>
      <c r="D234" s="314" t="s">
        <v>2423</v>
      </c>
      <c r="E234" s="236" t="s">
        <v>2424</v>
      </c>
    </row>
    <row r="235" spans="1:5" x14ac:dyDescent="0.25">
      <c r="B235" s="207"/>
      <c r="C235" s="215"/>
      <c r="D235" s="314" t="s">
        <v>2425</v>
      </c>
      <c r="E235" s="236" t="s">
        <v>2426</v>
      </c>
    </row>
    <row r="236" spans="1:5" x14ac:dyDescent="0.25">
      <c r="B236" s="207"/>
      <c r="C236" s="215"/>
      <c r="D236" s="314" t="s">
        <v>2427</v>
      </c>
      <c r="E236" s="236" t="s">
        <v>2428</v>
      </c>
    </row>
    <row r="237" spans="1:5" x14ac:dyDescent="0.25">
      <c r="B237" s="207"/>
      <c r="C237" s="215"/>
      <c r="D237" s="314" t="s">
        <v>2429</v>
      </c>
      <c r="E237" s="236" t="s">
        <v>2430</v>
      </c>
    </row>
    <row r="238" spans="1:5" s="213" customFormat="1" x14ac:dyDescent="0.25">
      <c r="A238" s="206"/>
      <c r="B238" s="207"/>
      <c r="C238" s="313" t="s">
        <v>236</v>
      </c>
      <c r="D238" s="207"/>
      <c r="E238" s="235" t="s">
        <v>12</v>
      </c>
    </row>
    <row r="239" spans="1:5" x14ac:dyDescent="0.25">
      <c r="B239" s="207"/>
      <c r="C239" s="215"/>
      <c r="D239" s="314" t="s">
        <v>2431</v>
      </c>
      <c r="E239" s="236" t="s">
        <v>2432</v>
      </c>
    </row>
    <row r="240" spans="1:5" x14ac:dyDescent="0.25">
      <c r="B240" s="207"/>
      <c r="C240" s="215"/>
      <c r="D240" s="314" t="s">
        <v>2433</v>
      </c>
      <c r="E240" s="236" t="s">
        <v>2434</v>
      </c>
    </row>
    <row r="241" spans="1:5" x14ac:dyDescent="0.25">
      <c r="B241" s="207"/>
      <c r="C241" s="215"/>
      <c r="D241" s="316" t="s">
        <v>2435</v>
      </c>
      <c r="E241" s="236" t="s">
        <v>2436</v>
      </c>
    </row>
    <row r="242" spans="1:5" x14ac:dyDescent="0.25">
      <c r="B242" s="207"/>
      <c r="C242" s="215"/>
      <c r="D242" s="316" t="s">
        <v>2437</v>
      </c>
      <c r="E242" s="236" t="s">
        <v>2438</v>
      </c>
    </row>
    <row r="243" spans="1:5" x14ac:dyDescent="0.25">
      <c r="B243" s="207"/>
      <c r="C243" s="215"/>
      <c r="D243" s="314" t="s">
        <v>2439</v>
      </c>
      <c r="E243" s="236" t="s">
        <v>2440</v>
      </c>
    </row>
    <row r="244" spans="1:5" s="213" customFormat="1" x14ac:dyDescent="0.25">
      <c r="A244" s="206"/>
      <c r="B244" s="207"/>
      <c r="C244" s="313" t="s">
        <v>237</v>
      </c>
      <c r="D244" s="207"/>
      <c r="E244" s="235" t="s">
        <v>13</v>
      </c>
    </row>
    <row r="245" spans="1:5" x14ac:dyDescent="0.25">
      <c r="B245" s="207"/>
      <c r="C245" s="215"/>
      <c r="D245" s="314" t="s">
        <v>2441</v>
      </c>
      <c r="E245" s="236" t="s">
        <v>2442</v>
      </c>
    </row>
    <row r="246" spans="1:5" x14ac:dyDescent="0.25">
      <c r="B246" s="207"/>
      <c r="C246" s="215"/>
      <c r="D246" s="314" t="s">
        <v>2443</v>
      </c>
      <c r="E246" s="236" t="s">
        <v>2444</v>
      </c>
    </row>
    <row r="247" spans="1:5" x14ac:dyDescent="0.25">
      <c r="B247" s="207"/>
      <c r="C247" s="215"/>
      <c r="D247" s="314" t="s">
        <v>2445</v>
      </c>
      <c r="E247" s="236" t="s">
        <v>2446</v>
      </c>
    </row>
    <row r="248" spans="1:5" x14ac:dyDescent="0.25">
      <c r="B248" s="207"/>
      <c r="C248" s="215"/>
      <c r="D248" s="314" t="s">
        <v>2447</v>
      </c>
      <c r="E248" s="236" t="s">
        <v>2448</v>
      </c>
    </row>
    <row r="249" spans="1:5" x14ac:dyDescent="0.25">
      <c r="B249" s="207"/>
      <c r="C249" s="215"/>
      <c r="D249" s="314" t="s">
        <v>2449</v>
      </c>
      <c r="E249" s="236" t="s">
        <v>2450</v>
      </c>
    </row>
    <row r="250" spans="1:5" x14ac:dyDescent="0.25">
      <c r="B250" s="207"/>
      <c r="C250" s="215"/>
      <c r="D250" s="314" t="s">
        <v>2451</v>
      </c>
      <c r="E250" s="236" t="s">
        <v>2452</v>
      </c>
    </row>
    <row r="251" spans="1:5" x14ac:dyDescent="0.25">
      <c r="B251" s="207"/>
      <c r="C251" s="215"/>
      <c r="D251" s="314" t="s">
        <v>2453</v>
      </c>
      <c r="E251" s="317" t="s">
        <v>2454</v>
      </c>
    </row>
    <row r="252" spans="1:5" s="213" customFormat="1" x14ac:dyDescent="0.25">
      <c r="A252" s="206"/>
      <c r="B252" s="207"/>
      <c r="C252" s="313" t="s">
        <v>2455</v>
      </c>
      <c r="D252" s="207"/>
      <c r="E252" s="235" t="s">
        <v>2456</v>
      </c>
    </row>
    <row r="253" spans="1:5" x14ac:dyDescent="0.25">
      <c r="B253" s="207"/>
      <c r="C253" s="215"/>
      <c r="D253" s="314" t="s">
        <v>2457</v>
      </c>
      <c r="E253" s="236" t="s">
        <v>2458</v>
      </c>
    </row>
    <row r="254" spans="1:5" x14ac:dyDescent="0.25">
      <c r="B254" s="207"/>
      <c r="C254" s="215"/>
      <c r="D254" s="314" t="s">
        <v>2459</v>
      </c>
      <c r="E254" s="236" t="s">
        <v>2460</v>
      </c>
    </row>
    <row r="255" spans="1:5" x14ac:dyDescent="0.25">
      <c r="B255" s="207"/>
      <c r="C255" s="215"/>
      <c r="D255" s="314" t="s">
        <v>2461</v>
      </c>
      <c r="E255" s="236" t="s">
        <v>2462</v>
      </c>
    </row>
    <row r="256" spans="1:5" x14ac:dyDescent="0.25">
      <c r="B256" s="207"/>
      <c r="C256" s="215"/>
      <c r="D256" s="314" t="s">
        <v>2463</v>
      </c>
      <c r="E256" s="236" t="s">
        <v>2464</v>
      </c>
    </row>
    <row r="257" spans="1:5" x14ac:dyDescent="0.25">
      <c r="B257" s="207"/>
      <c r="C257" s="215"/>
      <c r="D257" s="314" t="s">
        <v>2465</v>
      </c>
      <c r="E257" s="236" t="s">
        <v>2466</v>
      </c>
    </row>
    <row r="258" spans="1:5" x14ac:dyDescent="0.25">
      <c r="B258" s="207"/>
      <c r="C258" s="215"/>
      <c r="D258" s="314" t="s">
        <v>2467</v>
      </c>
      <c r="E258" s="236" t="s">
        <v>2468</v>
      </c>
    </row>
    <row r="259" spans="1:5" x14ac:dyDescent="0.25">
      <c r="B259" s="207"/>
      <c r="C259" s="215"/>
      <c r="D259" s="314" t="s">
        <v>2469</v>
      </c>
      <c r="E259" s="236" t="s">
        <v>2470</v>
      </c>
    </row>
    <row r="260" spans="1:5" x14ac:dyDescent="0.25">
      <c r="B260" s="207"/>
      <c r="C260" s="215"/>
      <c r="D260" s="314">
        <v>64248</v>
      </c>
      <c r="E260" s="236" t="s">
        <v>2471</v>
      </c>
    </row>
    <row r="261" spans="1:5" x14ac:dyDescent="0.25">
      <c r="B261" s="207"/>
      <c r="C261" s="215"/>
      <c r="D261" s="314">
        <v>64249</v>
      </c>
      <c r="E261" s="325" t="s">
        <v>2472</v>
      </c>
    </row>
    <row r="262" spans="1:5" s="221" customFormat="1" x14ac:dyDescent="0.25">
      <c r="A262" s="214"/>
      <c r="B262" s="207"/>
      <c r="C262" s="207">
        <v>6425</v>
      </c>
      <c r="D262" s="313"/>
      <c r="E262" s="326" t="s">
        <v>14</v>
      </c>
    </row>
    <row r="263" spans="1:5" s="221" customFormat="1" x14ac:dyDescent="0.25">
      <c r="A263" s="214"/>
      <c r="B263" s="207"/>
      <c r="C263" s="215"/>
      <c r="D263" s="314">
        <v>64251</v>
      </c>
      <c r="E263" s="325" t="s">
        <v>14</v>
      </c>
    </row>
    <row r="264" spans="1:5" x14ac:dyDescent="0.25">
      <c r="B264" s="207"/>
      <c r="C264" s="223" t="s">
        <v>238</v>
      </c>
      <c r="D264" s="314"/>
      <c r="E264" s="327" t="s">
        <v>15</v>
      </c>
    </row>
    <row r="265" spans="1:5" x14ac:dyDescent="0.25">
      <c r="B265" s="207"/>
      <c r="C265" s="215"/>
      <c r="D265" s="316" t="s">
        <v>2473</v>
      </c>
      <c r="E265" s="328" t="s">
        <v>15</v>
      </c>
    </row>
    <row r="266" spans="1:5" s="213" customFormat="1" x14ac:dyDescent="0.25">
      <c r="B266" s="207">
        <v>643</v>
      </c>
      <c r="C266" s="207"/>
      <c r="D266" s="207"/>
      <c r="E266" s="327" t="s">
        <v>2474</v>
      </c>
    </row>
    <row r="267" spans="1:5" s="213" customFormat="1" ht="26.4" x14ac:dyDescent="0.25">
      <c r="B267" s="207"/>
      <c r="C267" s="207">
        <v>6431</v>
      </c>
      <c r="D267" s="207"/>
      <c r="E267" s="327" t="s">
        <v>2475</v>
      </c>
    </row>
    <row r="268" spans="1:5" x14ac:dyDescent="0.25">
      <c r="B268" s="215"/>
      <c r="C268" s="207"/>
      <c r="D268" s="215">
        <v>64313</v>
      </c>
      <c r="E268" s="317" t="s">
        <v>2476</v>
      </c>
    </row>
    <row r="269" spans="1:5" x14ac:dyDescent="0.25">
      <c r="B269" s="215"/>
      <c r="C269" s="207"/>
      <c r="D269" s="215">
        <v>64314</v>
      </c>
      <c r="E269" s="317" t="s">
        <v>2477</v>
      </c>
    </row>
    <row r="270" spans="1:5" x14ac:dyDescent="0.25">
      <c r="B270" s="215"/>
      <c r="C270" s="207"/>
      <c r="D270" s="215">
        <v>64315</v>
      </c>
      <c r="E270" s="317" t="s">
        <v>2478</v>
      </c>
    </row>
    <row r="271" spans="1:5" x14ac:dyDescent="0.25">
      <c r="B271" s="215"/>
      <c r="C271" s="207"/>
      <c r="D271" s="215">
        <v>64316</v>
      </c>
      <c r="E271" s="328" t="s">
        <v>2479</v>
      </c>
    </row>
    <row r="272" spans="1:5" x14ac:dyDescent="0.25">
      <c r="B272" s="215"/>
      <c r="C272" s="207">
        <v>6432</v>
      </c>
      <c r="D272" s="207"/>
      <c r="E272" s="327" t="s">
        <v>2480</v>
      </c>
    </row>
    <row r="273" spans="1:5" x14ac:dyDescent="0.25">
      <c r="B273" s="215"/>
      <c r="C273" s="207"/>
      <c r="D273" s="215">
        <v>64321</v>
      </c>
      <c r="E273" s="328" t="s">
        <v>2481</v>
      </c>
    </row>
    <row r="274" spans="1:5" x14ac:dyDescent="0.25">
      <c r="A274" s="218"/>
      <c r="B274" s="215"/>
      <c r="C274" s="207"/>
      <c r="D274" s="215">
        <v>64322</v>
      </c>
      <c r="E274" s="328" t="s">
        <v>2482</v>
      </c>
    </row>
    <row r="275" spans="1:5" s="213" customFormat="1" x14ac:dyDescent="0.25">
      <c r="B275" s="207"/>
      <c r="C275" s="207">
        <v>6433</v>
      </c>
      <c r="D275" s="207"/>
      <c r="E275" s="327" t="s">
        <v>2483</v>
      </c>
    </row>
    <row r="276" spans="1:5" x14ac:dyDescent="0.25">
      <c r="A276" s="218"/>
      <c r="B276" s="215"/>
      <c r="C276" s="207"/>
      <c r="D276" s="215">
        <v>64332</v>
      </c>
      <c r="E276" s="328" t="s">
        <v>2484</v>
      </c>
    </row>
    <row r="277" spans="1:5" x14ac:dyDescent="0.25">
      <c r="A277" s="218"/>
      <c r="B277" s="215"/>
      <c r="C277" s="207"/>
      <c r="D277" s="215">
        <v>64333</v>
      </c>
      <c r="E277" s="328" t="s">
        <v>2485</v>
      </c>
    </row>
    <row r="278" spans="1:5" x14ac:dyDescent="0.25">
      <c r="A278" s="218"/>
      <c r="B278" s="215"/>
      <c r="C278" s="207"/>
      <c r="D278" s="215">
        <v>64334</v>
      </c>
      <c r="E278" s="328" t="s">
        <v>2486</v>
      </c>
    </row>
    <row r="279" spans="1:5" s="213" customFormat="1" x14ac:dyDescent="0.25">
      <c r="B279" s="207"/>
      <c r="C279" s="207">
        <v>6434</v>
      </c>
      <c r="D279" s="207"/>
      <c r="E279" s="327" t="s">
        <v>2487</v>
      </c>
    </row>
    <row r="280" spans="1:5" x14ac:dyDescent="0.25">
      <c r="A280" s="218"/>
      <c r="B280" s="215"/>
      <c r="C280" s="207"/>
      <c r="D280" s="215">
        <v>64341</v>
      </c>
      <c r="E280" s="328" t="s">
        <v>2487</v>
      </c>
    </row>
    <row r="281" spans="1:5" s="213" customFormat="1" x14ac:dyDescent="0.25">
      <c r="B281" s="207"/>
      <c r="C281" s="207">
        <v>6435</v>
      </c>
      <c r="D281" s="207"/>
      <c r="E281" s="327" t="s">
        <v>2488</v>
      </c>
    </row>
    <row r="282" spans="1:5" x14ac:dyDescent="0.25">
      <c r="A282" s="218"/>
      <c r="B282" s="215"/>
      <c r="C282" s="207"/>
      <c r="D282" s="215">
        <v>64353</v>
      </c>
      <c r="E282" s="328" t="s">
        <v>2489</v>
      </c>
    </row>
    <row r="283" spans="1:5" x14ac:dyDescent="0.25">
      <c r="A283" s="218"/>
      <c r="B283" s="215"/>
      <c r="C283" s="207"/>
      <c r="D283" s="215">
        <v>64354</v>
      </c>
      <c r="E283" s="328" t="s">
        <v>2490</v>
      </c>
    </row>
    <row r="284" spans="1:5" x14ac:dyDescent="0.25">
      <c r="A284" s="218"/>
      <c r="B284" s="215"/>
      <c r="C284" s="207"/>
      <c r="D284" s="215">
        <v>64355</v>
      </c>
      <c r="E284" s="328" t="s">
        <v>2491</v>
      </c>
    </row>
    <row r="285" spans="1:5" x14ac:dyDescent="0.25">
      <c r="A285" s="218"/>
      <c r="B285" s="215"/>
      <c r="C285" s="207"/>
      <c r="D285" s="215">
        <v>64356</v>
      </c>
      <c r="E285" s="328" t="s">
        <v>2492</v>
      </c>
    </row>
    <row r="286" spans="1:5" x14ac:dyDescent="0.25">
      <c r="A286" s="218"/>
      <c r="B286" s="215"/>
      <c r="C286" s="207"/>
      <c r="D286" s="215">
        <v>64357</v>
      </c>
      <c r="E286" s="328" t="s">
        <v>2493</v>
      </c>
    </row>
    <row r="287" spans="1:5" x14ac:dyDescent="0.25">
      <c r="A287" s="218"/>
      <c r="B287" s="215"/>
      <c r="C287" s="207"/>
      <c r="D287" s="215">
        <v>64358</v>
      </c>
      <c r="E287" s="328" t="s">
        <v>2494</v>
      </c>
    </row>
    <row r="288" spans="1:5" s="213" customFormat="1" x14ac:dyDescent="0.25">
      <c r="B288" s="207"/>
      <c r="C288" s="207">
        <v>6436</v>
      </c>
      <c r="D288" s="207"/>
      <c r="E288" s="327" t="s">
        <v>2495</v>
      </c>
    </row>
    <row r="289" spans="1:5" x14ac:dyDescent="0.25">
      <c r="A289" s="218"/>
      <c r="B289" s="215"/>
      <c r="C289" s="207"/>
      <c r="D289" s="215">
        <v>64363</v>
      </c>
      <c r="E289" s="328" t="s">
        <v>2496</v>
      </c>
    </row>
    <row r="290" spans="1:5" x14ac:dyDescent="0.25">
      <c r="B290" s="215"/>
      <c r="C290" s="207"/>
      <c r="D290" s="215">
        <v>64364</v>
      </c>
      <c r="E290" s="328" t="s">
        <v>2497</v>
      </c>
    </row>
    <row r="291" spans="1:5" x14ac:dyDescent="0.25">
      <c r="B291" s="215"/>
      <c r="C291" s="207"/>
      <c r="D291" s="215">
        <v>64365</v>
      </c>
      <c r="E291" s="328" t="s">
        <v>2498</v>
      </c>
    </row>
    <row r="292" spans="1:5" x14ac:dyDescent="0.25">
      <c r="B292" s="215"/>
      <c r="C292" s="207"/>
      <c r="D292" s="215">
        <v>64366</v>
      </c>
      <c r="E292" s="328" t="s">
        <v>2499</v>
      </c>
    </row>
    <row r="293" spans="1:5" s="213" customFormat="1" x14ac:dyDescent="0.25">
      <c r="B293" s="207"/>
      <c r="C293" s="207">
        <v>6437</v>
      </c>
      <c r="D293" s="207"/>
      <c r="E293" s="327" t="s">
        <v>2500</v>
      </c>
    </row>
    <row r="294" spans="1:5" x14ac:dyDescent="0.25">
      <c r="B294" s="215"/>
      <c r="C294" s="207"/>
      <c r="D294" s="215">
        <v>64371</v>
      </c>
      <c r="E294" s="328" t="s">
        <v>2501</v>
      </c>
    </row>
    <row r="295" spans="1:5" x14ac:dyDescent="0.25">
      <c r="B295" s="215"/>
      <c r="C295" s="207"/>
      <c r="D295" s="215">
        <v>64372</v>
      </c>
      <c r="E295" s="328" t="s">
        <v>2502</v>
      </c>
    </row>
    <row r="296" spans="1:5" x14ac:dyDescent="0.25">
      <c r="B296" s="215"/>
      <c r="C296" s="207"/>
      <c r="D296" s="215">
        <v>64373</v>
      </c>
      <c r="E296" s="328" t="s">
        <v>2503</v>
      </c>
    </row>
    <row r="297" spans="1:5" x14ac:dyDescent="0.25">
      <c r="B297" s="215"/>
      <c r="C297" s="207"/>
      <c r="D297" s="215">
        <v>64374</v>
      </c>
      <c r="E297" s="328" t="s">
        <v>2504</v>
      </c>
    </row>
    <row r="298" spans="1:5" x14ac:dyDescent="0.25">
      <c r="B298" s="215"/>
      <c r="C298" s="207"/>
      <c r="D298" s="215">
        <v>64375</v>
      </c>
      <c r="E298" s="328" t="s">
        <v>2505</v>
      </c>
    </row>
    <row r="299" spans="1:5" x14ac:dyDescent="0.25">
      <c r="B299" s="215"/>
      <c r="C299" s="207"/>
      <c r="D299" s="215">
        <v>64376</v>
      </c>
      <c r="E299" s="328" t="s">
        <v>2506</v>
      </c>
    </row>
    <row r="300" spans="1:5" ht="13.5" customHeight="1" x14ac:dyDescent="0.25">
      <c r="B300" s="215"/>
      <c r="C300" s="207"/>
      <c r="D300" s="215">
        <v>64377</v>
      </c>
      <c r="E300" s="328" t="s">
        <v>2507</v>
      </c>
    </row>
    <row r="301" spans="1:5" s="221" customFormat="1" x14ac:dyDescent="0.25">
      <c r="A301" s="214"/>
      <c r="B301" s="207">
        <v>644</v>
      </c>
      <c r="C301" s="207"/>
      <c r="D301" s="207"/>
      <c r="E301" s="327" t="s">
        <v>2508</v>
      </c>
    </row>
    <row r="302" spans="1:5" s="221" customFormat="1" ht="26.4" x14ac:dyDescent="0.25">
      <c r="A302" s="214"/>
      <c r="B302" s="215"/>
      <c r="C302" s="207">
        <v>6442</v>
      </c>
      <c r="D302" s="207"/>
      <c r="E302" s="327" t="s">
        <v>2509</v>
      </c>
    </row>
    <row r="303" spans="1:5" s="221" customFormat="1" ht="26.4" x14ac:dyDescent="0.25">
      <c r="A303" s="214"/>
      <c r="B303" s="215"/>
      <c r="C303" s="207"/>
      <c r="D303" s="215">
        <v>64421</v>
      </c>
      <c r="E303" s="328" t="s">
        <v>2510</v>
      </c>
    </row>
    <row r="304" spans="1:5" s="221" customFormat="1" ht="26.4" x14ac:dyDescent="0.25">
      <c r="A304" s="214"/>
      <c r="B304" s="215"/>
      <c r="C304" s="207"/>
      <c r="D304" s="215">
        <v>64422</v>
      </c>
      <c r="E304" s="328" t="s">
        <v>2511</v>
      </c>
    </row>
    <row r="305" spans="1:5" s="221" customFormat="1" ht="26.4" x14ac:dyDescent="0.25">
      <c r="A305" s="214"/>
      <c r="B305" s="215"/>
      <c r="C305" s="207">
        <v>6443</v>
      </c>
      <c r="D305" s="207"/>
      <c r="E305" s="327" t="s">
        <v>2512</v>
      </c>
    </row>
    <row r="306" spans="1:5" s="221" customFormat="1" x14ac:dyDescent="0.25">
      <c r="A306" s="214"/>
      <c r="B306" s="215"/>
      <c r="C306" s="207"/>
      <c r="D306" s="215">
        <v>64432</v>
      </c>
      <c r="E306" s="328" t="s">
        <v>2513</v>
      </c>
    </row>
    <row r="307" spans="1:5" s="221" customFormat="1" x14ac:dyDescent="0.25">
      <c r="A307" s="214"/>
      <c r="B307" s="215"/>
      <c r="C307" s="207"/>
      <c r="D307" s="215">
        <v>64433</v>
      </c>
      <c r="E307" s="328" t="s">
        <v>2514</v>
      </c>
    </row>
    <row r="308" spans="1:5" s="221" customFormat="1" x14ac:dyDescent="0.25">
      <c r="A308" s="214"/>
      <c r="B308" s="215"/>
      <c r="C308" s="207"/>
      <c r="D308" s="215">
        <v>64434</v>
      </c>
      <c r="E308" s="328" t="s">
        <v>2515</v>
      </c>
    </row>
    <row r="309" spans="1:5" s="221" customFormat="1" x14ac:dyDescent="0.25">
      <c r="A309" s="214"/>
      <c r="B309" s="215"/>
      <c r="C309" s="207">
        <v>6444</v>
      </c>
      <c r="D309" s="207"/>
      <c r="E309" s="327" t="s">
        <v>2516</v>
      </c>
    </row>
    <row r="310" spans="1:5" s="221" customFormat="1" x14ac:dyDescent="0.25">
      <c r="A310" s="214"/>
      <c r="B310" s="215"/>
      <c r="C310" s="207"/>
      <c r="D310" s="215">
        <v>64441</v>
      </c>
      <c r="E310" s="328" t="s">
        <v>2516</v>
      </c>
    </row>
    <row r="311" spans="1:5" s="221" customFormat="1" ht="26.4" x14ac:dyDescent="0.25">
      <c r="A311" s="214"/>
      <c r="B311" s="215"/>
      <c r="C311" s="207">
        <v>6445</v>
      </c>
      <c r="D311" s="207"/>
      <c r="E311" s="327" t="s">
        <v>2517</v>
      </c>
    </row>
    <row r="312" spans="1:5" s="221" customFormat="1" ht="15.75" customHeight="1" x14ac:dyDescent="0.25">
      <c r="A312" s="214"/>
      <c r="B312" s="215"/>
      <c r="C312" s="207"/>
      <c r="D312" s="215">
        <v>64453</v>
      </c>
      <c r="E312" s="328" t="s">
        <v>2518</v>
      </c>
    </row>
    <row r="313" spans="1:5" s="221" customFormat="1" x14ac:dyDescent="0.25">
      <c r="A313" s="214"/>
      <c r="B313" s="215"/>
      <c r="C313" s="207"/>
      <c r="D313" s="215">
        <v>64454</v>
      </c>
      <c r="E313" s="328" t="s">
        <v>2519</v>
      </c>
    </row>
    <row r="314" spans="1:5" s="221" customFormat="1" ht="26.4" x14ac:dyDescent="0.25">
      <c r="A314" s="214"/>
      <c r="B314" s="215"/>
      <c r="C314" s="207"/>
      <c r="D314" s="215">
        <v>64455</v>
      </c>
      <c r="E314" s="328" t="s">
        <v>2520</v>
      </c>
    </row>
    <row r="315" spans="1:5" s="221" customFormat="1" x14ac:dyDescent="0.25">
      <c r="A315" s="214"/>
      <c r="B315" s="215"/>
      <c r="C315" s="207"/>
      <c r="D315" s="215">
        <v>64456</v>
      </c>
      <c r="E315" s="328" t="s">
        <v>2521</v>
      </c>
    </row>
    <row r="316" spans="1:5" s="221" customFormat="1" x14ac:dyDescent="0.25">
      <c r="A316" s="214"/>
      <c r="B316" s="215"/>
      <c r="C316" s="207"/>
      <c r="D316" s="215">
        <v>64457</v>
      </c>
      <c r="E316" s="328" t="s">
        <v>2522</v>
      </c>
    </row>
    <row r="317" spans="1:5" s="221" customFormat="1" x14ac:dyDescent="0.25">
      <c r="A317" s="214"/>
      <c r="B317" s="215"/>
      <c r="C317" s="207"/>
      <c r="D317" s="215">
        <v>64458</v>
      </c>
      <c r="E317" s="328" t="s">
        <v>2523</v>
      </c>
    </row>
    <row r="318" spans="1:5" s="221" customFormat="1" ht="26.4" x14ac:dyDescent="0.25">
      <c r="A318" s="214"/>
      <c r="B318" s="215"/>
      <c r="C318" s="207">
        <v>6446</v>
      </c>
      <c r="D318" s="207"/>
      <c r="E318" s="327" t="s">
        <v>2524</v>
      </c>
    </row>
    <row r="319" spans="1:5" s="221" customFormat="1" x14ac:dyDescent="0.25">
      <c r="A319" s="214"/>
      <c r="B319" s="215"/>
      <c r="C319" s="207"/>
      <c r="D319" s="215">
        <v>64463</v>
      </c>
      <c r="E319" s="328" t="s">
        <v>2525</v>
      </c>
    </row>
    <row r="320" spans="1:5" s="221" customFormat="1" x14ac:dyDescent="0.25">
      <c r="A320" s="214"/>
      <c r="B320" s="215"/>
      <c r="C320" s="207"/>
      <c r="D320" s="215">
        <v>64464</v>
      </c>
      <c r="E320" s="328" t="s">
        <v>2526</v>
      </c>
    </row>
    <row r="321" spans="1:5" s="221" customFormat="1" x14ac:dyDescent="0.25">
      <c r="A321" s="214"/>
      <c r="B321" s="215"/>
      <c r="C321" s="207"/>
      <c r="D321" s="215">
        <v>64465</v>
      </c>
      <c r="E321" s="328" t="s">
        <v>2527</v>
      </c>
    </row>
    <row r="322" spans="1:5" s="221" customFormat="1" x14ac:dyDescent="0.25">
      <c r="A322" s="214"/>
      <c r="B322" s="215"/>
      <c r="C322" s="207"/>
      <c r="D322" s="215">
        <v>64466</v>
      </c>
      <c r="E322" s="328" t="s">
        <v>2528</v>
      </c>
    </row>
    <row r="323" spans="1:5" s="221" customFormat="1" x14ac:dyDescent="0.25">
      <c r="A323" s="214"/>
      <c r="B323" s="215"/>
      <c r="C323" s="207">
        <v>6447</v>
      </c>
      <c r="D323" s="207"/>
      <c r="E323" s="327" t="s">
        <v>2529</v>
      </c>
    </row>
    <row r="324" spans="1:5" s="221" customFormat="1" x14ac:dyDescent="0.25">
      <c r="A324" s="214"/>
      <c r="B324" s="215"/>
      <c r="C324" s="207"/>
      <c r="D324" s="215">
        <v>64471</v>
      </c>
      <c r="E324" s="328" t="s">
        <v>2530</v>
      </c>
    </row>
    <row r="325" spans="1:5" s="221" customFormat="1" x14ac:dyDescent="0.25">
      <c r="A325" s="214"/>
      <c r="B325" s="215"/>
      <c r="C325" s="207"/>
      <c r="D325" s="215">
        <v>64472</v>
      </c>
      <c r="E325" s="328" t="s">
        <v>2531</v>
      </c>
    </row>
    <row r="326" spans="1:5" s="221" customFormat="1" x14ac:dyDescent="0.25">
      <c r="A326" s="214"/>
      <c r="B326" s="215"/>
      <c r="C326" s="207"/>
      <c r="D326" s="215">
        <v>64473</v>
      </c>
      <c r="E326" s="328" t="s">
        <v>2532</v>
      </c>
    </row>
    <row r="327" spans="1:5" s="221" customFormat="1" x14ac:dyDescent="0.25">
      <c r="A327" s="214"/>
      <c r="B327" s="215"/>
      <c r="C327" s="207"/>
      <c r="D327" s="215">
        <v>64474</v>
      </c>
      <c r="E327" s="328" t="s">
        <v>2533</v>
      </c>
    </row>
    <row r="328" spans="1:5" s="221" customFormat="1" x14ac:dyDescent="0.25">
      <c r="A328" s="214"/>
      <c r="B328" s="215"/>
      <c r="C328" s="207"/>
      <c r="D328" s="215">
        <v>64475</v>
      </c>
      <c r="E328" s="328" t="s">
        <v>2534</v>
      </c>
    </row>
    <row r="329" spans="1:5" s="221" customFormat="1" x14ac:dyDescent="0.25">
      <c r="A329" s="214"/>
      <c r="B329" s="215"/>
      <c r="C329" s="207"/>
      <c r="D329" s="215">
        <v>64476</v>
      </c>
      <c r="E329" s="328" t="s">
        <v>2535</v>
      </c>
    </row>
    <row r="330" spans="1:5" s="221" customFormat="1" ht="26.4" x14ac:dyDescent="0.25">
      <c r="A330" s="214"/>
      <c r="B330" s="215"/>
      <c r="C330" s="207"/>
      <c r="D330" s="215">
        <v>64477</v>
      </c>
      <c r="E330" s="328" t="s">
        <v>2536</v>
      </c>
    </row>
    <row r="331" spans="1:5" s="210" customFormat="1" ht="17.399999999999999" x14ac:dyDescent="0.3">
      <c r="A331" s="312" t="s">
        <v>2537</v>
      </c>
      <c r="B331" s="207"/>
      <c r="C331" s="207"/>
      <c r="D331" s="207"/>
      <c r="E331" s="235" t="s">
        <v>2538</v>
      </c>
    </row>
    <row r="332" spans="1:5" s="211" customFormat="1" ht="15.6" x14ac:dyDescent="0.3">
      <c r="A332" s="206"/>
      <c r="B332" s="313" t="s">
        <v>2539</v>
      </c>
      <c r="C332" s="207"/>
      <c r="D332" s="207"/>
      <c r="E332" s="235" t="s">
        <v>867</v>
      </c>
    </row>
    <row r="333" spans="1:5" s="213" customFormat="1" x14ac:dyDescent="0.25">
      <c r="A333" s="206"/>
      <c r="B333" s="207"/>
      <c r="C333" s="313" t="s">
        <v>2540</v>
      </c>
      <c r="D333" s="207"/>
      <c r="E333" s="235" t="s">
        <v>2541</v>
      </c>
    </row>
    <row r="334" spans="1:5" x14ac:dyDescent="0.25">
      <c r="B334" s="207"/>
      <c r="C334" s="215"/>
      <c r="D334" s="314" t="s">
        <v>2542</v>
      </c>
      <c r="E334" s="236" t="s">
        <v>2543</v>
      </c>
    </row>
    <row r="335" spans="1:5" x14ac:dyDescent="0.25">
      <c r="B335" s="207"/>
      <c r="C335" s="215"/>
      <c r="D335" s="314" t="s">
        <v>2544</v>
      </c>
      <c r="E335" s="236" t="s">
        <v>868</v>
      </c>
    </row>
    <row r="336" spans="1:5" s="213" customFormat="1" x14ac:dyDescent="0.25">
      <c r="A336" s="206"/>
      <c r="B336" s="207"/>
      <c r="C336" s="313" t="s">
        <v>239</v>
      </c>
      <c r="D336" s="207"/>
      <c r="E336" s="235" t="s">
        <v>17</v>
      </c>
    </row>
    <row r="337" spans="1:5" x14ac:dyDescent="0.25">
      <c r="B337" s="207"/>
      <c r="C337" s="215"/>
      <c r="D337" s="314" t="s">
        <v>2545</v>
      </c>
      <c r="E337" s="236" t="s">
        <v>2546</v>
      </c>
    </row>
    <row r="338" spans="1:5" x14ac:dyDescent="0.25">
      <c r="B338" s="207"/>
      <c r="C338" s="215"/>
      <c r="D338" s="314" t="s">
        <v>2547</v>
      </c>
      <c r="E338" s="236" t="s">
        <v>2548</v>
      </c>
    </row>
    <row r="339" spans="1:5" x14ac:dyDescent="0.25">
      <c r="B339" s="207"/>
      <c r="C339" s="215"/>
      <c r="D339" s="314" t="s">
        <v>2549</v>
      </c>
      <c r="E339" s="236" t="s">
        <v>2550</v>
      </c>
    </row>
    <row r="340" spans="1:5" x14ac:dyDescent="0.25">
      <c r="B340" s="207"/>
      <c r="C340" s="215"/>
      <c r="D340" s="314" t="s">
        <v>2551</v>
      </c>
      <c r="E340" s="236" t="s">
        <v>2552</v>
      </c>
    </row>
    <row r="341" spans="1:5" s="213" customFormat="1" x14ac:dyDescent="0.25">
      <c r="A341" s="206"/>
      <c r="B341" s="207"/>
      <c r="C341" s="313" t="s">
        <v>240</v>
      </c>
      <c r="D341" s="207"/>
      <c r="E341" s="235" t="s">
        <v>18</v>
      </c>
    </row>
    <row r="342" spans="1:5" x14ac:dyDescent="0.25">
      <c r="B342" s="207"/>
      <c r="C342" s="215"/>
      <c r="D342" s="314" t="s">
        <v>2553</v>
      </c>
      <c r="E342" s="236" t="s">
        <v>2554</v>
      </c>
    </row>
    <row r="343" spans="1:5" x14ac:dyDescent="0.25">
      <c r="B343" s="207"/>
      <c r="C343" s="215"/>
      <c r="D343" s="314" t="s">
        <v>2555</v>
      </c>
      <c r="E343" s="236" t="s">
        <v>2556</v>
      </c>
    </row>
    <row r="344" spans="1:5" x14ac:dyDescent="0.25">
      <c r="B344" s="207"/>
      <c r="C344" s="215"/>
      <c r="D344" s="314" t="s">
        <v>2557</v>
      </c>
      <c r="E344" s="236" t="s">
        <v>2558</v>
      </c>
    </row>
    <row r="345" spans="1:5" x14ac:dyDescent="0.25">
      <c r="B345" s="207"/>
      <c r="C345" s="215"/>
      <c r="D345" s="314" t="s">
        <v>2559</v>
      </c>
      <c r="E345" s="236" t="s">
        <v>2560</v>
      </c>
    </row>
    <row r="346" spans="1:5" x14ac:dyDescent="0.25">
      <c r="B346" s="207"/>
      <c r="C346" s="215"/>
      <c r="D346" s="314" t="s">
        <v>2561</v>
      </c>
      <c r="E346" s="236" t="s">
        <v>2562</v>
      </c>
    </row>
    <row r="347" spans="1:5" x14ac:dyDescent="0.25">
      <c r="B347" s="207"/>
      <c r="C347" s="215"/>
      <c r="D347" s="314" t="s">
        <v>2563</v>
      </c>
      <c r="E347" s="236" t="s">
        <v>2564</v>
      </c>
    </row>
    <row r="348" spans="1:5" x14ac:dyDescent="0.25">
      <c r="B348" s="207"/>
      <c r="C348" s="215"/>
      <c r="D348" s="314" t="s">
        <v>2565</v>
      </c>
      <c r="E348" s="236" t="s">
        <v>2566</v>
      </c>
    </row>
    <row r="349" spans="1:5" x14ac:dyDescent="0.25">
      <c r="B349" s="207"/>
      <c r="C349" s="215"/>
      <c r="D349" s="314" t="s">
        <v>2567</v>
      </c>
      <c r="E349" s="236" t="s">
        <v>869</v>
      </c>
    </row>
    <row r="350" spans="1:5" x14ac:dyDescent="0.25">
      <c r="B350" s="207"/>
      <c r="C350" s="215"/>
      <c r="D350" s="314" t="s">
        <v>2568</v>
      </c>
      <c r="E350" s="236" t="s">
        <v>2569</v>
      </c>
    </row>
    <row r="351" spans="1:5" s="213" customFormat="1" x14ac:dyDescent="0.25">
      <c r="A351" s="206"/>
      <c r="B351" s="207"/>
      <c r="C351" s="313" t="s">
        <v>241</v>
      </c>
      <c r="D351" s="207"/>
      <c r="E351" s="235" t="s">
        <v>19</v>
      </c>
    </row>
    <row r="352" spans="1:5" x14ac:dyDescent="0.25">
      <c r="B352" s="207"/>
      <c r="C352" s="215"/>
      <c r="D352" s="314" t="s">
        <v>2570</v>
      </c>
      <c r="E352" s="236" t="s">
        <v>2571</v>
      </c>
    </row>
    <row r="353" spans="1:5" x14ac:dyDescent="0.25">
      <c r="B353" s="207"/>
      <c r="C353" s="215"/>
      <c r="D353" s="314">
        <v>65148</v>
      </c>
      <c r="E353" s="236" t="s">
        <v>2572</v>
      </c>
    </row>
    <row r="354" spans="1:5" x14ac:dyDescent="0.25">
      <c r="B354" s="207"/>
      <c r="C354" s="215"/>
      <c r="D354" s="314" t="s">
        <v>2573</v>
      </c>
      <c r="E354" s="329" t="s">
        <v>2574</v>
      </c>
    </row>
    <row r="355" spans="1:5" s="211" customFormat="1" ht="15.6" x14ac:dyDescent="0.3">
      <c r="A355" s="206"/>
      <c r="B355" s="313" t="s">
        <v>2575</v>
      </c>
      <c r="C355" s="207"/>
      <c r="D355" s="207"/>
      <c r="E355" s="235" t="s">
        <v>2576</v>
      </c>
    </row>
    <row r="356" spans="1:5" s="213" customFormat="1" x14ac:dyDescent="0.25">
      <c r="A356" s="206"/>
      <c r="B356" s="207"/>
      <c r="C356" s="313" t="s">
        <v>2577</v>
      </c>
      <c r="D356" s="207"/>
      <c r="E356" s="235" t="s">
        <v>2578</v>
      </c>
    </row>
    <row r="357" spans="1:5" x14ac:dyDescent="0.25">
      <c r="B357" s="207"/>
      <c r="C357" s="215"/>
      <c r="D357" s="314" t="s">
        <v>2579</v>
      </c>
      <c r="E357" s="236" t="s">
        <v>2580</v>
      </c>
    </row>
    <row r="358" spans="1:5" x14ac:dyDescent="0.25">
      <c r="B358" s="207"/>
      <c r="C358" s="215"/>
      <c r="D358" s="314" t="s">
        <v>2581</v>
      </c>
      <c r="E358" s="236" t="s">
        <v>2582</v>
      </c>
    </row>
    <row r="359" spans="1:5" x14ac:dyDescent="0.25">
      <c r="B359" s="207"/>
      <c r="C359" s="215"/>
      <c r="D359" s="314" t="s">
        <v>2583</v>
      </c>
      <c r="E359" s="236" t="s">
        <v>2584</v>
      </c>
    </row>
    <row r="360" spans="1:5" x14ac:dyDescent="0.25">
      <c r="B360" s="207"/>
      <c r="C360" s="215"/>
      <c r="D360" s="314" t="s">
        <v>2585</v>
      </c>
      <c r="E360" s="236" t="s">
        <v>2586</v>
      </c>
    </row>
    <row r="361" spans="1:5" x14ac:dyDescent="0.25">
      <c r="B361" s="207"/>
      <c r="C361" s="215"/>
      <c r="D361" s="314">
        <v>65215</v>
      </c>
      <c r="E361" s="236" t="s">
        <v>2587</v>
      </c>
    </row>
    <row r="362" spans="1:5" x14ac:dyDescent="0.25">
      <c r="B362" s="207"/>
      <c r="C362" s="215"/>
      <c r="D362" s="314">
        <v>65218</v>
      </c>
      <c r="E362" s="236" t="s">
        <v>2588</v>
      </c>
    </row>
    <row r="363" spans="1:5" x14ac:dyDescent="0.25">
      <c r="B363" s="207"/>
      <c r="C363" s="215"/>
      <c r="D363" s="314" t="s">
        <v>2589</v>
      </c>
      <c r="E363" s="236" t="s">
        <v>2590</v>
      </c>
    </row>
    <row r="364" spans="1:5" s="213" customFormat="1" x14ac:dyDescent="0.25">
      <c r="A364" s="206"/>
      <c r="B364" s="207"/>
      <c r="C364" s="313" t="s">
        <v>2591</v>
      </c>
      <c r="D364" s="207"/>
      <c r="E364" s="235" t="s">
        <v>2592</v>
      </c>
    </row>
    <row r="365" spans="1:5" x14ac:dyDescent="0.25">
      <c r="B365" s="207"/>
      <c r="C365" s="215"/>
      <c r="D365" s="314" t="s">
        <v>2593</v>
      </c>
      <c r="E365" s="236" t="s">
        <v>2594</v>
      </c>
    </row>
    <row r="366" spans="1:5" x14ac:dyDescent="0.25">
      <c r="B366" s="207"/>
      <c r="C366" s="215"/>
      <c r="D366" s="314" t="s">
        <v>2595</v>
      </c>
      <c r="E366" s="236" t="s">
        <v>2596</v>
      </c>
    </row>
    <row r="367" spans="1:5" x14ac:dyDescent="0.25">
      <c r="B367" s="207"/>
      <c r="C367" s="215"/>
      <c r="D367" s="330" t="s">
        <v>2597</v>
      </c>
      <c r="E367" s="236" t="s">
        <v>2598</v>
      </c>
    </row>
    <row r="368" spans="1:5" x14ac:dyDescent="0.25">
      <c r="B368" s="207"/>
      <c r="C368" s="215"/>
      <c r="D368" s="316" t="s">
        <v>2599</v>
      </c>
      <c r="E368" s="236" t="s">
        <v>2600</v>
      </c>
    </row>
    <row r="369" spans="1:5" x14ac:dyDescent="0.25">
      <c r="B369" s="207"/>
      <c r="C369" s="215"/>
      <c r="D369" s="314" t="s">
        <v>2601</v>
      </c>
      <c r="E369" s="236" t="s">
        <v>2602</v>
      </c>
    </row>
    <row r="370" spans="1:5" s="213" customFormat="1" x14ac:dyDescent="0.25">
      <c r="A370" s="206"/>
      <c r="B370" s="207"/>
      <c r="C370" s="313" t="s">
        <v>2603</v>
      </c>
      <c r="D370" s="207"/>
      <c r="E370" s="235" t="s">
        <v>2604</v>
      </c>
    </row>
    <row r="371" spans="1:5" x14ac:dyDescent="0.25">
      <c r="B371" s="207"/>
      <c r="C371" s="215"/>
      <c r="D371" s="314" t="s">
        <v>2605</v>
      </c>
      <c r="E371" s="236" t="s">
        <v>2604</v>
      </c>
    </row>
    <row r="372" spans="1:5" s="213" customFormat="1" x14ac:dyDescent="0.25">
      <c r="A372" s="206"/>
      <c r="B372" s="207"/>
      <c r="C372" s="313" t="s">
        <v>2606</v>
      </c>
      <c r="D372" s="207"/>
      <c r="E372" s="235" t="s">
        <v>2607</v>
      </c>
    </row>
    <row r="373" spans="1:5" x14ac:dyDescent="0.25">
      <c r="B373" s="207"/>
      <c r="C373" s="215"/>
      <c r="D373" s="314" t="s">
        <v>2608</v>
      </c>
      <c r="E373" s="236" t="s">
        <v>2607</v>
      </c>
    </row>
    <row r="374" spans="1:5" x14ac:dyDescent="0.25">
      <c r="B374" s="207"/>
      <c r="C374" s="215"/>
      <c r="D374" s="314" t="s">
        <v>2609</v>
      </c>
      <c r="E374" s="236" t="s">
        <v>2610</v>
      </c>
    </row>
    <row r="375" spans="1:5" s="213" customFormat="1" x14ac:dyDescent="0.25">
      <c r="A375" s="206"/>
      <c r="B375" s="207"/>
      <c r="C375" s="313" t="s">
        <v>242</v>
      </c>
      <c r="D375" s="207"/>
      <c r="E375" s="235" t="s">
        <v>20</v>
      </c>
    </row>
    <row r="376" spans="1:5" x14ac:dyDescent="0.25">
      <c r="B376" s="207"/>
      <c r="C376" s="215"/>
      <c r="D376" s="314" t="s">
        <v>2611</v>
      </c>
      <c r="E376" s="236" t="s">
        <v>2460</v>
      </c>
    </row>
    <row r="377" spans="1:5" x14ac:dyDescent="0.25">
      <c r="B377" s="207"/>
      <c r="C377" s="215"/>
      <c r="D377" s="314" t="s">
        <v>2612</v>
      </c>
      <c r="E377" s="236" t="s">
        <v>2470</v>
      </c>
    </row>
    <row r="378" spans="1:5" x14ac:dyDescent="0.25">
      <c r="B378" s="207"/>
      <c r="C378" s="215"/>
      <c r="D378" s="314" t="s">
        <v>2613</v>
      </c>
      <c r="E378" s="236" t="s">
        <v>2614</v>
      </c>
    </row>
    <row r="379" spans="1:5" x14ac:dyDescent="0.25">
      <c r="B379" s="207"/>
      <c r="C379" s="215"/>
      <c r="D379" s="314">
        <v>65264</v>
      </c>
      <c r="E379" s="236" t="s">
        <v>2615</v>
      </c>
    </row>
    <row r="380" spans="1:5" x14ac:dyDescent="0.25">
      <c r="B380" s="207"/>
      <c r="C380" s="215"/>
      <c r="D380" s="314">
        <v>65265</v>
      </c>
      <c r="E380" s="236" t="s">
        <v>2616</v>
      </c>
    </row>
    <row r="381" spans="1:5" x14ac:dyDescent="0.25">
      <c r="B381" s="207"/>
      <c r="C381" s="215"/>
      <c r="D381" s="314">
        <v>65266</v>
      </c>
      <c r="E381" s="236" t="s">
        <v>2617</v>
      </c>
    </row>
    <row r="382" spans="1:5" x14ac:dyDescent="0.25">
      <c r="B382" s="207"/>
      <c r="C382" s="215"/>
      <c r="D382" s="316" t="s">
        <v>2618</v>
      </c>
      <c r="E382" s="236" t="s">
        <v>2619</v>
      </c>
    </row>
    <row r="383" spans="1:5" x14ac:dyDescent="0.25">
      <c r="B383" s="207"/>
      <c r="C383" s="215"/>
      <c r="D383" s="314">
        <v>65268</v>
      </c>
      <c r="E383" s="236" t="s">
        <v>2620</v>
      </c>
    </row>
    <row r="384" spans="1:5" x14ac:dyDescent="0.25">
      <c r="B384" s="207"/>
      <c r="C384" s="215"/>
      <c r="D384" s="314" t="s">
        <v>2621</v>
      </c>
      <c r="E384" s="236" t="s">
        <v>2622</v>
      </c>
    </row>
    <row r="385" spans="1:5" x14ac:dyDescent="0.25">
      <c r="B385" s="207"/>
      <c r="C385" s="207">
        <v>6527</v>
      </c>
      <c r="D385" s="313"/>
      <c r="E385" s="235" t="s">
        <v>2623</v>
      </c>
    </row>
    <row r="386" spans="1:5" x14ac:dyDescent="0.25">
      <c r="B386" s="207"/>
      <c r="C386" s="215"/>
      <c r="D386" s="314">
        <v>65271</v>
      </c>
      <c r="E386" s="236" t="s">
        <v>2624</v>
      </c>
    </row>
    <row r="387" spans="1:5" x14ac:dyDescent="0.25">
      <c r="B387" s="207"/>
      <c r="C387" s="215"/>
      <c r="D387" s="314">
        <v>65272</v>
      </c>
      <c r="E387" s="331" t="s">
        <v>2625</v>
      </c>
    </row>
    <row r="388" spans="1:5" s="252" customFormat="1" x14ac:dyDescent="0.25">
      <c r="A388" s="247"/>
      <c r="B388" s="249"/>
      <c r="C388" s="249">
        <v>6528</v>
      </c>
      <c r="D388" s="332"/>
      <c r="E388" s="333" t="s">
        <v>2626</v>
      </c>
    </row>
    <row r="389" spans="1:5" s="252" customFormat="1" x14ac:dyDescent="0.25">
      <c r="A389" s="247"/>
      <c r="B389" s="249"/>
      <c r="C389" s="253"/>
      <c r="D389" s="334">
        <v>65281</v>
      </c>
      <c r="E389" s="331" t="s">
        <v>2626</v>
      </c>
    </row>
    <row r="390" spans="1:5" x14ac:dyDescent="0.25">
      <c r="B390" s="207">
        <v>653</v>
      </c>
      <c r="C390" s="215"/>
      <c r="D390" s="314"/>
      <c r="E390" s="235" t="s">
        <v>2627</v>
      </c>
    </row>
    <row r="391" spans="1:5" x14ac:dyDescent="0.25">
      <c r="B391" s="207"/>
      <c r="C391" s="207">
        <v>6531</v>
      </c>
      <c r="D391" s="314"/>
      <c r="E391" s="235" t="s">
        <v>2628</v>
      </c>
    </row>
    <row r="392" spans="1:5" x14ac:dyDescent="0.25">
      <c r="B392" s="207"/>
      <c r="C392" s="207"/>
      <c r="D392" s="314">
        <v>65311</v>
      </c>
      <c r="E392" s="236" t="s">
        <v>2628</v>
      </c>
    </row>
    <row r="393" spans="1:5" x14ac:dyDescent="0.25">
      <c r="B393" s="207"/>
      <c r="C393" s="207">
        <v>6532</v>
      </c>
      <c r="D393" s="314"/>
      <c r="E393" s="235" t="s">
        <v>2629</v>
      </c>
    </row>
    <row r="394" spans="1:5" x14ac:dyDescent="0.25">
      <c r="B394" s="207"/>
      <c r="C394" s="207"/>
      <c r="D394" s="314">
        <v>65321</v>
      </c>
      <c r="E394" s="236" t="s">
        <v>2629</v>
      </c>
    </row>
    <row r="395" spans="1:5" x14ac:dyDescent="0.25">
      <c r="B395" s="207"/>
      <c r="C395" s="207">
        <v>6533</v>
      </c>
      <c r="D395" s="314"/>
      <c r="E395" s="235" t="s">
        <v>2630</v>
      </c>
    </row>
    <row r="396" spans="1:5" x14ac:dyDescent="0.25">
      <c r="B396" s="207"/>
      <c r="C396" s="215"/>
      <c r="D396" s="314">
        <v>65331</v>
      </c>
      <c r="E396" s="236" t="s">
        <v>2630</v>
      </c>
    </row>
    <row r="397" spans="1:5" s="210" customFormat="1" ht="17.399999999999999" x14ac:dyDescent="0.3">
      <c r="A397" s="312" t="s">
        <v>2631</v>
      </c>
      <c r="B397" s="207"/>
      <c r="C397" s="207"/>
      <c r="D397" s="207"/>
      <c r="E397" s="235" t="s">
        <v>2632</v>
      </c>
    </row>
    <row r="398" spans="1:5" s="211" customFormat="1" ht="15.6" x14ac:dyDescent="0.3">
      <c r="A398" s="206"/>
      <c r="B398" s="313" t="s">
        <v>2633</v>
      </c>
      <c r="C398" s="207"/>
      <c r="D398" s="207"/>
      <c r="E398" s="235" t="s">
        <v>2634</v>
      </c>
    </row>
    <row r="399" spans="1:5" x14ac:dyDescent="0.25">
      <c r="B399" s="207"/>
      <c r="C399" s="207">
        <v>6614</v>
      </c>
      <c r="D399" s="314"/>
      <c r="E399" s="235" t="s">
        <v>21</v>
      </c>
    </row>
    <row r="400" spans="1:5" x14ac:dyDescent="0.25">
      <c r="B400" s="207"/>
      <c r="C400" s="207"/>
      <c r="D400" s="314">
        <v>66141</v>
      </c>
      <c r="E400" s="236" t="s">
        <v>2635</v>
      </c>
    </row>
    <row r="401" spans="1:5" x14ac:dyDescent="0.25">
      <c r="B401" s="207"/>
      <c r="C401" s="207"/>
      <c r="D401" s="314">
        <v>66142</v>
      </c>
      <c r="E401" s="236" t="s">
        <v>2636</v>
      </c>
    </row>
    <row r="402" spans="1:5" x14ac:dyDescent="0.25">
      <c r="B402" s="207"/>
      <c r="C402" s="207">
        <v>6615</v>
      </c>
      <c r="D402" s="314"/>
      <c r="E402" s="235" t="s">
        <v>22</v>
      </c>
    </row>
    <row r="403" spans="1:5" x14ac:dyDescent="0.25">
      <c r="B403" s="207"/>
      <c r="C403" s="207"/>
      <c r="D403" s="314">
        <v>66151</v>
      </c>
      <c r="E403" s="236" t="s">
        <v>22</v>
      </c>
    </row>
    <row r="404" spans="1:5" s="211" customFormat="1" ht="15.6" x14ac:dyDescent="0.3">
      <c r="A404" s="206"/>
      <c r="B404" s="313" t="s">
        <v>2637</v>
      </c>
      <c r="C404" s="207"/>
      <c r="D404" s="207"/>
      <c r="E404" s="235" t="s">
        <v>2638</v>
      </c>
    </row>
    <row r="405" spans="1:5" s="213" customFormat="1" x14ac:dyDescent="0.25">
      <c r="A405" s="206"/>
      <c r="B405" s="207"/>
      <c r="C405" s="313" t="s">
        <v>243</v>
      </c>
      <c r="D405" s="207"/>
      <c r="E405" s="235" t="s">
        <v>67</v>
      </c>
    </row>
    <row r="406" spans="1:5" x14ac:dyDescent="0.25">
      <c r="B406" s="207"/>
      <c r="C406" s="215"/>
      <c r="D406" s="314" t="s">
        <v>2639</v>
      </c>
      <c r="E406" s="236" t="s">
        <v>2640</v>
      </c>
    </row>
    <row r="407" spans="1:5" x14ac:dyDescent="0.25">
      <c r="B407" s="207"/>
      <c r="C407" s="215"/>
      <c r="D407" s="314" t="s">
        <v>2641</v>
      </c>
      <c r="E407" s="236" t="s">
        <v>2642</v>
      </c>
    </row>
    <row r="408" spans="1:5" x14ac:dyDescent="0.25">
      <c r="B408" s="207"/>
      <c r="C408" s="215"/>
      <c r="D408" s="314" t="s">
        <v>2643</v>
      </c>
      <c r="E408" s="236" t="s">
        <v>2644</v>
      </c>
    </row>
    <row r="409" spans="1:5" x14ac:dyDescent="0.25">
      <c r="B409" s="207"/>
      <c r="C409" s="215"/>
      <c r="D409" s="314" t="s">
        <v>2645</v>
      </c>
      <c r="E409" s="236" t="s">
        <v>2646</v>
      </c>
    </row>
    <row r="410" spans="1:5" s="335" customFormat="1" x14ac:dyDescent="0.25">
      <c r="A410" s="248"/>
      <c r="B410" s="249"/>
      <c r="C410" s="332" t="s">
        <v>244</v>
      </c>
      <c r="D410" s="249"/>
      <c r="E410" s="333" t="s">
        <v>107</v>
      </c>
    </row>
    <row r="411" spans="1:5" x14ac:dyDescent="0.25">
      <c r="B411" s="207"/>
      <c r="C411" s="215"/>
      <c r="D411" s="314" t="s">
        <v>2647</v>
      </c>
      <c r="E411" s="236" t="s">
        <v>2648</v>
      </c>
    </row>
    <row r="412" spans="1:5" x14ac:dyDescent="0.25">
      <c r="B412" s="207"/>
      <c r="C412" s="215"/>
      <c r="D412" s="314" t="s">
        <v>2649</v>
      </c>
      <c r="E412" s="236" t="s">
        <v>2650</v>
      </c>
    </row>
    <row r="413" spans="1:5" x14ac:dyDescent="0.25">
      <c r="B413" s="207"/>
      <c r="C413" s="215"/>
      <c r="D413" s="314" t="s">
        <v>2651</v>
      </c>
      <c r="E413" s="236" t="s">
        <v>2652</v>
      </c>
    </row>
    <row r="414" spans="1:5" x14ac:dyDescent="0.25">
      <c r="B414" s="207"/>
      <c r="C414" s="215"/>
      <c r="D414" s="314" t="s">
        <v>2653</v>
      </c>
      <c r="E414" s="236" t="s">
        <v>2654</v>
      </c>
    </row>
    <row r="415" spans="1:5" s="221" customFormat="1" x14ac:dyDescent="0.25">
      <c r="A415" s="312">
        <v>67</v>
      </c>
      <c r="B415" s="207"/>
      <c r="C415" s="215"/>
      <c r="D415" s="235"/>
      <c r="E415" s="235" t="s">
        <v>2655</v>
      </c>
    </row>
    <row r="416" spans="1:5" s="221" customFormat="1" x14ac:dyDescent="0.25">
      <c r="A416" s="206"/>
      <c r="B416" s="313">
        <v>671</v>
      </c>
      <c r="C416" s="207"/>
      <c r="D416" s="235"/>
      <c r="E416" s="235" t="s">
        <v>2656</v>
      </c>
    </row>
    <row r="417" spans="1:5" s="221" customFormat="1" x14ac:dyDescent="0.25">
      <c r="A417" s="206"/>
      <c r="B417" s="207"/>
      <c r="C417" s="313">
        <v>6711</v>
      </c>
      <c r="D417" s="207"/>
      <c r="E417" s="235" t="s">
        <v>262</v>
      </c>
    </row>
    <row r="418" spans="1:5" s="221" customFormat="1" x14ac:dyDescent="0.25">
      <c r="A418" s="214"/>
      <c r="B418" s="207"/>
      <c r="C418" s="215"/>
      <c r="D418" s="314">
        <v>67111</v>
      </c>
      <c r="E418" s="236" t="s">
        <v>262</v>
      </c>
    </row>
    <row r="419" spans="1:5" s="221" customFormat="1" x14ac:dyDescent="0.25">
      <c r="A419" s="214"/>
      <c r="B419" s="207"/>
      <c r="C419" s="207">
        <v>6712</v>
      </c>
      <c r="D419" s="314"/>
      <c r="E419" s="235" t="s">
        <v>263</v>
      </c>
    </row>
    <row r="420" spans="1:5" s="221" customFormat="1" x14ac:dyDescent="0.25">
      <c r="A420" s="214"/>
      <c r="B420" s="207"/>
      <c r="C420" s="215"/>
      <c r="D420" s="314">
        <v>67121</v>
      </c>
      <c r="E420" s="236" t="s">
        <v>263</v>
      </c>
    </row>
    <row r="421" spans="1:5" s="221" customFormat="1" x14ac:dyDescent="0.25">
      <c r="A421" s="214"/>
      <c r="B421" s="207"/>
      <c r="C421" s="207">
        <v>6714</v>
      </c>
      <c r="D421" s="313"/>
      <c r="E421" s="235" t="s">
        <v>2657</v>
      </c>
    </row>
    <row r="422" spans="1:5" s="221" customFormat="1" x14ac:dyDescent="0.25">
      <c r="A422" s="214"/>
      <c r="B422" s="207"/>
      <c r="C422" s="215"/>
      <c r="D422" s="314">
        <v>67141</v>
      </c>
      <c r="E422" s="236" t="s">
        <v>2657</v>
      </c>
    </row>
    <row r="423" spans="1:5" s="221" customFormat="1" x14ac:dyDescent="0.25">
      <c r="A423" s="214"/>
      <c r="B423" s="207">
        <v>673</v>
      </c>
      <c r="C423" s="215"/>
      <c r="D423" s="314"/>
      <c r="E423" s="235" t="s">
        <v>23</v>
      </c>
    </row>
    <row r="424" spans="1:5" s="221" customFormat="1" x14ac:dyDescent="0.25">
      <c r="A424" s="214"/>
      <c r="B424" s="207"/>
      <c r="C424" s="207">
        <v>6731</v>
      </c>
      <c r="D424" s="314"/>
      <c r="E424" s="236" t="s">
        <v>23</v>
      </c>
    </row>
    <row r="425" spans="1:5" s="221" customFormat="1" x14ac:dyDescent="0.25">
      <c r="A425" s="214"/>
      <c r="B425" s="207"/>
      <c r="C425" s="215"/>
      <c r="D425" s="314">
        <v>67311</v>
      </c>
      <c r="E425" s="236" t="s">
        <v>23</v>
      </c>
    </row>
    <row r="426" spans="1:5" x14ac:dyDescent="0.25">
      <c r="A426" s="312">
        <v>68</v>
      </c>
      <c r="B426" s="207"/>
      <c r="C426" s="215"/>
      <c r="D426" s="314"/>
      <c r="E426" s="235" t="s">
        <v>2658</v>
      </c>
    </row>
    <row r="427" spans="1:5" x14ac:dyDescent="0.25">
      <c r="A427" s="312"/>
      <c r="B427" s="313">
        <v>681</v>
      </c>
      <c r="C427" s="207"/>
      <c r="D427" s="207"/>
      <c r="E427" s="235" t="s">
        <v>2659</v>
      </c>
    </row>
    <row r="428" spans="1:5" x14ac:dyDescent="0.25">
      <c r="A428" s="312"/>
      <c r="B428" s="207"/>
      <c r="C428" s="313">
        <v>6811</v>
      </c>
      <c r="D428" s="207"/>
      <c r="E428" s="235" t="s">
        <v>2660</v>
      </c>
    </row>
    <row r="429" spans="1:5" x14ac:dyDescent="0.25">
      <c r="A429" s="312"/>
      <c r="B429" s="207"/>
      <c r="C429" s="215"/>
      <c r="D429" s="314">
        <v>68111</v>
      </c>
      <c r="E429" s="236" t="s">
        <v>2660</v>
      </c>
    </row>
    <row r="430" spans="1:5" x14ac:dyDescent="0.25">
      <c r="A430" s="312"/>
      <c r="B430" s="207"/>
      <c r="C430" s="313">
        <v>6812</v>
      </c>
      <c r="D430" s="207"/>
      <c r="E430" s="235" t="s">
        <v>2661</v>
      </c>
    </row>
    <row r="431" spans="1:5" x14ac:dyDescent="0.25">
      <c r="A431" s="312"/>
      <c r="B431" s="207"/>
      <c r="C431" s="215"/>
      <c r="D431" s="314">
        <v>68121</v>
      </c>
      <c r="E431" s="236" t="s">
        <v>2661</v>
      </c>
    </row>
    <row r="432" spans="1:5" x14ac:dyDescent="0.25">
      <c r="A432" s="312"/>
      <c r="B432" s="207"/>
      <c r="C432" s="313">
        <v>6813</v>
      </c>
      <c r="D432" s="207"/>
      <c r="E432" s="235" t="s">
        <v>24</v>
      </c>
    </row>
    <row r="433" spans="1:5" x14ac:dyDescent="0.25">
      <c r="A433" s="312"/>
      <c r="B433" s="207"/>
      <c r="C433" s="215"/>
      <c r="D433" s="314">
        <v>68131</v>
      </c>
      <c r="E433" s="236" t="s">
        <v>24</v>
      </c>
    </row>
    <row r="434" spans="1:5" x14ac:dyDescent="0.25">
      <c r="A434" s="312"/>
      <c r="B434" s="207"/>
      <c r="C434" s="313">
        <v>6814</v>
      </c>
      <c r="D434" s="207"/>
      <c r="E434" s="235" t="s">
        <v>2662</v>
      </c>
    </row>
    <row r="435" spans="1:5" x14ac:dyDescent="0.25">
      <c r="A435" s="312"/>
      <c r="B435" s="207"/>
      <c r="C435" s="215"/>
      <c r="D435" s="314">
        <v>68141</v>
      </c>
      <c r="E435" s="236" t="s">
        <v>2663</v>
      </c>
    </row>
    <row r="436" spans="1:5" s="221" customFormat="1" x14ac:dyDescent="0.25">
      <c r="A436" s="312"/>
      <c r="B436" s="207"/>
      <c r="C436" s="313">
        <v>6815</v>
      </c>
      <c r="D436" s="207"/>
      <c r="E436" s="235" t="s">
        <v>2664</v>
      </c>
    </row>
    <row r="437" spans="1:5" s="221" customFormat="1" x14ac:dyDescent="0.25">
      <c r="A437" s="312"/>
      <c r="B437" s="207"/>
      <c r="C437" s="215"/>
      <c r="D437" s="314">
        <v>68151</v>
      </c>
      <c r="E437" s="236" t="s">
        <v>2664</v>
      </c>
    </row>
    <row r="438" spans="1:5" x14ac:dyDescent="0.25">
      <c r="A438" s="206"/>
      <c r="B438" s="207"/>
      <c r="C438" s="313">
        <v>6816</v>
      </c>
      <c r="D438" s="207"/>
      <c r="E438" s="235" t="s">
        <v>2665</v>
      </c>
    </row>
    <row r="439" spans="1:5" x14ac:dyDescent="0.25">
      <c r="B439" s="207"/>
      <c r="C439" s="215"/>
      <c r="D439" s="314">
        <v>68161</v>
      </c>
      <c r="E439" s="236" t="s">
        <v>2665</v>
      </c>
    </row>
    <row r="440" spans="1:5" x14ac:dyDescent="0.25">
      <c r="B440" s="207"/>
      <c r="C440" s="313">
        <v>6817</v>
      </c>
      <c r="D440" s="207"/>
      <c r="E440" s="235" t="s">
        <v>2666</v>
      </c>
    </row>
    <row r="441" spans="1:5" x14ac:dyDescent="0.25">
      <c r="B441" s="207"/>
      <c r="C441" s="215"/>
      <c r="D441" s="314">
        <v>68171</v>
      </c>
      <c r="E441" s="236" t="s">
        <v>2666</v>
      </c>
    </row>
    <row r="442" spans="1:5" x14ac:dyDescent="0.25">
      <c r="B442" s="207"/>
      <c r="C442" s="207">
        <v>6818</v>
      </c>
      <c r="D442" s="313"/>
      <c r="E442" s="235" t="s">
        <v>2667</v>
      </c>
    </row>
    <row r="443" spans="1:5" x14ac:dyDescent="0.25">
      <c r="B443" s="207"/>
      <c r="C443" s="215"/>
      <c r="D443" s="314">
        <v>68181</v>
      </c>
      <c r="E443" s="236" t="s">
        <v>2668</v>
      </c>
    </row>
    <row r="444" spans="1:5" x14ac:dyDescent="0.25">
      <c r="B444" s="207"/>
      <c r="C444" s="223">
        <v>6819</v>
      </c>
      <c r="D444" s="313"/>
      <c r="E444" s="235" t="s">
        <v>25</v>
      </c>
    </row>
    <row r="445" spans="1:5" x14ac:dyDescent="0.25">
      <c r="B445" s="207"/>
      <c r="C445" s="215"/>
      <c r="D445" s="316">
        <v>68191</v>
      </c>
      <c r="E445" s="236" t="s">
        <v>2669</v>
      </c>
    </row>
    <row r="446" spans="1:5" x14ac:dyDescent="0.25">
      <c r="B446" s="313">
        <v>683</v>
      </c>
      <c r="C446" s="215"/>
      <c r="D446" s="235"/>
      <c r="E446" s="235" t="s">
        <v>26</v>
      </c>
    </row>
    <row r="447" spans="1:5" x14ac:dyDescent="0.25">
      <c r="B447" s="207"/>
      <c r="C447" s="207">
        <v>6831</v>
      </c>
      <c r="D447" s="314"/>
      <c r="E447" s="235" t="s">
        <v>26</v>
      </c>
    </row>
    <row r="448" spans="1:5" x14ac:dyDescent="0.25">
      <c r="B448" s="207"/>
      <c r="C448" s="215"/>
      <c r="D448" s="314">
        <v>68311</v>
      </c>
      <c r="E448" s="236" t="s">
        <v>26</v>
      </c>
    </row>
    <row r="449" spans="1:5" s="210" customFormat="1" ht="17.399999999999999" x14ac:dyDescent="0.3">
      <c r="A449" s="312" t="s">
        <v>2670</v>
      </c>
      <c r="B449" s="207"/>
      <c r="C449" s="207"/>
      <c r="D449" s="207"/>
      <c r="E449" s="235" t="s">
        <v>2671</v>
      </c>
    </row>
    <row r="450" spans="1:5" s="211" customFormat="1" ht="15.6" x14ac:dyDescent="0.3">
      <c r="A450" s="206"/>
      <c r="B450" s="313" t="s">
        <v>2672</v>
      </c>
      <c r="C450" s="207"/>
      <c r="D450" s="207"/>
      <c r="E450" s="235" t="s">
        <v>2673</v>
      </c>
    </row>
    <row r="451" spans="1:5" s="213" customFormat="1" x14ac:dyDescent="0.25">
      <c r="A451" s="206"/>
      <c r="B451" s="207"/>
      <c r="C451" s="313" t="s">
        <v>2674</v>
      </c>
      <c r="D451" s="207"/>
      <c r="E451" s="235" t="s">
        <v>2673</v>
      </c>
    </row>
    <row r="452" spans="1:5" x14ac:dyDescent="0.25">
      <c r="B452" s="207"/>
      <c r="C452" s="215"/>
      <c r="D452" s="314" t="s">
        <v>2675</v>
      </c>
      <c r="E452" s="236" t="s">
        <v>2673</v>
      </c>
    </row>
    <row r="453" spans="1:5" s="211" customFormat="1" ht="15.6" x14ac:dyDescent="0.3">
      <c r="A453" s="206"/>
      <c r="B453" s="313" t="s">
        <v>2676</v>
      </c>
      <c r="C453" s="207"/>
      <c r="D453" s="207"/>
      <c r="E453" s="235" t="s">
        <v>1295</v>
      </c>
    </row>
    <row r="454" spans="1:5" s="213" customFormat="1" x14ac:dyDescent="0.25">
      <c r="A454" s="206"/>
      <c r="B454" s="207"/>
      <c r="C454" s="313" t="s">
        <v>2677</v>
      </c>
      <c r="D454" s="207"/>
      <c r="E454" s="235" t="s">
        <v>1295</v>
      </c>
    </row>
    <row r="455" spans="1:5" x14ac:dyDescent="0.25">
      <c r="B455" s="207"/>
      <c r="C455" s="215"/>
      <c r="D455" s="314" t="s">
        <v>2678</v>
      </c>
      <c r="E455" s="236" t="s">
        <v>1295</v>
      </c>
    </row>
    <row r="456" spans="1:5" x14ac:dyDescent="0.25">
      <c r="B456" s="207"/>
      <c r="C456" s="215"/>
      <c r="D456" s="215"/>
    </row>
    <row r="466" spans="1:5" x14ac:dyDescent="0.25">
      <c r="A466" s="218"/>
      <c r="B466" s="218"/>
      <c r="C466" s="218"/>
      <c r="D466" s="218"/>
      <c r="E466" s="218"/>
    </row>
    <row r="467" spans="1:5" x14ac:dyDescent="0.25">
      <c r="A467" s="218"/>
      <c r="B467" s="218"/>
      <c r="C467" s="218"/>
      <c r="D467" s="218"/>
      <c r="E467" s="218"/>
    </row>
    <row r="468" spans="1:5" x14ac:dyDescent="0.25">
      <c r="A468" s="218"/>
      <c r="B468" s="218"/>
      <c r="C468" s="218"/>
      <c r="D468" s="218"/>
      <c r="E468" s="218"/>
    </row>
    <row r="469" spans="1:5" x14ac:dyDescent="0.25">
      <c r="A469" s="218"/>
      <c r="B469" s="218"/>
      <c r="C469" s="218"/>
      <c r="D469" s="218"/>
      <c r="E469" s="218"/>
    </row>
    <row r="470" spans="1:5" x14ac:dyDescent="0.25">
      <c r="A470" s="218"/>
      <c r="B470" s="218"/>
      <c r="C470" s="218"/>
      <c r="D470" s="218"/>
      <c r="E470" s="218"/>
    </row>
    <row r="471" spans="1:5" x14ac:dyDescent="0.25">
      <c r="A471" s="218"/>
      <c r="B471" s="218"/>
      <c r="C471" s="218"/>
      <c r="D471" s="218"/>
      <c r="E471" s="218"/>
    </row>
    <row r="472" spans="1:5" x14ac:dyDescent="0.25">
      <c r="A472" s="218"/>
      <c r="B472" s="218"/>
      <c r="C472" s="218"/>
      <c r="D472" s="218"/>
      <c r="E472" s="218"/>
    </row>
    <row r="473" spans="1:5" x14ac:dyDescent="0.25">
      <c r="A473" s="218"/>
      <c r="B473" s="218"/>
      <c r="C473" s="218"/>
      <c r="D473" s="218"/>
      <c r="E473" s="218"/>
    </row>
    <row r="474" spans="1:5" x14ac:dyDescent="0.25">
      <c r="A474" s="218"/>
      <c r="B474" s="218"/>
      <c r="C474" s="218"/>
      <c r="D474" s="218"/>
      <c r="E474" s="218"/>
    </row>
    <row r="475" spans="1:5" x14ac:dyDescent="0.25">
      <c r="A475" s="218"/>
      <c r="B475" s="218"/>
      <c r="C475" s="218"/>
      <c r="D475" s="218"/>
      <c r="E475" s="218"/>
    </row>
    <row r="476" spans="1:5" x14ac:dyDescent="0.25">
      <c r="A476" s="218"/>
      <c r="B476" s="218"/>
      <c r="C476" s="218"/>
      <c r="D476" s="218"/>
      <c r="E476" s="218"/>
    </row>
    <row r="477" spans="1:5" x14ac:dyDescent="0.25">
      <c r="A477" s="218"/>
      <c r="B477" s="218"/>
      <c r="C477" s="218"/>
      <c r="D477" s="218"/>
      <c r="E477" s="218"/>
    </row>
    <row r="478" spans="1:5" x14ac:dyDescent="0.25">
      <c r="A478" s="218"/>
      <c r="B478" s="218"/>
      <c r="C478" s="218"/>
      <c r="D478" s="218"/>
      <c r="E478" s="218"/>
    </row>
    <row r="479" spans="1:5" x14ac:dyDescent="0.25">
      <c r="A479" s="218"/>
      <c r="B479" s="218"/>
      <c r="C479" s="218"/>
      <c r="D479" s="218"/>
      <c r="E479" s="218"/>
    </row>
    <row r="480" spans="1:5" x14ac:dyDescent="0.25">
      <c r="A480" s="218"/>
      <c r="B480" s="218"/>
      <c r="C480" s="218"/>
      <c r="D480" s="218"/>
      <c r="E480" s="218"/>
    </row>
    <row r="481" spans="1:5" x14ac:dyDescent="0.25">
      <c r="A481" s="218"/>
      <c r="B481" s="218"/>
      <c r="C481" s="218"/>
      <c r="D481" s="218"/>
      <c r="E481" s="218"/>
    </row>
    <row r="482" spans="1:5" x14ac:dyDescent="0.25">
      <c r="A482" s="218"/>
      <c r="B482" s="218"/>
      <c r="C482" s="218"/>
      <c r="D482" s="218"/>
      <c r="E482" s="218"/>
    </row>
    <row r="483" spans="1:5" x14ac:dyDescent="0.25">
      <c r="A483" s="218"/>
      <c r="B483" s="218"/>
      <c r="C483" s="218"/>
      <c r="D483" s="218"/>
      <c r="E483" s="218"/>
    </row>
    <row r="484" spans="1:5" x14ac:dyDescent="0.25">
      <c r="A484" s="218"/>
      <c r="B484" s="218"/>
      <c r="C484" s="218"/>
      <c r="D484" s="218"/>
      <c r="E484" s="218"/>
    </row>
    <row r="485" spans="1:5" x14ac:dyDescent="0.25">
      <c r="A485" s="218"/>
      <c r="B485" s="218"/>
      <c r="C485" s="218"/>
      <c r="D485" s="218"/>
      <c r="E485" s="218"/>
    </row>
    <row r="486" spans="1:5" x14ac:dyDescent="0.25">
      <c r="A486" s="218"/>
      <c r="B486" s="218"/>
      <c r="C486" s="218"/>
      <c r="D486" s="218"/>
      <c r="E486" s="218"/>
    </row>
    <row r="487" spans="1:5" x14ac:dyDescent="0.25">
      <c r="A487" s="218"/>
      <c r="B487" s="218"/>
      <c r="C487" s="218"/>
      <c r="D487" s="218"/>
      <c r="E487" s="218"/>
    </row>
    <row r="488" spans="1:5" x14ac:dyDescent="0.25">
      <c r="A488" s="218"/>
      <c r="B488" s="218"/>
      <c r="C488" s="218"/>
      <c r="D488" s="218"/>
      <c r="E488" s="218"/>
    </row>
    <row r="489" spans="1:5" x14ac:dyDescent="0.25">
      <c r="A489" s="218"/>
      <c r="B489" s="218"/>
      <c r="C489" s="218"/>
      <c r="D489" s="218"/>
      <c r="E489" s="218"/>
    </row>
    <row r="490" spans="1:5" x14ac:dyDescent="0.25">
      <c r="A490" s="218"/>
      <c r="B490" s="218"/>
      <c r="C490" s="218"/>
      <c r="D490" s="218"/>
      <c r="E490" s="218"/>
    </row>
    <row r="491" spans="1:5" x14ac:dyDescent="0.25">
      <c r="A491" s="218"/>
      <c r="B491" s="218"/>
      <c r="C491" s="218"/>
      <c r="D491" s="218"/>
      <c r="E491" s="218"/>
    </row>
    <row r="492" spans="1:5" x14ac:dyDescent="0.25">
      <c r="A492" s="218"/>
      <c r="B492" s="218"/>
      <c r="C492" s="218"/>
      <c r="D492" s="218"/>
      <c r="E492" s="218"/>
    </row>
    <row r="493" spans="1:5" x14ac:dyDescent="0.25">
      <c r="A493" s="218"/>
      <c r="B493" s="218"/>
      <c r="C493" s="218"/>
      <c r="D493" s="218"/>
      <c r="E493" s="218"/>
    </row>
    <row r="494" spans="1:5" x14ac:dyDescent="0.25">
      <c r="A494" s="218"/>
      <c r="B494" s="218"/>
      <c r="C494" s="218"/>
      <c r="D494" s="218"/>
      <c r="E494" s="218"/>
    </row>
    <row r="495" spans="1:5" x14ac:dyDescent="0.25">
      <c r="A495" s="218"/>
      <c r="B495" s="218"/>
      <c r="C495" s="218"/>
      <c r="D495" s="218"/>
      <c r="E495" s="218"/>
    </row>
    <row r="496" spans="1:5" x14ac:dyDescent="0.25">
      <c r="A496" s="218"/>
      <c r="B496" s="218"/>
      <c r="C496" s="218"/>
      <c r="D496" s="218"/>
      <c r="E496" s="218"/>
    </row>
    <row r="497" spans="1:5" x14ac:dyDescent="0.25">
      <c r="A497" s="218"/>
      <c r="B497" s="218"/>
      <c r="C497" s="218"/>
      <c r="D497" s="218"/>
      <c r="E497" s="218"/>
    </row>
    <row r="498" spans="1:5" x14ac:dyDescent="0.25">
      <c r="A498" s="218"/>
      <c r="B498" s="218"/>
      <c r="C498" s="218"/>
      <c r="D498" s="218"/>
      <c r="E498" s="218"/>
    </row>
    <row r="499" spans="1:5" x14ac:dyDescent="0.25">
      <c r="A499" s="218"/>
      <c r="B499" s="218"/>
      <c r="C499" s="218"/>
      <c r="D499" s="218"/>
      <c r="E499" s="218"/>
    </row>
    <row r="500" spans="1:5" x14ac:dyDescent="0.25">
      <c r="A500" s="218"/>
      <c r="B500" s="218"/>
      <c r="C500" s="218"/>
      <c r="D500" s="218"/>
      <c r="E500" s="218"/>
    </row>
    <row r="501" spans="1:5" x14ac:dyDescent="0.25">
      <c r="A501" s="218"/>
      <c r="B501" s="218"/>
      <c r="C501" s="218"/>
      <c r="D501" s="218"/>
      <c r="E501" s="218"/>
    </row>
    <row r="502" spans="1:5" x14ac:dyDescent="0.25">
      <c r="A502" s="218"/>
      <c r="B502" s="218"/>
      <c r="C502" s="218"/>
      <c r="D502" s="218"/>
      <c r="E502" s="218"/>
    </row>
    <row r="503" spans="1:5" x14ac:dyDescent="0.25">
      <c r="A503" s="218"/>
      <c r="B503" s="218"/>
      <c r="C503" s="218"/>
      <c r="D503" s="218"/>
      <c r="E503" s="218"/>
    </row>
    <row r="504" spans="1:5" x14ac:dyDescent="0.25">
      <c r="A504" s="218"/>
      <c r="B504" s="218"/>
      <c r="C504" s="218"/>
      <c r="D504" s="218"/>
      <c r="E504" s="218"/>
    </row>
    <row r="505" spans="1:5" x14ac:dyDescent="0.25">
      <c r="A505" s="218"/>
      <c r="B505" s="218"/>
      <c r="C505" s="218"/>
      <c r="D505" s="218"/>
      <c r="E505" s="218"/>
    </row>
    <row r="506" spans="1:5" x14ac:dyDescent="0.25">
      <c r="A506" s="218"/>
      <c r="B506" s="218"/>
      <c r="C506" s="218"/>
      <c r="D506" s="218"/>
      <c r="E506" s="218"/>
    </row>
    <row r="507" spans="1:5" x14ac:dyDescent="0.25">
      <c r="A507" s="218"/>
      <c r="B507" s="218"/>
      <c r="C507" s="218"/>
      <c r="D507" s="218"/>
      <c r="E507" s="218"/>
    </row>
    <row r="508" spans="1:5" x14ac:dyDescent="0.25">
      <c r="A508" s="218"/>
      <c r="B508" s="218"/>
      <c r="C508" s="218"/>
      <c r="D508" s="218"/>
      <c r="E508" s="218"/>
    </row>
    <row r="509" spans="1:5" x14ac:dyDescent="0.25">
      <c r="A509" s="218"/>
      <c r="B509" s="218"/>
      <c r="C509" s="218"/>
      <c r="D509" s="218"/>
      <c r="E509" s="218"/>
    </row>
    <row r="510" spans="1:5" x14ac:dyDescent="0.25">
      <c r="A510" s="218"/>
      <c r="B510" s="218"/>
      <c r="C510" s="218"/>
      <c r="D510" s="218"/>
      <c r="E510" s="218"/>
    </row>
    <row r="511" spans="1:5" x14ac:dyDescent="0.25">
      <c r="A511" s="218"/>
      <c r="B511" s="218"/>
      <c r="C511" s="218"/>
      <c r="D511" s="218"/>
      <c r="E511" s="218"/>
    </row>
    <row r="512" spans="1:5" x14ac:dyDescent="0.25">
      <c r="A512" s="218"/>
      <c r="B512" s="218"/>
      <c r="C512" s="218"/>
      <c r="D512" s="218"/>
      <c r="E512" s="218"/>
    </row>
    <row r="513" spans="1:5" x14ac:dyDescent="0.25">
      <c r="A513" s="218"/>
      <c r="B513" s="218"/>
      <c r="C513" s="218"/>
      <c r="D513" s="218"/>
      <c r="E513" s="218"/>
    </row>
    <row r="514" spans="1:5" x14ac:dyDescent="0.25">
      <c r="A514" s="218"/>
      <c r="B514" s="218"/>
      <c r="C514" s="218"/>
      <c r="D514" s="218"/>
      <c r="E514" s="218"/>
    </row>
    <row r="515" spans="1:5" x14ac:dyDescent="0.25">
      <c r="A515" s="218"/>
      <c r="B515" s="218"/>
      <c r="C515" s="218"/>
      <c r="D515" s="218"/>
      <c r="E515" s="218"/>
    </row>
    <row r="516" spans="1:5" x14ac:dyDescent="0.25">
      <c r="A516" s="218"/>
      <c r="B516" s="218"/>
      <c r="C516" s="218"/>
      <c r="D516" s="218"/>
      <c r="E516" s="218"/>
    </row>
    <row r="517" spans="1:5" x14ac:dyDescent="0.25">
      <c r="A517" s="218"/>
      <c r="B517" s="218"/>
      <c r="C517" s="218"/>
      <c r="D517" s="218"/>
      <c r="E517" s="218"/>
    </row>
    <row r="518" spans="1:5" x14ac:dyDescent="0.25">
      <c r="A518" s="218"/>
      <c r="B518" s="218"/>
      <c r="C518" s="218"/>
      <c r="D518" s="218"/>
      <c r="E518" s="218"/>
    </row>
    <row r="519" spans="1:5" x14ac:dyDescent="0.25">
      <c r="A519" s="218"/>
      <c r="B519" s="218"/>
      <c r="C519" s="218"/>
      <c r="D519" s="218"/>
      <c r="E519" s="218"/>
    </row>
    <row r="520" spans="1:5" x14ac:dyDescent="0.25">
      <c r="A520" s="218"/>
      <c r="B520" s="218"/>
      <c r="C520" s="218"/>
      <c r="D520" s="218"/>
      <c r="E520" s="218"/>
    </row>
    <row r="521" spans="1:5" x14ac:dyDescent="0.25">
      <c r="A521" s="218"/>
      <c r="B521" s="218"/>
      <c r="C521" s="218"/>
      <c r="D521" s="218"/>
      <c r="E521" s="218"/>
    </row>
    <row r="522" spans="1:5" x14ac:dyDescent="0.25">
      <c r="A522" s="218"/>
      <c r="B522" s="218"/>
      <c r="C522" s="218"/>
      <c r="D522" s="218"/>
      <c r="E522" s="218"/>
    </row>
    <row r="523" spans="1:5" x14ac:dyDescent="0.25">
      <c r="A523" s="218"/>
      <c r="B523" s="218"/>
      <c r="C523" s="218"/>
      <c r="D523" s="218"/>
      <c r="E523" s="218"/>
    </row>
    <row r="524" spans="1:5" x14ac:dyDescent="0.25">
      <c r="A524" s="218"/>
      <c r="B524" s="218"/>
      <c r="C524" s="218"/>
      <c r="D524" s="218"/>
      <c r="E524" s="218"/>
    </row>
    <row r="525" spans="1:5" x14ac:dyDescent="0.25">
      <c r="A525" s="218"/>
      <c r="B525" s="218"/>
      <c r="C525" s="218"/>
      <c r="D525" s="218"/>
      <c r="E525" s="218"/>
    </row>
    <row r="526" spans="1:5" x14ac:dyDescent="0.25">
      <c r="A526" s="218"/>
      <c r="B526" s="218"/>
      <c r="C526" s="218"/>
      <c r="D526" s="218"/>
      <c r="E526" s="218"/>
    </row>
    <row r="527" spans="1:5" x14ac:dyDescent="0.25">
      <c r="A527" s="218"/>
      <c r="B527" s="218"/>
      <c r="C527" s="218"/>
      <c r="D527" s="218"/>
      <c r="E527" s="218"/>
    </row>
    <row r="528" spans="1:5" x14ac:dyDescent="0.25">
      <c r="A528" s="218"/>
      <c r="B528" s="218"/>
      <c r="C528" s="218"/>
      <c r="D528" s="218"/>
      <c r="E528" s="218"/>
    </row>
    <row r="529" spans="1:5" x14ac:dyDescent="0.25">
      <c r="A529" s="218"/>
      <c r="B529" s="218"/>
      <c r="C529" s="218"/>
      <c r="D529" s="218"/>
      <c r="E529" s="218"/>
    </row>
    <row r="530" spans="1:5" x14ac:dyDescent="0.25">
      <c r="A530" s="218"/>
      <c r="B530" s="218"/>
      <c r="C530" s="218"/>
      <c r="D530" s="218"/>
      <c r="E530" s="218"/>
    </row>
    <row r="531" spans="1:5" x14ac:dyDescent="0.25">
      <c r="A531" s="218"/>
      <c r="B531" s="218"/>
      <c r="C531" s="218"/>
      <c r="D531" s="218"/>
      <c r="E531" s="218"/>
    </row>
    <row r="532" spans="1:5" x14ac:dyDescent="0.25">
      <c r="A532" s="218"/>
      <c r="B532" s="218"/>
      <c r="C532" s="218"/>
      <c r="D532" s="218"/>
      <c r="E532" s="218"/>
    </row>
    <row r="533" spans="1:5" x14ac:dyDescent="0.25">
      <c r="A533" s="218"/>
      <c r="B533" s="218"/>
      <c r="C533" s="218"/>
      <c r="D533" s="218"/>
      <c r="E533" s="218"/>
    </row>
    <row r="534" spans="1:5" x14ac:dyDescent="0.25">
      <c r="A534" s="218"/>
      <c r="B534" s="218"/>
      <c r="C534" s="218"/>
      <c r="D534" s="218"/>
      <c r="E534" s="218"/>
    </row>
    <row r="535" spans="1:5" x14ac:dyDescent="0.25">
      <c r="A535" s="218"/>
      <c r="B535" s="218"/>
      <c r="C535" s="218"/>
      <c r="D535" s="218"/>
      <c r="E535" s="218"/>
    </row>
    <row r="536" spans="1:5" x14ac:dyDescent="0.25">
      <c r="A536" s="218"/>
      <c r="B536" s="218"/>
      <c r="C536" s="218"/>
      <c r="D536" s="218"/>
      <c r="E536" s="218"/>
    </row>
    <row r="537" spans="1:5" x14ac:dyDescent="0.25">
      <c r="A537" s="218"/>
      <c r="B537" s="218"/>
      <c r="C537" s="218"/>
      <c r="D537" s="218"/>
      <c r="E537" s="218"/>
    </row>
    <row r="538" spans="1:5" x14ac:dyDescent="0.25">
      <c r="A538" s="218"/>
      <c r="B538" s="218"/>
      <c r="C538" s="218"/>
      <c r="D538" s="218"/>
      <c r="E538" s="218"/>
    </row>
    <row r="539" spans="1:5" x14ac:dyDescent="0.25">
      <c r="A539" s="218"/>
      <c r="B539" s="218"/>
      <c r="C539" s="218"/>
      <c r="D539" s="218"/>
      <c r="E539" s="218"/>
    </row>
    <row r="540" spans="1:5" x14ac:dyDescent="0.25">
      <c r="A540" s="218"/>
      <c r="B540" s="218"/>
      <c r="C540" s="218"/>
      <c r="D540" s="218"/>
      <c r="E540" s="218"/>
    </row>
    <row r="541" spans="1:5" x14ac:dyDescent="0.25">
      <c r="A541" s="218"/>
      <c r="B541" s="218"/>
      <c r="C541" s="218"/>
      <c r="D541" s="218"/>
      <c r="E541" s="218"/>
    </row>
    <row r="542" spans="1:5" x14ac:dyDescent="0.25">
      <c r="A542" s="218"/>
      <c r="B542" s="218"/>
      <c r="C542" s="218"/>
      <c r="D542" s="218"/>
      <c r="E542" s="218"/>
    </row>
    <row r="543" spans="1:5" x14ac:dyDescent="0.25">
      <c r="A543" s="218"/>
      <c r="B543" s="218"/>
      <c r="C543" s="218"/>
      <c r="D543" s="218"/>
      <c r="E543" s="218"/>
    </row>
    <row r="544" spans="1:5" x14ac:dyDescent="0.25">
      <c r="A544" s="218"/>
      <c r="B544" s="218"/>
      <c r="C544" s="218"/>
      <c r="D544" s="218"/>
      <c r="E544" s="218"/>
    </row>
    <row r="545" spans="1:5" x14ac:dyDescent="0.25">
      <c r="A545" s="218"/>
      <c r="B545" s="218"/>
      <c r="C545" s="218"/>
      <c r="D545" s="218"/>
      <c r="E545" s="218"/>
    </row>
    <row r="546" spans="1:5" x14ac:dyDescent="0.25">
      <c r="A546" s="218"/>
      <c r="B546" s="218"/>
      <c r="C546" s="218"/>
      <c r="D546" s="218"/>
      <c r="E546" s="218"/>
    </row>
    <row r="547" spans="1:5" x14ac:dyDescent="0.25">
      <c r="A547" s="218"/>
      <c r="B547" s="218"/>
      <c r="C547" s="218"/>
      <c r="D547" s="218"/>
      <c r="E547" s="218"/>
    </row>
    <row r="548" spans="1:5" x14ac:dyDescent="0.25">
      <c r="A548" s="218"/>
      <c r="B548" s="218"/>
      <c r="C548" s="218"/>
      <c r="D548" s="218"/>
      <c r="E548" s="218"/>
    </row>
    <row r="549" spans="1:5" x14ac:dyDescent="0.25">
      <c r="A549" s="218"/>
      <c r="B549" s="218"/>
      <c r="C549" s="218"/>
      <c r="D549" s="218"/>
      <c r="E549" s="218"/>
    </row>
    <row r="550" spans="1:5" x14ac:dyDescent="0.25">
      <c r="A550" s="218"/>
      <c r="B550" s="218"/>
      <c r="C550" s="218"/>
      <c r="D550" s="218"/>
      <c r="E550" s="218"/>
    </row>
    <row r="551" spans="1:5" x14ac:dyDescent="0.25">
      <c r="A551" s="218"/>
      <c r="B551" s="218"/>
      <c r="C551" s="218"/>
      <c r="D551" s="218"/>
      <c r="E551" s="218"/>
    </row>
    <row r="552" spans="1:5" x14ac:dyDescent="0.25">
      <c r="A552" s="218"/>
      <c r="B552" s="218"/>
      <c r="C552" s="218"/>
      <c r="D552" s="218"/>
      <c r="E552" s="218"/>
    </row>
    <row r="553" spans="1:5" x14ac:dyDescent="0.25">
      <c r="A553" s="218"/>
      <c r="B553" s="218"/>
      <c r="C553" s="218"/>
      <c r="D553" s="218"/>
      <c r="E553" s="218"/>
    </row>
    <row r="554" spans="1:5" x14ac:dyDescent="0.25">
      <c r="A554" s="218"/>
      <c r="B554" s="218"/>
      <c r="C554" s="218"/>
      <c r="D554" s="218"/>
      <c r="E554" s="218"/>
    </row>
    <row r="555" spans="1:5" x14ac:dyDescent="0.25">
      <c r="A555" s="218"/>
      <c r="B555" s="218"/>
      <c r="C555" s="218"/>
      <c r="D555" s="218"/>
      <c r="E555" s="218"/>
    </row>
    <row r="556" spans="1:5" x14ac:dyDescent="0.25">
      <c r="A556" s="218"/>
      <c r="B556" s="218"/>
      <c r="C556" s="218"/>
      <c r="D556" s="218"/>
      <c r="E556" s="218"/>
    </row>
    <row r="557" spans="1:5" x14ac:dyDescent="0.25">
      <c r="A557" s="218"/>
      <c r="B557" s="218"/>
      <c r="C557" s="218"/>
      <c r="D557" s="218"/>
      <c r="E557" s="218"/>
    </row>
    <row r="558" spans="1:5" x14ac:dyDescent="0.25">
      <c r="A558" s="218"/>
      <c r="B558" s="218"/>
      <c r="C558" s="218"/>
      <c r="D558" s="218"/>
      <c r="E558" s="218"/>
    </row>
    <row r="559" spans="1:5" x14ac:dyDescent="0.25">
      <c r="A559" s="218"/>
      <c r="B559" s="218"/>
      <c r="C559" s="218"/>
      <c r="D559" s="218"/>
      <c r="E559" s="218"/>
    </row>
    <row r="560" spans="1:5" x14ac:dyDescent="0.25">
      <c r="A560" s="218"/>
      <c r="B560" s="218"/>
      <c r="C560" s="218"/>
      <c r="D560" s="218"/>
      <c r="E560" s="218"/>
    </row>
    <row r="561" spans="1:5" x14ac:dyDescent="0.25">
      <c r="A561" s="218"/>
      <c r="B561" s="218"/>
      <c r="C561" s="218"/>
      <c r="D561" s="218"/>
      <c r="E561" s="218"/>
    </row>
    <row r="562" spans="1:5" x14ac:dyDescent="0.25">
      <c r="A562" s="218"/>
      <c r="B562" s="218"/>
      <c r="C562" s="218"/>
      <c r="D562" s="218"/>
      <c r="E562" s="218"/>
    </row>
    <row r="563" spans="1:5" x14ac:dyDescent="0.25">
      <c r="A563" s="218"/>
      <c r="B563" s="218"/>
      <c r="C563" s="218"/>
      <c r="D563" s="218"/>
      <c r="E563" s="218"/>
    </row>
    <row r="564" spans="1:5" x14ac:dyDescent="0.25">
      <c r="A564" s="218"/>
      <c r="B564" s="218"/>
      <c r="C564" s="218"/>
      <c r="D564" s="218"/>
      <c r="E564" s="218"/>
    </row>
    <row r="565" spans="1:5" x14ac:dyDescent="0.25">
      <c r="A565" s="218"/>
      <c r="B565" s="218"/>
      <c r="C565" s="218"/>
      <c r="D565" s="218"/>
      <c r="E565" s="218"/>
    </row>
    <row r="566" spans="1:5" x14ac:dyDescent="0.25">
      <c r="A566" s="218"/>
      <c r="B566" s="218"/>
      <c r="C566" s="218"/>
      <c r="D566" s="218"/>
      <c r="E566" s="218"/>
    </row>
    <row r="567" spans="1:5" x14ac:dyDescent="0.25">
      <c r="A567" s="218"/>
      <c r="B567" s="218"/>
      <c r="C567" s="218"/>
      <c r="D567" s="218"/>
      <c r="E567" s="218"/>
    </row>
    <row r="568" spans="1:5" x14ac:dyDescent="0.25">
      <c r="A568" s="218"/>
      <c r="B568" s="218"/>
      <c r="C568" s="218"/>
      <c r="D568" s="218"/>
      <c r="E568" s="218"/>
    </row>
    <row r="569" spans="1:5" x14ac:dyDescent="0.25">
      <c r="A569" s="218"/>
      <c r="B569" s="218"/>
      <c r="C569" s="218"/>
      <c r="D569" s="218"/>
      <c r="E569" s="218"/>
    </row>
    <row r="570" spans="1:5" x14ac:dyDescent="0.25">
      <c r="A570" s="218"/>
      <c r="B570" s="218"/>
      <c r="C570" s="218"/>
      <c r="D570" s="218"/>
      <c r="E570" s="218"/>
    </row>
    <row r="571" spans="1:5" x14ac:dyDescent="0.25">
      <c r="A571" s="218"/>
      <c r="B571" s="218"/>
      <c r="C571" s="218"/>
      <c r="D571" s="218"/>
      <c r="E571" s="218"/>
    </row>
    <row r="572" spans="1:5" x14ac:dyDescent="0.25">
      <c r="A572" s="218"/>
      <c r="B572" s="218"/>
      <c r="C572" s="218"/>
      <c r="D572" s="218"/>
      <c r="E572" s="218"/>
    </row>
    <row r="573" spans="1:5" x14ac:dyDescent="0.25">
      <c r="A573" s="218"/>
      <c r="B573" s="218"/>
      <c r="C573" s="218"/>
      <c r="D573" s="218"/>
      <c r="E573" s="218"/>
    </row>
    <row r="574" spans="1:5" x14ac:dyDescent="0.25">
      <c r="A574" s="218"/>
      <c r="B574" s="218"/>
      <c r="C574" s="218"/>
      <c r="D574" s="218"/>
      <c r="E574" s="218"/>
    </row>
    <row r="575" spans="1:5" x14ac:dyDescent="0.25">
      <c r="A575" s="218"/>
      <c r="B575" s="218"/>
      <c r="C575" s="218"/>
      <c r="D575" s="218"/>
      <c r="E575" s="218"/>
    </row>
    <row r="576" spans="1:5" x14ac:dyDescent="0.25">
      <c r="A576" s="218"/>
      <c r="B576" s="218"/>
      <c r="C576" s="218"/>
      <c r="D576" s="218"/>
      <c r="E576" s="218"/>
    </row>
    <row r="577" spans="1:5" x14ac:dyDescent="0.25">
      <c r="A577" s="218"/>
      <c r="B577" s="218"/>
      <c r="C577" s="218"/>
      <c r="D577" s="218"/>
      <c r="E577" s="218"/>
    </row>
    <row r="578" spans="1:5" x14ac:dyDescent="0.25">
      <c r="A578" s="218"/>
      <c r="B578" s="218"/>
      <c r="C578" s="218"/>
      <c r="D578" s="218"/>
      <c r="E578" s="218"/>
    </row>
    <row r="579" spans="1:5" x14ac:dyDescent="0.25">
      <c r="A579" s="218"/>
      <c r="B579" s="218"/>
      <c r="C579" s="218"/>
      <c r="D579" s="218"/>
      <c r="E579" s="218"/>
    </row>
    <row r="580" spans="1:5" x14ac:dyDescent="0.25">
      <c r="A580" s="218"/>
      <c r="B580" s="218"/>
      <c r="C580" s="218"/>
      <c r="D580" s="218"/>
      <c r="E580" s="218"/>
    </row>
    <row r="581" spans="1:5" x14ac:dyDescent="0.25">
      <c r="A581" s="218"/>
      <c r="B581" s="218"/>
      <c r="C581" s="218"/>
      <c r="D581" s="218"/>
      <c r="E581" s="218"/>
    </row>
    <row r="582" spans="1:5" x14ac:dyDescent="0.25">
      <c r="A582" s="218"/>
      <c r="B582" s="218"/>
      <c r="C582" s="218"/>
      <c r="D582" s="218"/>
      <c r="E582" s="218"/>
    </row>
    <row r="583" spans="1:5" x14ac:dyDescent="0.25">
      <c r="A583" s="218"/>
      <c r="B583" s="218"/>
      <c r="C583" s="218"/>
      <c r="D583" s="218"/>
      <c r="E583" s="218"/>
    </row>
    <row r="584" spans="1:5" x14ac:dyDescent="0.25">
      <c r="A584" s="218"/>
      <c r="B584" s="218"/>
      <c r="C584" s="218"/>
      <c r="D584" s="218"/>
      <c r="E584" s="218"/>
    </row>
    <row r="585" spans="1:5" x14ac:dyDescent="0.25">
      <c r="A585" s="218"/>
      <c r="B585" s="218"/>
      <c r="C585" s="218"/>
      <c r="D585" s="218"/>
      <c r="E585" s="218"/>
    </row>
    <row r="586" spans="1:5" x14ac:dyDescent="0.25">
      <c r="A586" s="218"/>
      <c r="B586" s="218"/>
      <c r="C586" s="218"/>
      <c r="D586" s="218"/>
      <c r="E586" s="218"/>
    </row>
    <row r="587" spans="1:5" x14ac:dyDescent="0.25">
      <c r="A587" s="218"/>
      <c r="B587" s="218"/>
      <c r="C587" s="218"/>
      <c r="D587" s="218"/>
      <c r="E587" s="218"/>
    </row>
    <row r="588" spans="1:5" x14ac:dyDescent="0.25">
      <c r="A588" s="218"/>
      <c r="B588" s="218"/>
      <c r="C588" s="218"/>
      <c r="D588" s="218"/>
      <c r="E588" s="218"/>
    </row>
    <row r="589" spans="1:5" x14ac:dyDescent="0.25">
      <c r="A589" s="218"/>
      <c r="B589" s="218"/>
      <c r="C589" s="218"/>
      <c r="D589" s="218"/>
      <c r="E589" s="218"/>
    </row>
    <row r="590" spans="1:5" x14ac:dyDescent="0.25">
      <c r="A590" s="218"/>
      <c r="B590" s="218"/>
      <c r="C590" s="218"/>
      <c r="D590" s="218"/>
      <c r="E590" s="218"/>
    </row>
    <row r="591" spans="1:5" x14ac:dyDescent="0.25">
      <c r="A591" s="218"/>
      <c r="B591" s="218"/>
      <c r="C591" s="218"/>
      <c r="D591" s="218"/>
      <c r="E591" s="218"/>
    </row>
    <row r="592" spans="1:5" x14ac:dyDescent="0.25">
      <c r="A592" s="218"/>
      <c r="B592" s="218"/>
      <c r="C592" s="218"/>
      <c r="D592" s="218"/>
      <c r="E592" s="218"/>
    </row>
    <row r="593" spans="1:5" x14ac:dyDescent="0.25">
      <c r="A593" s="218"/>
      <c r="B593" s="218"/>
      <c r="C593" s="218"/>
      <c r="D593" s="218"/>
      <c r="E593" s="218"/>
    </row>
    <row r="594" spans="1:5" x14ac:dyDescent="0.25">
      <c r="A594" s="218"/>
      <c r="B594" s="218"/>
      <c r="C594" s="218"/>
      <c r="D594" s="218"/>
      <c r="E594" s="218"/>
    </row>
    <row r="595" spans="1:5" x14ac:dyDescent="0.25">
      <c r="A595" s="218"/>
      <c r="B595" s="218"/>
      <c r="C595" s="218"/>
      <c r="D595" s="218"/>
      <c r="E595" s="218"/>
    </row>
    <row r="596" spans="1:5" x14ac:dyDescent="0.25">
      <c r="A596" s="218"/>
      <c r="B596" s="218"/>
      <c r="C596" s="218"/>
      <c r="D596" s="218"/>
      <c r="E596" s="218"/>
    </row>
    <row r="597" spans="1:5" x14ac:dyDescent="0.25">
      <c r="A597" s="218"/>
      <c r="B597" s="218"/>
      <c r="C597" s="218"/>
      <c r="D597" s="218"/>
      <c r="E597" s="218"/>
    </row>
    <row r="598" spans="1:5" x14ac:dyDescent="0.25">
      <c r="A598" s="218"/>
      <c r="B598" s="218"/>
      <c r="C598" s="218"/>
      <c r="D598" s="218"/>
      <c r="E598" s="218"/>
    </row>
    <row r="599" spans="1:5" x14ac:dyDescent="0.25">
      <c r="A599" s="218"/>
      <c r="B599" s="218"/>
      <c r="C599" s="218"/>
      <c r="D599" s="218"/>
      <c r="E599" s="218"/>
    </row>
    <row r="600" spans="1:5" x14ac:dyDescent="0.25">
      <c r="A600" s="218"/>
      <c r="B600" s="218"/>
      <c r="C600" s="218"/>
      <c r="D600" s="218"/>
      <c r="E600" s="218"/>
    </row>
    <row r="601" spans="1:5" x14ac:dyDescent="0.25">
      <c r="A601" s="218"/>
      <c r="B601" s="218"/>
      <c r="C601" s="218"/>
      <c r="D601" s="218"/>
      <c r="E601" s="218"/>
    </row>
    <row r="602" spans="1:5" x14ac:dyDescent="0.25">
      <c r="A602" s="218"/>
      <c r="B602" s="218"/>
      <c r="C602" s="218"/>
      <c r="D602" s="218"/>
      <c r="E602" s="218"/>
    </row>
    <row r="603" spans="1:5" x14ac:dyDescent="0.25">
      <c r="A603" s="218"/>
      <c r="B603" s="218"/>
      <c r="C603" s="218"/>
      <c r="D603" s="218"/>
      <c r="E603" s="218"/>
    </row>
    <row r="604" spans="1:5" x14ac:dyDescent="0.25">
      <c r="A604" s="218"/>
      <c r="B604" s="218"/>
      <c r="C604" s="218"/>
      <c r="D604" s="218"/>
      <c r="E604" s="218"/>
    </row>
    <row r="605" spans="1:5" x14ac:dyDescent="0.25">
      <c r="A605" s="218"/>
      <c r="B605" s="218"/>
      <c r="C605" s="218"/>
      <c r="D605" s="218"/>
      <c r="E605" s="218"/>
    </row>
    <row r="606" spans="1:5" x14ac:dyDescent="0.25">
      <c r="A606" s="218"/>
      <c r="B606" s="218"/>
      <c r="C606" s="218"/>
      <c r="D606" s="218"/>
      <c r="E606" s="218"/>
    </row>
    <row r="607" spans="1:5" x14ac:dyDescent="0.25">
      <c r="A607" s="218"/>
      <c r="B607" s="218"/>
      <c r="C607" s="218"/>
      <c r="D607" s="218"/>
      <c r="E607" s="218"/>
    </row>
    <row r="608" spans="1:5" x14ac:dyDescent="0.25">
      <c r="A608" s="218"/>
      <c r="B608" s="218"/>
      <c r="C608" s="218"/>
      <c r="D608" s="218"/>
      <c r="E608" s="218"/>
    </row>
    <row r="609" spans="1:5" x14ac:dyDescent="0.25">
      <c r="A609" s="218"/>
      <c r="B609" s="218"/>
      <c r="C609" s="218"/>
      <c r="D609" s="218"/>
      <c r="E609" s="218"/>
    </row>
    <row r="610" spans="1:5" x14ac:dyDescent="0.25">
      <c r="A610" s="218"/>
      <c r="B610" s="218"/>
      <c r="C610" s="218"/>
      <c r="D610" s="218"/>
      <c r="E610" s="218"/>
    </row>
    <row r="611" spans="1:5" x14ac:dyDescent="0.25">
      <c r="A611" s="218"/>
      <c r="B611" s="218"/>
      <c r="C611" s="218"/>
      <c r="D611" s="218"/>
      <c r="E611" s="218"/>
    </row>
    <row r="612" spans="1:5" x14ac:dyDescent="0.25">
      <c r="A612" s="218"/>
      <c r="B612" s="218"/>
      <c r="C612" s="218"/>
      <c r="D612" s="218"/>
      <c r="E612" s="218"/>
    </row>
    <row r="613" spans="1:5" x14ac:dyDescent="0.25">
      <c r="A613" s="218"/>
      <c r="B613" s="218"/>
      <c r="C613" s="218"/>
      <c r="D613" s="218"/>
      <c r="E613" s="218"/>
    </row>
    <row r="614" spans="1:5" x14ac:dyDescent="0.25">
      <c r="A614" s="218"/>
      <c r="B614" s="218"/>
      <c r="C614" s="218"/>
      <c r="D614" s="218"/>
      <c r="E614" s="218"/>
    </row>
    <row r="615" spans="1:5" x14ac:dyDescent="0.25">
      <c r="A615" s="218"/>
      <c r="B615" s="218"/>
      <c r="C615" s="218"/>
      <c r="D615" s="218"/>
      <c r="E615" s="218"/>
    </row>
    <row r="616" spans="1:5" x14ac:dyDescent="0.25">
      <c r="A616" s="218"/>
      <c r="B616" s="218"/>
      <c r="C616" s="218"/>
      <c r="D616" s="218"/>
      <c r="E616" s="218"/>
    </row>
    <row r="617" spans="1:5" x14ac:dyDescent="0.25">
      <c r="A617" s="218"/>
      <c r="B617" s="218"/>
      <c r="C617" s="218"/>
      <c r="D617" s="218"/>
      <c r="E617" s="218"/>
    </row>
    <row r="618" spans="1:5" x14ac:dyDescent="0.25">
      <c r="A618" s="218"/>
      <c r="B618" s="218"/>
      <c r="C618" s="218"/>
      <c r="D618" s="218"/>
      <c r="E618" s="218"/>
    </row>
    <row r="619" spans="1:5" x14ac:dyDescent="0.25">
      <c r="A619" s="218"/>
      <c r="B619" s="218"/>
      <c r="C619" s="218"/>
      <c r="D619" s="218"/>
      <c r="E619" s="218"/>
    </row>
    <row r="620" spans="1:5" x14ac:dyDescent="0.25">
      <c r="A620" s="218"/>
      <c r="B620" s="218"/>
      <c r="C620" s="218"/>
      <c r="D620" s="218"/>
      <c r="E620" s="218"/>
    </row>
    <row r="621" spans="1:5" x14ac:dyDescent="0.25">
      <c r="A621" s="218"/>
      <c r="B621" s="218"/>
      <c r="C621" s="218"/>
      <c r="D621" s="218"/>
      <c r="E621" s="218"/>
    </row>
    <row r="622" spans="1:5" x14ac:dyDescent="0.25">
      <c r="A622" s="218"/>
      <c r="B622" s="218"/>
      <c r="C622" s="218"/>
      <c r="D622" s="218"/>
      <c r="E622" s="218"/>
    </row>
    <row r="623" spans="1:5" x14ac:dyDescent="0.25">
      <c r="A623" s="218"/>
      <c r="B623" s="218"/>
      <c r="C623" s="218"/>
      <c r="D623" s="218"/>
      <c r="E623" s="218"/>
    </row>
    <row r="624" spans="1:5" x14ac:dyDescent="0.25">
      <c r="A624" s="218"/>
      <c r="B624" s="218"/>
      <c r="C624" s="218"/>
      <c r="D624" s="218"/>
      <c r="E624" s="218"/>
    </row>
    <row r="625" spans="1:5" x14ac:dyDescent="0.25">
      <c r="A625" s="218"/>
      <c r="B625" s="218"/>
      <c r="C625" s="218"/>
      <c r="D625" s="218"/>
      <c r="E625" s="218"/>
    </row>
    <row r="626" spans="1:5" x14ac:dyDescent="0.25">
      <c r="A626" s="218"/>
      <c r="B626" s="218"/>
      <c r="C626" s="218"/>
      <c r="D626" s="218"/>
      <c r="E626" s="218"/>
    </row>
    <row r="627" spans="1:5" x14ac:dyDescent="0.25">
      <c r="A627" s="218"/>
      <c r="B627" s="218"/>
      <c r="C627" s="218"/>
      <c r="D627" s="218"/>
      <c r="E627" s="218"/>
    </row>
    <row r="628" spans="1:5" x14ac:dyDescent="0.25">
      <c r="A628" s="218"/>
      <c r="B628" s="218"/>
      <c r="C628" s="218"/>
      <c r="D628" s="218"/>
      <c r="E628" s="218"/>
    </row>
    <row r="629" spans="1:5" x14ac:dyDescent="0.25">
      <c r="A629" s="218"/>
      <c r="B629" s="218"/>
      <c r="C629" s="218"/>
      <c r="D629" s="218"/>
      <c r="E629" s="218"/>
    </row>
    <row r="630" spans="1:5" x14ac:dyDescent="0.25">
      <c r="A630" s="218"/>
      <c r="B630" s="218"/>
      <c r="C630" s="218"/>
      <c r="D630" s="218"/>
      <c r="E630" s="218"/>
    </row>
    <row r="631" spans="1:5" x14ac:dyDescent="0.25">
      <c r="A631" s="218"/>
      <c r="B631" s="218"/>
      <c r="C631" s="218"/>
      <c r="D631" s="218"/>
      <c r="E631" s="218"/>
    </row>
    <row r="632" spans="1:5" x14ac:dyDescent="0.25">
      <c r="A632" s="218"/>
      <c r="B632" s="218"/>
      <c r="C632" s="218"/>
      <c r="D632" s="218"/>
      <c r="E632" s="218"/>
    </row>
    <row r="633" spans="1:5" x14ac:dyDescent="0.25">
      <c r="A633" s="218"/>
      <c r="B633" s="218"/>
      <c r="C633" s="218"/>
      <c r="D633" s="218"/>
      <c r="E633" s="218"/>
    </row>
    <row r="634" spans="1:5" x14ac:dyDescent="0.25">
      <c r="A634" s="218"/>
      <c r="B634" s="218"/>
      <c r="C634" s="218"/>
      <c r="D634" s="218"/>
      <c r="E634" s="218"/>
    </row>
    <row r="635" spans="1:5" x14ac:dyDescent="0.25">
      <c r="A635" s="218"/>
      <c r="B635" s="218"/>
      <c r="C635" s="218"/>
      <c r="D635" s="218"/>
      <c r="E635" s="218"/>
    </row>
    <row r="636" spans="1:5" x14ac:dyDescent="0.25">
      <c r="A636" s="218"/>
      <c r="B636" s="218"/>
      <c r="C636" s="218"/>
      <c r="D636" s="218"/>
      <c r="E636" s="218"/>
    </row>
    <row r="637" spans="1:5" x14ac:dyDescent="0.25">
      <c r="A637" s="218"/>
      <c r="B637" s="218"/>
      <c r="C637" s="218"/>
      <c r="D637" s="218"/>
      <c r="E637" s="218"/>
    </row>
    <row r="638" spans="1:5" x14ac:dyDescent="0.25">
      <c r="A638" s="218"/>
      <c r="B638" s="218"/>
      <c r="C638" s="218"/>
      <c r="D638" s="218"/>
      <c r="E638" s="218"/>
    </row>
    <row r="639" spans="1:5" x14ac:dyDescent="0.25">
      <c r="A639" s="218"/>
      <c r="B639" s="218"/>
      <c r="C639" s="218"/>
      <c r="D639" s="218"/>
      <c r="E639" s="218"/>
    </row>
    <row r="640" spans="1:5" x14ac:dyDescent="0.25">
      <c r="A640" s="218"/>
      <c r="B640" s="218"/>
      <c r="C640" s="218"/>
      <c r="D640" s="218"/>
      <c r="E640" s="218"/>
    </row>
    <row r="641" spans="1:5" x14ac:dyDescent="0.25">
      <c r="A641" s="218"/>
      <c r="B641" s="218"/>
      <c r="C641" s="218"/>
      <c r="D641" s="218"/>
      <c r="E641" s="218"/>
    </row>
    <row r="642" spans="1:5" x14ac:dyDescent="0.25">
      <c r="A642" s="218"/>
      <c r="B642" s="218"/>
      <c r="C642" s="218"/>
      <c r="D642" s="218"/>
      <c r="E642" s="218"/>
    </row>
    <row r="643" spans="1:5" x14ac:dyDescent="0.25">
      <c r="A643" s="218"/>
      <c r="B643" s="218"/>
      <c r="C643" s="218"/>
      <c r="D643" s="218"/>
      <c r="E643" s="218"/>
    </row>
    <row r="644" spans="1:5" x14ac:dyDescent="0.25">
      <c r="A644" s="218"/>
      <c r="B644" s="218"/>
      <c r="C644" s="218"/>
      <c r="D644" s="218"/>
      <c r="E644" s="218"/>
    </row>
    <row r="645" spans="1:5" x14ac:dyDescent="0.25">
      <c r="A645" s="218"/>
      <c r="B645" s="218"/>
      <c r="C645" s="218"/>
      <c r="D645" s="218"/>
      <c r="E645" s="218"/>
    </row>
    <row r="646" spans="1:5" x14ac:dyDescent="0.25">
      <c r="A646" s="218"/>
      <c r="B646" s="218"/>
      <c r="C646" s="218"/>
      <c r="D646" s="218"/>
      <c r="E646" s="218"/>
    </row>
    <row r="647" spans="1:5" x14ac:dyDescent="0.25">
      <c r="A647" s="218"/>
      <c r="B647" s="218"/>
      <c r="C647" s="218"/>
      <c r="D647" s="218"/>
      <c r="E647" s="218"/>
    </row>
    <row r="648" spans="1:5" x14ac:dyDescent="0.25">
      <c r="A648" s="218"/>
      <c r="B648" s="218"/>
      <c r="C648" s="218"/>
      <c r="D648" s="218"/>
      <c r="E648" s="218"/>
    </row>
    <row r="649" spans="1:5" x14ac:dyDescent="0.25">
      <c r="A649" s="218"/>
      <c r="B649" s="218"/>
      <c r="C649" s="218"/>
      <c r="D649" s="218"/>
      <c r="E649" s="218"/>
    </row>
    <row r="650" spans="1:5" x14ac:dyDescent="0.25">
      <c r="A650" s="218"/>
      <c r="B650" s="218"/>
      <c r="C650" s="218"/>
      <c r="D650" s="218"/>
      <c r="E650" s="218"/>
    </row>
    <row r="651" spans="1:5" x14ac:dyDescent="0.25">
      <c r="A651" s="218"/>
      <c r="B651" s="218"/>
      <c r="C651" s="218"/>
      <c r="D651" s="218"/>
      <c r="E651" s="218"/>
    </row>
    <row r="652" spans="1:5" x14ac:dyDescent="0.25">
      <c r="A652" s="218"/>
      <c r="B652" s="218"/>
      <c r="C652" s="218"/>
      <c r="D652" s="218"/>
      <c r="E652" s="218"/>
    </row>
    <row r="653" spans="1:5" x14ac:dyDescent="0.25">
      <c r="A653" s="218"/>
      <c r="B653" s="218"/>
      <c r="C653" s="218"/>
      <c r="D653" s="218"/>
      <c r="E653" s="218"/>
    </row>
    <row r="654" spans="1:5" x14ac:dyDescent="0.25">
      <c r="A654" s="218"/>
      <c r="B654" s="218"/>
      <c r="C654" s="218"/>
      <c r="D654" s="218"/>
      <c r="E654" s="218"/>
    </row>
    <row r="655" spans="1:5" x14ac:dyDescent="0.25">
      <c r="A655" s="218"/>
      <c r="B655" s="218"/>
      <c r="C655" s="218"/>
      <c r="D655" s="218"/>
      <c r="E655" s="218"/>
    </row>
    <row r="656" spans="1:5" x14ac:dyDescent="0.25">
      <c r="A656" s="218"/>
      <c r="B656" s="218"/>
      <c r="C656" s="218"/>
      <c r="D656" s="218"/>
      <c r="E656" s="218"/>
    </row>
    <row r="657" spans="1:5" x14ac:dyDescent="0.25">
      <c r="A657" s="218"/>
      <c r="B657" s="218"/>
      <c r="C657" s="218"/>
      <c r="D657" s="218"/>
      <c r="E657" s="218"/>
    </row>
    <row r="658" spans="1:5" x14ac:dyDescent="0.25">
      <c r="A658" s="218"/>
      <c r="B658" s="218"/>
      <c r="C658" s="218"/>
      <c r="D658" s="218"/>
      <c r="E658" s="218"/>
    </row>
    <row r="659" spans="1:5" x14ac:dyDescent="0.25">
      <c r="A659" s="218"/>
      <c r="B659" s="218"/>
      <c r="C659" s="218"/>
      <c r="D659" s="218"/>
      <c r="E659" s="218"/>
    </row>
    <row r="660" spans="1:5" x14ac:dyDescent="0.25">
      <c r="A660" s="218"/>
      <c r="B660" s="218"/>
      <c r="C660" s="218"/>
      <c r="D660" s="218"/>
      <c r="E660" s="218"/>
    </row>
    <row r="661" spans="1:5" x14ac:dyDescent="0.25">
      <c r="A661" s="218"/>
      <c r="B661" s="218"/>
      <c r="C661" s="218"/>
      <c r="D661" s="218"/>
      <c r="E661" s="218"/>
    </row>
    <row r="662" spans="1:5" x14ac:dyDescent="0.25">
      <c r="A662" s="218"/>
      <c r="B662" s="218"/>
      <c r="C662" s="218"/>
      <c r="D662" s="218"/>
      <c r="E662" s="218"/>
    </row>
    <row r="663" spans="1:5" x14ac:dyDescent="0.25">
      <c r="A663" s="218"/>
      <c r="B663" s="218"/>
      <c r="C663" s="218"/>
      <c r="D663" s="218"/>
      <c r="E663" s="218"/>
    </row>
    <row r="664" spans="1:5" x14ac:dyDescent="0.25">
      <c r="A664" s="218"/>
      <c r="B664" s="218"/>
      <c r="C664" s="218"/>
      <c r="D664" s="218"/>
      <c r="E664" s="218"/>
    </row>
    <row r="665" spans="1:5" x14ac:dyDescent="0.25">
      <c r="A665" s="218"/>
      <c r="B665" s="218"/>
      <c r="C665" s="218"/>
      <c r="D665" s="218"/>
      <c r="E665" s="218"/>
    </row>
    <row r="666" spans="1:5" x14ac:dyDescent="0.25">
      <c r="A666" s="218"/>
      <c r="B666" s="218"/>
      <c r="C666" s="218"/>
      <c r="D666" s="218"/>
      <c r="E666" s="218"/>
    </row>
    <row r="667" spans="1:5" x14ac:dyDescent="0.25">
      <c r="A667" s="218"/>
      <c r="B667" s="218"/>
      <c r="C667" s="218"/>
      <c r="D667" s="218"/>
      <c r="E667" s="218"/>
    </row>
    <row r="668" spans="1:5" x14ac:dyDescent="0.25">
      <c r="A668" s="218"/>
      <c r="B668" s="218"/>
      <c r="C668" s="218"/>
      <c r="D668" s="218"/>
      <c r="E668" s="218"/>
    </row>
    <row r="669" spans="1:5" x14ac:dyDescent="0.25">
      <c r="A669" s="218"/>
      <c r="B669" s="218"/>
      <c r="C669" s="218"/>
      <c r="D669" s="218"/>
      <c r="E669" s="218"/>
    </row>
    <row r="670" spans="1:5" x14ac:dyDescent="0.25">
      <c r="A670" s="218"/>
      <c r="B670" s="218"/>
      <c r="C670" s="218"/>
      <c r="D670" s="218"/>
      <c r="E670" s="218"/>
    </row>
    <row r="671" spans="1:5" x14ac:dyDescent="0.25">
      <c r="A671" s="218"/>
      <c r="B671" s="218"/>
      <c r="C671" s="218"/>
      <c r="D671" s="218"/>
      <c r="E671" s="218"/>
    </row>
    <row r="672" spans="1:5" x14ac:dyDescent="0.25">
      <c r="A672" s="218"/>
      <c r="B672" s="218"/>
      <c r="C672" s="218"/>
      <c r="D672" s="218"/>
      <c r="E672" s="218"/>
    </row>
    <row r="673" spans="1:5" x14ac:dyDescent="0.25">
      <c r="A673" s="218"/>
      <c r="B673" s="218"/>
      <c r="C673" s="218"/>
      <c r="D673" s="218"/>
      <c r="E673" s="218"/>
    </row>
    <row r="674" spans="1:5" x14ac:dyDescent="0.25">
      <c r="A674" s="218"/>
      <c r="B674" s="218"/>
      <c r="C674" s="218"/>
      <c r="D674" s="218"/>
      <c r="E674" s="218"/>
    </row>
    <row r="675" spans="1:5" x14ac:dyDescent="0.25">
      <c r="A675" s="218"/>
      <c r="B675" s="218"/>
      <c r="C675" s="218"/>
      <c r="D675" s="218"/>
      <c r="E675" s="218"/>
    </row>
    <row r="676" spans="1:5" x14ac:dyDescent="0.25">
      <c r="A676" s="218"/>
      <c r="B676" s="218"/>
      <c r="C676" s="218"/>
      <c r="D676" s="218"/>
      <c r="E676" s="218"/>
    </row>
    <row r="677" spans="1:5" x14ac:dyDescent="0.25">
      <c r="A677" s="218"/>
      <c r="B677" s="218"/>
      <c r="C677" s="218"/>
      <c r="D677" s="218"/>
      <c r="E677" s="218"/>
    </row>
    <row r="678" spans="1:5" x14ac:dyDescent="0.25">
      <c r="A678" s="218"/>
      <c r="B678" s="218"/>
      <c r="C678" s="218"/>
      <c r="D678" s="218"/>
      <c r="E678" s="218"/>
    </row>
    <row r="679" spans="1:5" x14ac:dyDescent="0.25">
      <c r="A679" s="218"/>
      <c r="B679" s="218"/>
      <c r="C679" s="218"/>
      <c r="D679" s="218"/>
      <c r="E679" s="218"/>
    </row>
    <row r="680" spans="1:5" x14ac:dyDescent="0.25">
      <c r="A680" s="218"/>
      <c r="B680" s="218"/>
      <c r="C680" s="218"/>
      <c r="D680" s="218"/>
      <c r="E680" s="218"/>
    </row>
    <row r="681" spans="1:5" x14ac:dyDescent="0.25">
      <c r="A681" s="218"/>
      <c r="B681" s="218"/>
      <c r="C681" s="218"/>
      <c r="D681" s="218"/>
      <c r="E681" s="218"/>
    </row>
    <row r="682" spans="1:5" x14ac:dyDescent="0.25">
      <c r="A682" s="218"/>
      <c r="B682" s="218"/>
      <c r="C682" s="218"/>
      <c r="D682" s="218"/>
      <c r="E682" s="218"/>
    </row>
    <row r="683" spans="1:5" x14ac:dyDescent="0.25">
      <c r="A683" s="218"/>
      <c r="B683" s="218"/>
      <c r="C683" s="218"/>
      <c r="D683" s="218"/>
      <c r="E683" s="218"/>
    </row>
    <row r="684" spans="1:5" x14ac:dyDescent="0.25">
      <c r="A684" s="218"/>
      <c r="B684" s="218"/>
      <c r="C684" s="218"/>
      <c r="D684" s="218"/>
      <c r="E684" s="218"/>
    </row>
    <row r="685" spans="1:5" x14ac:dyDescent="0.25">
      <c r="A685" s="218"/>
      <c r="B685" s="218"/>
      <c r="C685" s="218"/>
      <c r="D685" s="218"/>
      <c r="E685" s="218"/>
    </row>
    <row r="686" spans="1:5" x14ac:dyDescent="0.25">
      <c r="A686" s="218"/>
      <c r="B686" s="218"/>
      <c r="C686" s="218"/>
      <c r="D686" s="218"/>
      <c r="E686" s="218"/>
    </row>
    <row r="687" spans="1:5" x14ac:dyDescent="0.25">
      <c r="A687" s="218"/>
      <c r="B687" s="218"/>
      <c r="C687" s="218"/>
      <c r="D687" s="218"/>
      <c r="E687" s="218"/>
    </row>
    <row r="688" spans="1:5" x14ac:dyDescent="0.25">
      <c r="A688" s="218"/>
      <c r="B688" s="218"/>
      <c r="C688" s="218"/>
      <c r="D688" s="218"/>
      <c r="E688" s="218"/>
    </row>
    <row r="689" spans="1:5" x14ac:dyDescent="0.25">
      <c r="A689" s="218"/>
      <c r="B689" s="218"/>
      <c r="C689" s="218"/>
      <c r="D689" s="218"/>
      <c r="E689" s="218"/>
    </row>
    <row r="690" spans="1:5" x14ac:dyDescent="0.25">
      <c r="A690" s="218"/>
      <c r="B690" s="218"/>
      <c r="C690" s="218"/>
      <c r="D690" s="218"/>
      <c r="E690" s="218"/>
    </row>
    <row r="691" spans="1:5" x14ac:dyDescent="0.25">
      <c r="A691" s="218"/>
      <c r="B691" s="218"/>
      <c r="C691" s="218"/>
      <c r="D691" s="218"/>
      <c r="E691" s="218"/>
    </row>
    <row r="692" spans="1:5" x14ac:dyDescent="0.25">
      <c r="A692" s="218"/>
      <c r="B692" s="218"/>
      <c r="C692" s="218"/>
      <c r="D692" s="218"/>
      <c r="E692" s="218"/>
    </row>
    <row r="693" spans="1:5" x14ac:dyDescent="0.25">
      <c r="A693" s="218"/>
      <c r="B693" s="218"/>
      <c r="C693" s="218"/>
      <c r="D693" s="218"/>
      <c r="E693" s="218"/>
    </row>
    <row r="694" spans="1:5" x14ac:dyDescent="0.25">
      <c r="A694" s="218"/>
      <c r="B694" s="218"/>
      <c r="C694" s="218"/>
      <c r="D694" s="218"/>
      <c r="E694" s="218"/>
    </row>
    <row r="695" spans="1:5" x14ac:dyDescent="0.25">
      <c r="A695" s="218"/>
      <c r="B695" s="218"/>
      <c r="C695" s="218"/>
      <c r="D695" s="218"/>
      <c r="E695" s="218"/>
    </row>
    <row r="696" spans="1:5" x14ac:dyDescent="0.25">
      <c r="A696" s="218"/>
      <c r="B696" s="218"/>
      <c r="C696" s="218"/>
      <c r="D696" s="218"/>
      <c r="E696" s="218"/>
    </row>
    <row r="697" spans="1:5" x14ac:dyDescent="0.25">
      <c r="A697" s="218"/>
      <c r="B697" s="218"/>
      <c r="C697" s="218"/>
      <c r="D697" s="218"/>
      <c r="E697" s="218"/>
    </row>
    <row r="698" spans="1:5" x14ac:dyDescent="0.25">
      <c r="A698" s="218"/>
      <c r="B698" s="218"/>
      <c r="C698" s="218"/>
      <c r="D698" s="218"/>
      <c r="E698" s="218"/>
    </row>
    <row r="699" spans="1:5" x14ac:dyDescent="0.25">
      <c r="A699" s="218"/>
      <c r="B699" s="218"/>
      <c r="C699" s="218"/>
      <c r="D699" s="218"/>
      <c r="E699" s="218"/>
    </row>
    <row r="700" spans="1:5" x14ac:dyDescent="0.25">
      <c r="A700" s="218"/>
      <c r="B700" s="218"/>
      <c r="C700" s="218"/>
      <c r="D700" s="218"/>
      <c r="E700" s="218"/>
    </row>
    <row r="701" spans="1:5" x14ac:dyDescent="0.25">
      <c r="A701" s="218"/>
      <c r="B701" s="218"/>
      <c r="C701" s="218"/>
      <c r="D701" s="218"/>
      <c r="E701" s="218"/>
    </row>
    <row r="702" spans="1:5" x14ac:dyDescent="0.25">
      <c r="A702" s="218"/>
      <c r="B702" s="218"/>
      <c r="C702" s="218"/>
      <c r="D702" s="218"/>
      <c r="E702" s="218"/>
    </row>
    <row r="703" spans="1:5" x14ac:dyDescent="0.25">
      <c r="A703" s="218"/>
      <c r="B703" s="218"/>
      <c r="C703" s="218"/>
      <c r="D703" s="218"/>
      <c r="E703" s="218"/>
    </row>
    <row r="704" spans="1:5" x14ac:dyDescent="0.25">
      <c r="A704" s="218"/>
      <c r="B704" s="218"/>
      <c r="C704" s="218"/>
      <c r="D704" s="218"/>
      <c r="E704" s="218"/>
    </row>
    <row r="705" spans="1:5" x14ac:dyDescent="0.25">
      <c r="A705" s="218"/>
      <c r="B705" s="218"/>
      <c r="C705" s="218"/>
      <c r="D705" s="218"/>
      <c r="E705" s="218"/>
    </row>
    <row r="706" spans="1:5" x14ac:dyDescent="0.25">
      <c r="A706" s="218"/>
      <c r="B706" s="218"/>
      <c r="C706" s="218"/>
      <c r="D706" s="218"/>
      <c r="E706" s="218"/>
    </row>
    <row r="707" spans="1:5" x14ac:dyDescent="0.25">
      <c r="A707" s="218"/>
      <c r="B707" s="218"/>
      <c r="C707" s="218"/>
      <c r="D707" s="218"/>
      <c r="E707" s="218"/>
    </row>
    <row r="708" spans="1:5" x14ac:dyDescent="0.25">
      <c r="A708" s="218"/>
      <c r="B708" s="218"/>
      <c r="C708" s="218"/>
      <c r="D708" s="218"/>
      <c r="E708" s="218"/>
    </row>
    <row r="709" spans="1:5" x14ac:dyDescent="0.25">
      <c r="A709" s="218"/>
      <c r="B709" s="218"/>
      <c r="C709" s="218"/>
      <c r="D709" s="218"/>
      <c r="E709" s="218"/>
    </row>
    <row r="710" spans="1:5" x14ac:dyDescent="0.25">
      <c r="A710" s="218"/>
      <c r="B710" s="218"/>
      <c r="C710" s="218"/>
      <c r="D710" s="218"/>
      <c r="E710" s="218"/>
    </row>
    <row r="711" spans="1:5" x14ac:dyDescent="0.25">
      <c r="A711" s="218"/>
      <c r="B711" s="218"/>
      <c r="C711" s="218"/>
      <c r="D711" s="218"/>
      <c r="E711" s="218"/>
    </row>
    <row r="712" spans="1:5" x14ac:dyDescent="0.25">
      <c r="A712" s="218"/>
      <c r="B712" s="218"/>
      <c r="C712" s="218"/>
      <c r="D712" s="218"/>
      <c r="E712" s="218"/>
    </row>
    <row r="713" spans="1:5" x14ac:dyDescent="0.25">
      <c r="A713" s="218"/>
      <c r="B713" s="218"/>
      <c r="C713" s="218"/>
      <c r="D713" s="218"/>
      <c r="E713" s="218"/>
    </row>
    <row r="714" spans="1:5" x14ac:dyDescent="0.25">
      <c r="A714" s="218"/>
      <c r="B714" s="218"/>
      <c r="C714" s="218"/>
      <c r="D714" s="218"/>
      <c r="E714" s="218"/>
    </row>
    <row r="715" spans="1:5" x14ac:dyDescent="0.25">
      <c r="A715" s="218"/>
      <c r="B715" s="218"/>
      <c r="C715" s="218"/>
      <c r="D715" s="218"/>
      <c r="E715" s="218"/>
    </row>
    <row r="716" spans="1:5" x14ac:dyDescent="0.25">
      <c r="A716" s="218"/>
      <c r="B716" s="218"/>
      <c r="C716" s="218"/>
      <c r="D716" s="218"/>
      <c r="E716" s="218"/>
    </row>
    <row r="717" spans="1:5" x14ac:dyDescent="0.25">
      <c r="A717" s="218"/>
      <c r="B717" s="218"/>
      <c r="C717" s="218"/>
      <c r="D717" s="218"/>
      <c r="E717" s="218"/>
    </row>
    <row r="718" spans="1:5" x14ac:dyDescent="0.25">
      <c r="A718" s="218"/>
      <c r="B718" s="218"/>
      <c r="C718" s="218"/>
      <c r="D718" s="218"/>
      <c r="E718" s="218"/>
    </row>
    <row r="719" spans="1:5" x14ac:dyDescent="0.25">
      <c r="A719" s="218"/>
      <c r="B719" s="218"/>
      <c r="C719" s="218"/>
      <c r="D719" s="218"/>
      <c r="E719" s="218"/>
    </row>
    <row r="720" spans="1:5" x14ac:dyDescent="0.25">
      <c r="A720" s="218"/>
      <c r="B720" s="218"/>
      <c r="C720" s="218"/>
      <c r="D720" s="218"/>
      <c r="E720" s="218"/>
    </row>
    <row r="721" spans="1:5" x14ac:dyDescent="0.25">
      <c r="A721" s="218"/>
      <c r="B721" s="218"/>
      <c r="C721" s="218"/>
      <c r="D721" s="218"/>
      <c r="E721" s="218"/>
    </row>
    <row r="722" spans="1:5" x14ac:dyDescent="0.25">
      <c r="A722" s="218"/>
      <c r="B722" s="218"/>
      <c r="C722" s="218"/>
      <c r="D722" s="218"/>
      <c r="E722" s="218"/>
    </row>
    <row r="723" spans="1:5" x14ac:dyDescent="0.25">
      <c r="A723" s="218"/>
      <c r="B723" s="218"/>
      <c r="C723" s="218"/>
      <c r="D723" s="218"/>
      <c r="E723" s="218"/>
    </row>
    <row r="724" spans="1:5" x14ac:dyDescent="0.25">
      <c r="A724" s="218"/>
      <c r="B724" s="218"/>
      <c r="C724" s="218"/>
      <c r="D724" s="218"/>
      <c r="E724" s="218"/>
    </row>
    <row r="725" spans="1:5" x14ac:dyDescent="0.25">
      <c r="A725" s="218"/>
      <c r="B725" s="218"/>
      <c r="C725" s="218"/>
      <c r="D725" s="218"/>
      <c r="E725" s="218"/>
    </row>
    <row r="726" spans="1:5" x14ac:dyDescent="0.25">
      <c r="A726" s="218"/>
      <c r="B726" s="218"/>
      <c r="C726" s="218"/>
      <c r="D726" s="218"/>
      <c r="E726" s="218"/>
    </row>
    <row r="727" spans="1:5" x14ac:dyDescent="0.25">
      <c r="A727" s="218"/>
      <c r="B727" s="218"/>
      <c r="C727" s="218"/>
      <c r="D727" s="218"/>
      <c r="E727" s="218"/>
    </row>
    <row r="728" spans="1:5" x14ac:dyDescent="0.25">
      <c r="A728" s="218"/>
      <c r="B728" s="218"/>
      <c r="C728" s="218"/>
      <c r="D728" s="218"/>
      <c r="E728" s="218"/>
    </row>
    <row r="729" spans="1:5" x14ac:dyDescent="0.25">
      <c r="A729" s="218"/>
      <c r="B729" s="218"/>
      <c r="C729" s="218"/>
      <c r="D729" s="218"/>
      <c r="E729" s="218"/>
    </row>
    <row r="730" spans="1:5" x14ac:dyDescent="0.25">
      <c r="A730" s="218"/>
      <c r="B730" s="218"/>
      <c r="C730" s="218"/>
      <c r="D730" s="218"/>
      <c r="E730" s="218"/>
    </row>
    <row r="731" spans="1:5" x14ac:dyDescent="0.25">
      <c r="A731" s="218"/>
      <c r="B731" s="218"/>
      <c r="C731" s="218"/>
      <c r="D731" s="218"/>
      <c r="E731" s="218"/>
    </row>
    <row r="732" spans="1:5" x14ac:dyDescent="0.25">
      <c r="A732" s="218"/>
      <c r="B732" s="218"/>
      <c r="C732" s="218"/>
      <c r="D732" s="218"/>
      <c r="E732" s="218"/>
    </row>
    <row r="733" spans="1:5" x14ac:dyDescent="0.25">
      <c r="A733" s="218"/>
      <c r="B733" s="218"/>
      <c r="C733" s="218"/>
      <c r="D733" s="218"/>
      <c r="E733" s="218"/>
    </row>
    <row r="734" spans="1:5" x14ac:dyDescent="0.25">
      <c r="A734" s="218"/>
      <c r="B734" s="218"/>
      <c r="C734" s="218"/>
      <c r="D734" s="218"/>
      <c r="E734" s="218"/>
    </row>
    <row r="735" spans="1:5" x14ac:dyDescent="0.25">
      <c r="A735" s="218"/>
      <c r="B735" s="218"/>
      <c r="C735" s="218"/>
      <c r="D735" s="218"/>
      <c r="E735" s="218"/>
    </row>
    <row r="736" spans="1:5" x14ac:dyDescent="0.25">
      <c r="A736" s="218"/>
      <c r="B736" s="218"/>
      <c r="C736" s="218"/>
      <c r="D736" s="218"/>
      <c r="E736" s="218"/>
    </row>
    <row r="737" spans="1:5" x14ac:dyDescent="0.25">
      <c r="A737" s="218"/>
      <c r="B737" s="218"/>
      <c r="C737" s="218"/>
      <c r="D737" s="218"/>
      <c r="E737" s="218"/>
    </row>
    <row r="738" spans="1:5" x14ac:dyDescent="0.25">
      <c r="A738" s="218"/>
      <c r="B738" s="218"/>
      <c r="C738" s="218"/>
      <c r="D738" s="218"/>
      <c r="E738" s="218"/>
    </row>
    <row r="739" spans="1:5" x14ac:dyDescent="0.25">
      <c r="A739" s="218"/>
      <c r="B739" s="218"/>
      <c r="C739" s="218"/>
      <c r="D739" s="218"/>
      <c r="E739" s="218"/>
    </row>
    <row r="740" spans="1:5" x14ac:dyDescent="0.25">
      <c r="A740" s="218"/>
      <c r="B740" s="218"/>
      <c r="C740" s="218"/>
      <c r="D740" s="218"/>
      <c r="E740" s="218"/>
    </row>
    <row r="741" spans="1:5" x14ac:dyDescent="0.25">
      <c r="A741" s="218"/>
      <c r="B741" s="218"/>
      <c r="C741" s="218"/>
      <c r="D741" s="218"/>
      <c r="E741" s="218"/>
    </row>
    <row r="742" spans="1:5" x14ac:dyDescent="0.25">
      <c r="A742" s="218"/>
      <c r="B742" s="218"/>
      <c r="C742" s="218"/>
      <c r="D742" s="218"/>
      <c r="E742" s="218"/>
    </row>
    <row r="743" spans="1:5" x14ac:dyDescent="0.25">
      <c r="A743" s="218"/>
      <c r="B743" s="218"/>
      <c r="C743" s="218"/>
      <c r="D743" s="218"/>
      <c r="E743" s="218"/>
    </row>
    <row r="744" spans="1:5" x14ac:dyDescent="0.25">
      <c r="A744" s="218"/>
      <c r="B744" s="218"/>
      <c r="C744" s="218"/>
      <c r="D744" s="218"/>
      <c r="E744" s="218"/>
    </row>
    <row r="745" spans="1:5" x14ac:dyDescent="0.25">
      <c r="A745" s="218"/>
      <c r="B745" s="218"/>
      <c r="C745" s="218"/>
      <c r="D745" s="218"/>
      <c r="E745" s="218"/>
    </row>
    <row r="746" spans="1:5" x14ac:dyDescent="0.25">
      <c r="A746" s="218"/>
      <c r="B746" s="218"/>
      <c r="C746" s="218"/>
      <c r="D746" s="218"/>
      <c r="E746" s="218"/>
    </row>
    <row r="747" spans="1:5" x14ac:dyDescent="0.25">
      <c r="A747" s="218"/>
      <c r="B747" s="218"/>
      <c r="C747" s="218"/>
      <c r="D747" s="218"/>
      <c r="E747" s="218"/>
    </row>
    <row r="748" spans="1:5" x14ac:dyDescent="0.25">
      <c r="A748" s="218"/>
      <c r="B748" s="218"/>
      <c r="C748" s="218"/>
      <c r="D748" s="218"/>
      <c r="E748" s="218"/>
    </row>
    <row r="749" spans="1:5" x14ac:dyDescent="0.25">
      <c r="A749" s="218"/>
      <c r="B749" s="218"/>
      <c r="C749" s="218"/>
      <c r="D749" s="218"/>
      <c r="E749" s="218"/>
    </row>
    <row r="750" spans="1:5" x14ac:dyDescent="0.25">
      <c r="A750" s="218"/>
      <c r="B750" s="218"/>
      <c r="C750" s="218"/>
      <c r="D750" s="218"/>
      <c r="E750" s="218"/>
    </row>
    <row r="751" spans="1:5" x14ac:dyDescent="0.25">
      <c r="A751" s="218"/>
      <c r="B751" s="218"/>
      <c r="C751" s="218"/>
      <c r="D751" s="218"/>
      <c r="E751" s="218"/>
    </row>
    <row r="752" spans="1:5" x14ac:dyDescent="0.25">
      <c r="A752" s="218"/>
      <c r="B752" s="218"/>
      <c r="C752" s="218"/>
      <c r="D752" s="218"/>
      <c r="E752" s="218"/>
    </row>
    <row r="753" spans="1:5" x14ac:dyDescent="0.25">
      <c r="A753" s="218"/>
      <c r="B753" s="218"/>
      <c r="C753" s="218"/>
      <c r="D753" s="218"/>
      <c r="E753" s="218"/>
    </row>
    <row r="754" spans="1:5" x14ac:dyDescent="0.25">
      <c r="A754" s="218"/>
      <c r="B754" s="218"/>
      <c r="C754" s="218"/>
      <c r="D754" s="218"/>
      <c r="E754" s="218"/>
    </row>
    <row r="755" spans="1:5" x14ac:dyDescent="0.25">
      <c r="A755" s="218"/>
      <c r="B755" s="218"/>
      <c r="C755" s="218"/>
      <c r="D755" s="218"/>
      <c r="E755" s="218"/>
    </row>
    <row r="756" spans="1:5" x14ac:dyDescent="0.25">
      <c r="A756" s="218"/>
      <c r="B756" s="218"/>
      <c r="C756" s="218"/>
      <c r="D756" s="218"/>
      <c r="E756" s="218"/>
    </row>
    <row r="757" spans="1:5" x14ac:dyDescent="0.25">
      <c r="A757" s="218"/>
      <c r="B757" s="218"/>
      <c r="C757" s="218"/>
      <c r="D757" s="218"/>
      <c r="E757" s="218"/>
    </row>
    <row r="758" spans="1:5" x14ac:dyDescent="0.25">
      <c r="A758" s="218"/>
      <c r="B758" s="218"/>
      <c r="C758" s="218"/>
      <c r="D758" s="218"/>
      <c r="E758" s="218"/>
    </row>
    <row r="759" spans="1:5" x14ac:dyDescent="0.25">
      <c r="A759" s="218"/>
      <c r="B759" s="218"/>
      <c r="C759" s="218"/>
      <c r="D759" s="218"/>
      <c r="E759" s="218"/>
    </row>
    <row r="760" spans="1:5" x14ac:dyDescent="0.25">
      <c r="A760" s="218"/>
      <c r="B760" s="218"/>
      <c r="C760" s="218"/>
      <c r="D760" s="218"/>
      <c r="E760" s="218"/>
    </row>
    <row r="761" spans="1:5" x14ac:dyDescent="0.25">
      <c r="A761" s="218"/>
      <c r="B761" s="218"/>
      <c r="C761" s="218"/>
      <c r="D761" s="218"/>
      <c r="E761" s="218"/>
    </row>
    <row r="762" spans="1:5" x14ac:dyDescent="0.25">
      <c r="A762" s="218"/>
      <c r="B762" s="218"/>
      <c r="C762" s="218"/>
      <c r="D762" s="218"/>
      <c r="E762" s="218"/>
    </row>
    <row r="763" spans="1:5" x14ac:dyDescent="0.25">
      <c r="A763" s="218"/>
      <c r="B763" s="218"/>
      <c r="C763" s="218"/>
      <c r="D763" s="218"/>
      <c r="E763" s="218"/>
    </row>
    <row r="764" spans="1:5" x14ac:dyDescent="0.25">
      <c r="A764" s="218"/>
      <c r="B764" s="218"/>
      <c r="C764" s="218"/>
      <c r="D764" s="218"/>
      <c r="E764" s="218"/>
    </row>
    <row r="765" spans="1:5" x14ac:dyDescent="0.25">
      <c r="A765" s="218"/>
      <c r="B765" s="218"/>
      <c r="C765" s="218"/>
      <c r="D765" s="218"/>
      <c r="E765" s="218"/>
    </row>
    <row r="766" spans="1:5" x14ac:dyDescent="0.25">
      <c r="A766" s="218"/>
      <c r="B766" s="218"/>
      <c r="C766" s="218"/>
      <c r="D766" s="218"/>
      <c r="E766" s="218"/>
    </row>
    <row r="767" spans="1:5" x14ac:dyDescent="0.25">
      <c r="A767" s="218"/>
      <c r="B767" s="218"/>
      <c r="C767" s="218"/>
      <c r="D767" s="218"/>
      <c r="E767" s="218"/>
    </row>
    <row r="768" spans="1:5" x14ac:dyDescent="0.25">
      <c r="A768" s="218"/>
      <c r="B768" s="218"/>
      <c r="C768" s="218"/>
      <c r="D768" s="218"/>
      <c r="E768" s="218"/>
    </row>
    <row r="769" spans="1:5" x14ac:dyDescent="0.25">
      <c r="A769" s="218"/>
      <c r="B769" s="218"/>
      <c r="C769" s="218"/>
      <c r="D769" s="218"/>
      <c r="E769" s="218"/>
    </row>
    <row r="770" spans="1:5" x14ac:dyDescent="0.25">
      <c r="A770" s="218"/>
      <c r="B770" s="218"/>
      <c r="C770" s="218"/>
      <c r="D770" s="218"/>
      <c r="E770" s="218"/>
    </row>
    <row r="771" spans="1:5" x14ac:dyDescent="0.25">
      <c r="A771" s="218"/>
      <c r="B771" s="218"/>
      <c r="C771" s="218"/>
      <c r="D771" s="218"/>
      <c r="E771" s="218"/>
    </row>
    <row r="772" spans="1:5" x14ac:dyDescent="0.25">
      <c r="A772" s="218"/>
      <c r="B772" s="218"/>
      <c r="C772" s="218"/>
      <c r="D772" s="218"/>
      <c r="E772" s="218"/>
    </row>
    <row r="773" spans="1:5" x14ac:dyDescent="0.25">
      <c r="A773" s="218"/>
      <c r="B773" s="218"/>
      <c r="C773" s="218"/>
      <c r="D773" s="218"/>
      <c r="E773" s="218"/>
    </row>
    <row r="774" spans="1:5" x14ac:dyDescent="0.25">
      <c r="A774" s="218"/>
      <c r="B774" s="218"/>
      <c r="C774" s="218"/>
      <c r="D774" s="218"/>
      <c r="E774" s="218"/>
    </row>
    <row r="775" spans="1:5" x14ac:dyDescent="0.25">
      <c r="A775" s="218"/>
      <c r="B775" s="218"/>
      <c r="C775" s="218"/>
      <c r="D775" s="218"/>
      <c r="E775" s="218"/>
    </row>
    <row r="776" spans="1:5" x14ac:dyDescent="0.25">
      <c r="A776" s="218"/>
      <c r="B776" s="218"/>
      <c r="C776" s="218"/>
      <c r="D776" s="218"/>
      <c r="E776" s="218"/>
    </row>
    <row r="777" spans="1:5" x14ac:dyDescent="0.25">
      <c r="A777" s="218"/>
      <c r="B777" s="218"/>
      <c r="C777" s="218"/>
      <c r="D777" s="218"/>
      <c r="E777" s="218"/>
    </row>
    <row r="778" spans="1:5" x14ac:dyDescent="0.25">
      <c r="A778" s="218"/>
      <c r="B778" s="218"/>
      <c r="C778" s="218"/>
      <c r="D778" s="218"/>
      <c r="E778" s="218"/>
    </row>
    <row r="779" spans="1:5" x14ac:dyDescent="0.25">
      <c r="A779" s="218"/>
      <c r="B779" s="218"/>
      <c r="C779" s="218"/>
      <c r="D779" s="218"/>
      <c r="E779" s="218"/>
    </row>
    <row r="780" spans="1:5" x14ac:dyDescent="0.25">
      <c r="A780" s="218"/>
      <c r="B780" s="218"/>
      <c r="C780" s="218"/>
      <c r="D780" s="218"/>
      <c r="E780" s="218"/>
    </row>
    <row r="781" spans="1:5" x14ac:dyDescent="0.25">
      <c r="A781" s="218"/>
      <c r="B781" s="218"/>
      <c r="C781" s="218"/>
      <c r="D781" s="218"/>
      <c r="E781" s="218"/>
    </row>
    <row r="782" spans="1:5" x14ac:dyDescent="0.25">
      <c r="A782" s="218"/>
      <c r="B782" s="218"/>
      <c r="C782" s="218"/>
      <c r="D782" s="218"/>
      <c r="E782" s="218"/>
    </row>
    <row r="783" spans="1:5" x14ac:dyDescent="0.25">
      <c r="A783" s="218"/>
      <c r="B783" s="218"/>
      <c r="C783" s="218"/>
      <c r="D783" s="218"/>
      <c r="E783" s="218"/>
    </row>
    <row r="784" spans="1:5" x14ac:dyDescent="0.25">
      <c r="A784" s="218"/>
      <c r="B784" s="218"/>
      <c r="C784" s="218"/>
      <c r="D784" s="218"/>
      <c r="E784" s="218"/>
    </row>
    <row r="785" spans="1:5" x14ac:dyDescent="0.25">
      <c r="A785" s="218"/>
      <c r="B785" s="218"/>
      <c r="C785" s="218"/>
      <c r="D785" s="218"/>
      <c r="E785" s="218"/>
    </row>
    <row r="786" spans="1:5" x14ac:dyDescent="0.25">
      <c r="A786" s="218"/>
      <c r="B786" s="218"/>
      <c r="C786" s="218"/>
      <c r="D786" s="218"/>
      <c r="E786" s="218"/>
    </row>
    <row r="787" spans="1:5" x14ac:dyDescent="0.25">
      <c r="A787" s="218"/>
      <c r="B787" s="218"/>
      <c r="C787" s="218"/>
      <c r="D787" s="218"/>
      <c r="E787" s="218"/>
    </row>
    <row r="788" spans="1:5" x14ac:dyDescent="0.25">
      <c r="A788" s="218"/>
      <c r="B788" s="218"/>
      <c r="C788" s="218"/>
      <c r="D788" s="218"/>
      <c r="E788" s="218"/>
    </row>
    <row r="789" spans="1:5" x14ac:dyDescent="0.25">
      <c r="A789" s="218"/>
      <c r="B789" s="218"/>
      <c r="C789" s="218"/>
      <c r="D789" s="218"/>
      <c r="E789" s="218"/>
    </row>
    <row r="790" spans="1:5" x14ac:dyDescent="0.25">
      <c r="A790" s="218"/>
      <c r="B790" s="218"/>
      <c r="C790" s="218"/>
      <c r="D790" s="218"/>
      <c r="E790" s="218"/>
    </row>
    <row r="791" spans="1:5" x14ac:dyDescent="0.25">
      <c r="A791" s="218"/>
      <c r="B791" s="218"/>
      <c r="C791" s="218"/>
      <c r="D791" s="218"/>
      <c r="E791" s="218"/>
    </row>
    <row r="792" spans="1:5" x14ac:dyDescent="0.25">
      <c r="A792" s="218"/>
      <c r="B792" s="218"/>
      <c r="C792" s="218"/>
      <c r="D792" s="218"/>
      <c r="E792" s="218"/>
    </row>
    <row r="793" spans="1:5" x14ac:dyDescent="0.25">
      <c r="A793" s="218"/>
      <c r="B793" s="218"/>
      <c r="C793" s="218"/>
      <c r="D793" s="218"/>
      <c r="E793" s="218"/>
    </row>
    <row r="794" spans="1:5" x14ac:dyDescent="0.25">
      <c r="A794" s="218"/>
      <c r="B794" s="218"/>
      <c r="C794" s="218"/>
      <c r="D794" s="218"/>
      <c r="E794" s="218"/>
    </row>
    <row r="795" spans="1:5" x14ac:dyDescent="0.25">
      <c r="A795" s="218"/>
      <c r="B795" s="218"/>
      <c r="C795" s="218"/>
      <c r="D795" s="218"/>
      <c r="E795" s="218"/>
    </row>
    <row r="796" spans="1:5" x14ac:dyDescent="0.25">
      <c r="A796" s="218"/>
      <c r="B796" s="218"/>
      <c r="C796" s="218"/>
      <c r="D796" s="218"/>
      <c r="E796" s="218"/>
    </row>
    <row r="797" spans="1:5" x14ac:dyDescent="0.25">
      <c r="A797" s="218"/>
      <c r="B797" s="218"/>
      <c r="C797" s="218"/>
      <c r="D797" s="218"/>
      <c r="E797" s="218"/>
    </row>
    <row r="798" spans="1:5" x14ac:dyDescent="0.25">
      <c r="A798" s="218"/>
      <c r="B798" s="218"/>
      <c r="C798" s="218"/>
      <c r="D798" s="218"/>
      <c r="E798" s="218"/>
    </row>
    <row r="799" spans="1:5" x14ac:dyDescent="0.25">
      <c r="A799" s="218"/>
      <c r="B799" s="218"/>
      <c r="C799" s="218"/>
      <c r="D799" s="218"/>
      <c r="E799" s="218"/>
    </row>
    <row r="800" spans="1:5" x14ac:dyDescent="0.25">
      <c r="A800" s="218"/>
      <c r="B800" s="218"/>
      <c r="C800" s="218"/>
      <c r="D800" s="218"/>
      <c r="E800" s="218"/>
    </row>
    <row r="801" spans="1:5" x14ac:dyDescent="0.25">
      <c r="A801" s="218"/>
      <c r="B801" s="218"/>
      <c r="C801" s="218"/>
      <c r="D801" s="218"/>
      <c r="E801" s="218"/>
    </row>
    <row r="802" spans="1:5" x14ac:dyDescent="0.25">
      <c r="A802" s="218"/>
      <c r="B802" s="218"/>
      <c r="C802" s="218"/>
      <c r="D802" s="218"/>
      <c r="E802" s="218"/>
    </row>
    <row r="803" spans="1:5" x14ac:dyDescent="0.25">
      <c r="A803" s="218"/>
      <c r="B803" s="218"/>
      <c r="C803" s="218"/>
      <c r="D803" s="218"/>
      <c r="E803" s="218"/>
    </row>
    <row r="804" spans="1:5" x14ac:dyDescent="0.25">
      <c r="A804" s="218"/>
      <c r="B804" s="218"/>
      <c r="C804" s="218"/>
      <c r="D804" s="218"/>
      <c r="E804" s="218"/>
    </row>
    <row r="805" spans="1:5" x14ac:dyDescent="0.25">
      <c r="A805" s="218"/>
      <c r="B805" s="218"/>
      <c r="C805" s="218"/>
      <c r="D805" s="218"/>
      <c r="E805" s="218"/>
    </row>
    <row r="806" spans="1:5" x14ac:dyDescent="0.25">
      <c r="A806" s="218"/>
      <c r="B806" s="218"/>
      <c r="C806" s="218"/>
      <c r="D806" s="218"/>
      <c r="E806" s="218"/>
    </row>
    <row r="807" spans="1:5" x14ac:dyDescent="0.25">
      <c r="A807" s="218"/>
      <c r="B807" s="218"/>
      <c r="C807" s="218"/>
      <c r="D807" s="218"/>
      <c r="E807" s="218"/>
    </row>
    <row r="808" spans="1:5" x14ac:dyDescent="0.25">
      <c r="A808" s="218"/>
      <c r="B808" s="218"/>
      <c r="C808" s="218"/>
      <c r="D808" s="218"/>
      <c r="E808" s="218"/>
    </row>
    <row r="809" spans="1:5" x14ac:dyDescent="0.25">
      <c r="A809" s="218"/>
      <c r="B809" s="218"/>
      <c r="C809" s="218"/>
      <c r="D809" s="218"/>
      <c r="E809" s="218"/>
    </row>
    <row r="810" spans="1:5" x14ac:dyDescent="0.25">
      <c r="A810" s="218"/>
      <c r="B810" s="218"/>
      <c r="C810" s="218"/>
      <c r="D810" s="218"/>
      <c r="E810" s="218"/>
    </row>
    <row r="811" spans="1:5" x14ac:dyDescent="0.25">
      <c r="A811" s="218"/>
      <c r="B811" s="218"/>
      <c r="C811" s="218"/>
      <c r="D811" s="218"/>
      <c r="E811" s="218"/>
    </row>
    <row r="812" spans="1:5" x14ac:dyDescent="0.25">
      <c r="A812" s="218"/>
      <c r="B812" s="218"/>
      <c r="C812" s="218"/>
      <c r="D812" s="218"/>
      <c r="E812" s="218"/>
    </row>
    <row r="813" spans="1:5" x14ac:dyDescent="0.25">
      <c r="A813" s="218"/>
      <c r="B813" s="218"/>
      <c r="C813" s="218"/>
      <c r="D813" s="218"/>
      <c r="E813" s="218"/>
    </row>
    <row r="814" spans="1:5" x14ac:dyDescent="0.25">
      <c r="A814" s="218"/>
      <c r="B814" s="218"/>
      <c r="C814" s="218"/>
      <c r="D814" s="218"/>
      <c r="E814" s="218"/>
    </row>
    <row r="815" spans="1:5" x14ac:dyDescent="0.25">
      <c r="A815" s="218"/>
      <c r="B815" s="218"/>
      <c r="C815" s="218"/>
      <c r="D815" s="218"/>
      <c r="E815" s="218"/>
    </row>
    <row r="816" spans="1:5" x14ac:dyDescent="0.25">
      <c r="A816" s="218"/>
      <c r="B816" s="218"/>
      <c r="C816" s="218"/>
      <c r="D816" s="218"/>
      <c r="E816" s="218"/>
    </row>
    <row r="817" spans="1:5" x14ac:dyDescent="0.25">
      <c r="A817" s="218"/>
      <c r="B817" s="218"/>
      <c r="C817" s="218"/>
      <c r="D817" s="218"/>
      <c r="E817" s="218"/>
    </row>
    <row r="818" spans="1:5" x14ac:dyDescent="0.25">
      <c r="A818" s="218"/>
      <c r="B818" s="218"/>
      <c r="C818" s="218"/>
      <c r="D818" s="218"/>
      <c r="E818" s="218"/>
    </row>
    <row r="819" spans="1:5" x14ac:dyDescent="0.25">
      <c r="A819" s="218"/>
      <c r="B819" s="218"/>
      <c r="C819" s="218"/>
      <c r="D819" s="218"/>
      <c r="E819" s="218"/>
    </row>
    <row r="820" spans="1:5" x14ac:dyDescent="0.25">
      <c r="A820" s="218"/>
      <c r="B820" s="218"/>
      <c r="C820" s="218"/>
      <c r="D820" s="218"/>
      <c r="E820" s="218"/>
    </row>
    <row r="821" spans="1:5" x14ac:dyDescent="0.25">
      <c r="A821" s="218"/>
      <c r="B821" s="218"/>
      <c r="C821" s="218"/>
      <c r="D821" s="218"/>
      <c r="E821" s="218"/>
    </row>
    <row r="822" spans="1:5" x14ac:dyDescent="0.25">
      <c r="A822" s="218"/>
      <c r="B822" s="218"/>
      <c r="C822" s="218"/>
      <c r="D822" s="218"/>
      <c r="E822" s="218"/>
    </row>
    <row r="823" spans="1:5" x14ac:dyDescent="0.25">
      <c r="A823" s="218"/>
      <c r="B823" s="218"/>
      <c r="C823" s="218"/>
      <c r="D823" s="218"/>
      <c r="E823" s="218"/>
    </row>
    <row r="824" spans="1:5" x14ac:dyDescent="0.25">
      <c r="A824" s="218"/>
      <c r="B824" s="218"/>
      <c r="C824" s="218"/>
      <c r="D824" s="218"/>
      <c r="E824" s="218"/>
    </row>
    <row r="825" spans="1:5" x14ac:dyDescent="0.25">
      <c r="A825" s="218"/>
      <c r="B825" s="218"/>
      <c r="C825" s="218"/>
      <c r="D825" s="218"/>
      <c r="E825" s="218"/>
    </row>
    <row r="826" spans="1:5" x14ac:dyDescent="0.25">
      <c r="A826" s="218"/>
      <c r="B826" s="218"/>
      <c r="C826" s="218"/>
      <c r="D826" s="218"/>
      <c r="E826" s="218"/>
    </row>
    <row r="827" spans="1:5" x14ac:dyDescent="0.25">
      <c r="A827" s="218"/>
      <c r="B827" s="218"/>
      <c r="C827" s="218"/>
      <c r="D827" s="218"/>
      <c r="E827" s="218"/>
    </row>
    <row r="828" spans="1:5" x14ac:dyDescent="0.25">
      <c r="A828" s="218"/>
      <c r="B828" s="218"/>
      <c r="C828" s="218"/>
      <c r="D828" s="218"/>
      <c r="E828" s="218"/>
    </row>
    <row r="829" spans="1:5" x14ac:dyDescent="0.25">
      <c r="A829" s="218"/>
      <c r="B829" s="218"/>
      <c r="C829" s="218"/>
      <c r="D829" s="218"/>
      <c r="E829" s="218"/>
    </row>
    <row r="830" spans="1:5" x14ac:dyDescent="0.25">
      <c r="A830" s="218"/>
      <c r="B830" s="218"/>
      <c r="C830" s="218"/>
      <c r="D830" s="218"/>
      <c r="E830" s="218"/>
    </row>
    <row r="831" spans="1:5" x14ac:dyDescent="0.25">
      <c r="A831" s="218"/>
      <c r="B831" s="218"/>
      <c r="C831" s="218"/>
      <c r="D831" s="218"/>
      <c r="E831" s="218"/>
    </row>
    <row r="832" spans="1:5" x14ac:dyDescent="0.25">
      <c r="A832" s="218"/>
      <c r="B832" s="218"/>
      <c r="C832" s="218"/>
      <c r="D832" s="218"/>
      <c r="E832" s="218"/>
    </row>
    <row r="833" spans="1:5" x14ac:dyDescent="0.25">
      <c r="A833" s="218"/>
      <c r="B833" s="218"/>
      <c r="C833" s="218"/>
      <c r="D833" s="218"/>
      <c r="E833" s="218"/>
    </row>
    <row r="834" spans="1:5" x14ac:dyDescent="0.25">
      <c r="A834" s="218"/>
      <c r="B834" s="218"/>
      <c r="C834" s="218"/>
      <c r="D834" s="218"/>
      <c r="E834" s="218"/>
    </row>
    <row r="835" spans="1:5" x14ac:dyDescent="0.25">
      <c r="A835" s="218"/>
      <c r="B835" s="218"/>
      <c r="C835" s="218"/>
      <c r="D835" s="218"/>
      <c r="E835" s="218"/>
    </row>
    <row r="836" spans="1:5" x14ac:dyDescent="0.25">
      <c r="A836" s="218"/>
      <c r="B836" s="218"/>
      <c r="C836" s="218"/>
      <c r="D836" s="218"/>
      <c r="E836" s="218"/>
    </row>
    <row r="837" spans="1:5" x14ac:dyDescent="0.25">
      <c r="A837" s="218"/>
      <c r="B837" s="218"/>
      <c r="C837" s="218"/>
      <c r="D837" s="218"/>
      <c r="E837" s="218"/>
    </row>
    <row r="838" spans="1:5" x14ac:dyDescent="0.25">
      <c r="A838" s="218"/>
      <c r="B838" s="218"/>
      <c r="C838" s="218"/>
      <c r="D838" s="218"/>
      <c r="E838" s="218"/>
    </row>
    <row r="839" spans="1:5" x14ac:dyDescent="0.25">
      <c r="A839" s="218"/>
      <c r="B839" s="218"/>
      <c r="C839" s="218"/>
      <c r="D839" s="218"/>
      <c r="E839" s="218"/>
    </row>
    <row r="840" spans="1:5" x14ac:dyDescent="0.25">
      <c r="A840" s="218"/>
      <c r="B840" s="218"/>
      <c r="C840" s="218"/>
      <c r="D840" s="218"/>
      <c r="E840" s="218"/>
    </row>
    <row r="841" spans="1:5" x14ac:dyDescent="0.25">
      <c r="A841" s="218"/>
      <c r="B841" s="218"/>
      <c r="C841" s="218"/>
      <c r="D841" s="218"/>
      <c r="E841" s="218"/>
    </row>
    <row r="842" spans="1:5" x14ac:dyDescent="0.25">
      <c r="A842" s="218"/>
      <c r="B842" s="218"/>
      <c r="C842" s="218"/>
      <c r="D842" s="218"/>
      <c r="E842" s="218"/>
    </row>
    <row r="843" spans="1:5" x14ac:dyDescent="0.25">
      <c r="A843" s="218"/>
      <c r="B843" s="218"/>
      <c r="C843" s="218"/>
      <c r="D843" s="218"/>
      <c r="E843" s="218"/>
    </row>
    <row r="844" spans="1:5" x14ac:dyDescent="0.25">
      <c r="A844" s="218"/>
      <c r="B844" s="218"/>
      <c r="C844" s="218"/>
      <c r="D844" s="218"/>
      <c r="E844" s="218"/>
    </row>
    <row r="845" spans="1:5" x14ac:dyDescent="0.25">
      <c r="A845" s="218"/>
      <c r="B845" s="218"/>
      <c r="C845" s="218"/>
      <c r="D845" s="218"/>
      <c r="E845" s="218"/>
    </row>
    <row r="846" spans="1:5" x14ac:dyDescent="0.25">
      <c r="A846" s="218"/>
      <c r="B846" s="218"/>
      <c r="C846" s="218"/>
      <c r="D846" s="218"/>
      <c r="E846" s="218"/>
    </row>
    <row r="847" spans="1:5" x14ac:dyDescent="0.25">
      <c r="A847" s="218"/>
      <c r="B847" s="218"/>
      <c r="C847" s="218"/>
      <c r="D847" s="218"/>
      <c r="E847" s="218"/>
    </row>
    <row r="848" spans="1:5" x14ac:dyDescent="0.25">
      <c r="A848" s="218"/>
      <c r="B848" s="218"/>
      <c r="C848" s="218"/>
      <c r="D848" s="218"/>
      <c r="E848" s="218"/>
    </row>
    <row r="849" spans="1:5" x14ac:dyDescent="0.25">
      <c r="A849" s="218"/>
      <c r="B849" s="218"/>
      <c r="C849" s="218"/>
      <c r="D849" s="218"/>
      <c r="E849" s="218"/>
    </row>
    <row r="850" spans="1:5" x14ac:dyDescent="0.25">
      <c r="A850" s="218"/>
      <c r="B850" s="218"/>
      <c r="C850" s="218"/>
      <c r="D850" s="218"/>
      <c r="E850" s="218"/>
    </row>
    <row r="851" spans="1:5" x14ac:dyDescent="0.25">
      <c r="A851" s="218"/>
      <c r="B851" s="218"/>
      <c r="C851" s="218"/>
      <c r="D851" s="218"/>
      <c r="E851" s="218"/>
    </row>
    <row r="852" spans="1:5" x14ac:dyDescent="0.25">
      <c r="A852" s="218"/>
      <c r="B852" s="218"/>
      <c r="C852" s="218"/>
      <c r="D852" s="218"/>
      <c r="E852" s="218"/>
    </row>
    <row r="853" spans="1:5" x14ac:dyDescent="0.25">
      <c r="A853" s="218"/>
      <c r="B853" s="218"/>
      <c r="C853" s="218"/>
      <c r="D853" s="218"/>
      <c r="E853" s="218"/>
    </row>
    <row r="854" spans="1:5" x14ac:dyDescent="0.25">
      <c r="A854" s="218"/>
      <c r="B854" s="218"/>
      <c r="C854" s="218"/>
      <c r="D854" s="218"/>
      <c r="E854" s="218"/>
    </row>
    <row r="855" spans="1:5" x14ac:dyDescent="0.25">
      <c r="A855" s="218"/>
      <c r="B855" s="218"/>
      <c r="C855" s="218"/>
      <c r="D855" s="218"/>
      <c r="E855" s="218"/>
    </row>
    <row r="856" spans="1:5" x14ac:dyDescent="0.25">
      <c r="A856" s="218"/>
      <c r="B856" s="218"/>
      <c r="C856" s="218"/>
      <c r="D856" s="218"/>
      <c r="E856" s="218"/>
    </row>
    <row r="857" spans="1:5" x14ac:dyDescent="0.25">
      <c r="A857" s="218"/>
      <c r="B857" s="218"/>
      <c r="C857" s="218"/>
      <c r="D857" s="218"/>
      <c r="E857" s="218"/>
    </row>
    <row r="858" spans="1:5" x14ac:dyDescent="0.25">
      <c r="A858" s="218"/>
      <c r="B858" s="218"/>
      <c r="C858" s="218"/>
      <c r="D858" s="218"/>
      <c r="E858" s="218"/>
    </row>
    <row r="859" spans="1:5" x14ac:dyDescent="0.25">
      <c r="A859" s="218"/>
      <c r="B859" s="218"/>
      <c r="C859" s="218"/>
      <c r="D859" s="218"/>
      <c r="E859" s="218"/>
    </row>
    <row r="860" spans="1:5" x14ac:dyDescent="0.25">
      <c r="A860" s="218"/>
      <c r="B860" s="218"/>
      <c r="C860" s="218"/>
      <c r="D860" s="218"/>
      <c r="E860" s="218"/>
    </row>
    <row r="861" spans="1:5" x14ac:dyDescent="0.25">
      <c r="A861" s="218"/>
      <c r="B861" s="218"/>
      <c r="C861" s="218"/>
      <c r="D861" s="218"/>
      <c r="E861" s="218"/>
    </row>
    <row r="862" spans="1:5" x14ac:dyDescent="0.25">
      <c r="A862" s="218"/>
      <c r="B862" s="218"/>
      <c r="C862" s="218"/>
      <c r="D862" s="218"/>
      <c r="E862" s="218"/>
    </row>
    <row r="863" spans="1:5" x14ac:dyDescent="0.25">
      <c r="A863" s="218"/>
      <c r="B863" s="218"/>
      <c r="C863" s="218"/>
      <c r="D863" s="218"/>
      <c r="E863" s="218"/>
    </row>
    <row r="864" spans="1:5" x14ac:dyDescent="0.25">
      <c r="A864" s="218"/>
      <c r="B864" s="218"/>
      <c r="C864" s="218"/>
      <c r="D864" s="218"/>
      <c r="E864" s="218"/>
    </row>
    <row r="865" spans="1:5" x14ac:dyDescent="0.25">
      <c r="A865" s="218"/>
      <c r="B865" s="218"/>
      <c r="C865" s="218"/>
      <c r="D865" s="218"/>
      <c r="E865" s="218"/>
    </row>
    <row r="866" spans="1:5" x14ac:dyDescent="0.25">
      <c r="A866" s="218"/>
      <c r="B866" s="218"/>
      <c r="C866" s="218"/>
      <c r="D866" s="218"/>
      <c r="E866" s="218"/>
    </row>
    <row r="867" spans="1:5" x14ac:dyDescent="0.25">
      <c r="A867" s="218"/>
      <c r="B867" s="218"/>
      <c r="C867" s="218"/>
      <c r="D867" s="218"/>
      <c r="E867" s="218"/>
    </row>
    <row r="868" spans="1:5" x14ac:dyDescent="0.25">
      <c r="A868" s="218"/>
      <c r="B868" s="218"/>
      <c r="C868" s="218"/>
      <c r="D868" s="218"/>
      <c r="E868" s="218"/>
    </row>
    <row r="869" spans="1:5" x14ac:dyDescent="0.25">
      <c r="A869" s="218"/>
      <c r="B869" s="218"/>
      <c r="C869" s="218"/>
      <c r="D869" s="218"/>
      <c r="E869" s="218"/>
    </row>
    <row r="870" spans="1:5" x14ac:dyDescent="0.25">
      <c r="A870" s="218"/>
      <c r="B870" s="218"/>
      <c r="C870" s="218"/>
      <c r="D870" s="218"/>
      <c r="E870" s="218"/>
    </row>
    <row r="871" spans="1:5" x14ac:dyDescent="0.25">
      <c r="A871" s="218"/>
      <c r="B871" s="218"/>
      <c r="C871" s="218"/>
      <c r="D871" s="218"/>
      <c r="E871" s="218"/>
    </row>
    <row r="872" spans="1:5" x14ac:dyDescent="0.25">
      <c r="A872" s="218"/>
      <c r="B872" s="218"/>
      <c r="C872" s="218"/>
      <c r="D872" s="218"/>
      <c r="E872" s="218"/>
    </row>
    <row r="873" spans="1:5" x14ac:dyDescent="0.25">
      <c r="A873" s="218"/>
      <c r="B873" s="218"/>
      <c r="C873" s="218"/>
      <c r="D873" s="218"/>
      <c r="E873" s="218"/>
    </row>
    <row r="874" spans="1:5" x14ac:dyDescent="0.25">
      <c r="A874" s="218"/>
      <c r="B874" s="218"/>
      <c r="C874" s="218"/>
      <c r="D874" s="218"/>
      <c r="E874" s="218"/>
    </row>
    <row r="875" spans="1:5" x14ac:dyDescent="0.25">
      <c r="A875" s="218"/>
      <c r="B875" s="218"/>
      <c r="C875" s="218"/>
      <c r="D875" s="218"/>
      <c r="E875" s="218"/>
    </row>
    <row r="876" spans="1:5" x14ac:dyDescent="0.25">
      <c r="A876" s="218"/>
      <c r="B876" s="218"/>
      <c r="C876" s="218"/>
      <c r="D876" s="218"/>
      <c r="E876" s="218"/>
    </row>
    <row r="877" spans="1:5" x14ac:dyDescent="0.25">
      <c r="A877" s="218"/>
      <c r="B877" s="218"/>
      <c r="C877" s="218"/>
      <c r="D877" s="218"/>
      <c r="E877" s="218"/>
    </row>
    <row r="878" spans="1:5" x14ac:dyDescent="0.25">
      <c r="A878" s="218"/>
      <c r="B878" s="218"/>
      <c r="C878" s="218"/>
      <c r="D878" s="218"/>
      <c r="E878" s="218"/>
    </row>
    <row r="879" spans="1:5" x14ac:dyDescent="0.25">
      <c r="A879" s="218"/>
      <c r="B879" s="218"/>
      <c r="C879" s="218"/>
      <c r="D879" s="218"/>
      <c r="E879" s="218"/>
    </row>
    <row r="880" spans="1:5" x14ac:dyDescent="0.25">
      <c r="A880" s="218"/>
      <c r="B880" s="218"/>
      <c r="C880" s="218"/>
      <c r="D880" s="218"/>
      <c r="E880" s="218"/>
    </row>
    <row r="881" spans="1:5" x14ac:dyDescent="0.25">
      <c r="A881" s="218"/>
      <c r="B881" s="218"/>
      <c r="C881" s="218"/>
      <c r="D881" s="218"/>
      <c r="E881" s="218"/>
    </row>
    <row r="882" spans="1:5" x14ac:dyDescent="0.25">
      <c r="A882" s="218"/>
      <c r="B882" s="218"/>
      <c r="C882" s="218"/>
      <c r="D882" s="218"/>
      <c r="E882" s="218"/>
    </row>
    <row r="883" spans="1:5" x14ac:dyDescent="0.25">
      <c r="A883" s="218"/>
      <c r="B883" s="218"/>
      <c r="C883" s="218"/>
      <c r="D883" s="218"/>
      <c r="E883" s="218"/>
    </row>
    <row r="884" spans="1:5" x14ac:dyDescent="0.25">
      <c r="A884" s="218"/>
      <c r="B884" s="218"/>
      <c r="C884" s="218"/>
      <c r="D884" s="218"/>
      <c r="E884" s="218"/>
    </row>
    <row r="885" spans="1:5" x14ac:dyDescent="0.25">
      <c r="A885" s="218"/>
      <c r="B885" s="218"/>
      <c r="C885" s="218"/>
      <c r="D885" s="218"/>
      <c r="E885" s="218"/>
    </row>
    <row r="886" spans="1:5" x14ac:dyDescent="0.25">
      <c r="A886" s="218"/>
      <c r="B886" s="218"/>
      <c r="C886" s="218"/>
      <c r="D886" s="218"/>
      <c r="E886" s="218"/>
    </row>
    <row r="887" spans="1:5" x14ac:dyDescent="0.25">
      <c r="A887" s="218"/>
      <c r="B887" s="218"/>
      <c r="C887" s="218"/>
      <c r="D887" s="218"/>
      <c r="E887" s="218"/>
    </row>
    <row r="888" spans="1:5" x14ac:dyDescent="0.25">
      <c r="A888" s="218"/>
      <c r="B888" s="218"/>
      <c r="C888" s="218"/>
      <c r="D888" s="218"/>
      <c r="E888" s="218"/>
    </row>
    <row r="889" spans="1:5" x14ac:dyDescent="0.25">
      <c r="A889" s="218"/>
      <c r="B889" s="218"/>
      <c r="C889" s="218"/>
      <c r="D889" s="218"/>
      <c r="E889" s="218"/>
    </row>
    <row r="890" spans="1:5" x14ac:dyDescent="0.25">
      <c r="A890" s="218"/>
      <c r="B890" s="218"/>
      <c r="C890" s="218"/>
      <c r="D890" s="218"/>
      <c r="E890" s="218"/>
    </row>
    <row r="891" spans="1:5" x14ac:dyDescent="0.25">
      <c r="A891" s="218"/>
      <c r="B891" s="218"/>
      <c r="C891" s="218"/>
      <c r="D891" s="218"/>
      <c r="E891" s="218"/>
    </row>
    <row r="892" spans="1:5" x14ac:dyDescent="0.25">
      <c r="A892" s="218"/>
      <c r="B892" s="218"/>
      <c r="C892" s="218"/>
      <c r="D892" s="218"/>
      <c r="E892" s="218"/>
    </row>
    <row r="893" spans="1:5" x14ac:dyDescent="0.25">
      <c r="A893" s="218"/>
      <c r="B893" s="218"/>
      <c r="C893" s="218"/>
      <c r="D893" s="218"/>
      <c r="E893" s="218"/>
    </row>
    <row r="894" spans="1:5" x14ac:dyDescent="0.25">
      <c r="A894" s="218"/>
      <c r="B894" s="218"/>
      <c r="C894" s="218"/>
      <c r="D894" s="218"/>
      <c r="E894" s="218"/>
    </row>
    <row r="895" spans="1:5" x14ac:dyDescent="0.25">
      <c r="A895" s="218"/>
      <c r="B895" s="218"/>
      <c r="C895" s="218"/>
      <c r="D895" s="218"/>
      <c r="E895" s="218"/>
    </row>
    <row r="896" spans="1:5" x14ac:dyDescent="0.25">
      <c r="A896" s="218"/>
      <c r="B896" s="218"/>
      <c r="C896" s="218"/>
      <c r="D896" s="218"/>
      <c r="E896" s="218"/>
    </row>
    <row r="897" spans="1:5" x14ac:dyDescent="0.25">
      <c r="A897" s="218"/>
      <c r="B897" s="218"/>
      <c r="C897" s="218"/>
      <c r="D897" s="218"/>
      <c r="E897" s="218"/>
    </row>
    <row r="898" spans="1:5" x14ac:dyDescent="0.25">
      <c r="A898" s="218"/>
      <c r="B898" s="218"/>
      <c r="C898" s="218"/>
      <c r="D898" s="218"/>
      <c r="E898" s="218"/>
    </row>
    <row r="899" spans="1:5" x14ac:dyDescent="0.25">
      <c r="A899" s="218"/>
      <c r="B899" s="218"/>
      <c r="C899" s="218"/>
      <c r="D899" s="218"/>
      <c r="E899" s="218"/>
    </row>
    <row r="900" spans="1:5" x14ac:dyDescent="0.25">
      <c r="A900" s="218"/>
      <c r="B900" s="218"/>
      <c r="C900" s="218"/>
      <c r="D900" s="218"/>
      <c r="E900" s="218"/>
    </row>
    <row r="901" spans="1:5" x14ac:dyDescent="0.25">
      <c r="A901" s="218"/>
      <c r="B901" s="218"/>
      <c r="C901" s="218"/>
      <c r="D901" s="218"/>
      <c r="E901" s="218"/>
    </row>
    <row r="902" spans="1:5" x14ac:dyDescent="0.25">
      <c r="A902" s="218"/>
      <c r="B902" s="218"/>
      <c r="C902" s="218"/>
      <c r="D902" s="218"/>
      <c r="E902" s="218"/>
    </row>
    <row r="903" spans="1:5" x14ac:dyDescent="0.25">
      <c r="A903" s="218"/>
      <c r="B903" s="218"/>
      <c r="C903" s="218"/>
      <c r="D903" s="218"/>
      <c r="E903" s="218"/>
    </row>
    <row r="904" spans="1:5" x14ac:dyDescent="0.25">
      <c r="A904" s="218"/>
      <c r="B904" s="218"/>
      <c r="C904" s="218"/>
      <c r="D904" s="218"/>
      <c r="E904" s="218"/>
    </row>
    <row r="905" spans="1:5" x14ac:dyDescent="0.25">
      <c r="A905" s="218"/>
      <c r="B905" s="218"/>
      <c r="C905" s="218"/>
      <c r="D905" s="218"/>
      <c r="E905" s="218"/>
    </row>
    <row r="906" spans="1:5" x14ac:dyDescent="0.25">
      <c r="A906" s="218"/>
      <c r="B906" s="218"/>
      <c r="C906" s="218"/>
      <c r="D906" s="218"/>
      <c r="E906" s="218"/>
    </row>
    <row r="907" spans="1:5" x14ac:dyDescent="0.25">
      <c r="A907" s="218"/>
      <c r="B907" s="218"/>
      <c r="C907" s="218"/>
      <c r="D907" s="218"/>
      <c r="E907" s="218"/>
    </row>
    <row r="908" spans="1:5" x14ac:dyDescent="0.25">
      <c r="A908" s="218"/>
      <c r="B908" s="218"/>
      <c r="C908" s="218"/>
      <c r="D908" s="218"/>
      <c r="E908" s="218"/>
    </row>
    <row r="909" spans="1:5" x14ac:dyDescent="0.25">
      <c r="A909" s="218"/>
      <c r="B909" s="218"/>
      <c r="C909" s="218"/>
      <c r="D909" s="218"/>
      <c r="E909" s="218"/>
    </row>
    <row r="910" spans="1:5" x14ac:dyDescent="0.25">
      <c r="A910" s="218"/>
      <c r="B910" s="218"/>
      <c r="C910" s="218"/>
      <c r="D910" s="218"/>
      <c r="E910" s="218"/>
    </row>
    <row r="911" spans="1:5" x14ac:dyDescent="0.25">
      <c r="A911" s="218"/>
      <c r="B911" s="218"/>
      <c r="C911" s="218"/>
      <c r="D911" s="218"/>
      <c r="E911" s="218"/>
    </row>
    <row r="912" spans="1:5" x14ac:dyDescent="0.25">
      <c r="A912" s="218"/>
      <c r="B912" s="218"/>
      <c r="C912" s="218"/>
      <c r="D912" s="218"/>
      <c r="E912" s="218"/>
    </row>
    <row r="913" spans="1:5" x14ac:dyDescent="0.25">
      <c r="A913" s="218"/>
      <c r="B913" s="218"/>
      <c r="C913" s="218"/>
      <c r="D913" s="218"/>
      <c r="E913" s="218"/>
    </row>
    <row r="914" spans="1:5" x14ac:dyDescent="0.25">
      <c r="A914" s="218"/>
      <c r="B914" s="218"/>
      <c r="C914" s="218"/>
      <c r="D914" s="218"/>
      <c r="E914" s="218"/>
    </row>
    <row r="915" spans="1:5" x14ac:dyDescent="0.25">
      <c r="A915" s="218"/>
      <c r="B915" s="218"/>
      <c r="C915" s="218"/>
      <c r="D915" s="218"/>
      <c r="E915" s="218"/>
    </row>
    <row r="916" spans="1:5" x14ac:dyDescent="0.25">
      <c r="A916" s="218"/>
      <c r="B916" s="218"/>
      <c r="C916" s="218"/>
      <c r="D916" s="218"/>
      <c r="E916" s="218"/>
    </row>
    <row r="917" spans="1:5" x14ac:dyDescent="0.25">
      <c r="A917" s="218"/>
      <c r="B917" s="218"/>
      <c r="C917" s="218"/>
      <c r="D917" s="218"/>
      <c r="E917" s="218"/>
    </row>
    <row r="918" spans="1:5" x14ac:dyDescent="0.25">
      <c r="A918" s="218"/>
      <c r="B918" s="218"/>
      <c r="C918" s="218"/>
      <c r="D918" s="218"/>
      <c r="E918" s="218"/>
    </row>
    <row r="919" spans="1:5" x14ac:dyDescent="0.25">
      <c r="A919" s="218"/>
      <c r="B919" s="218"/>
      <c r="C919" s="218"/>
      <c r="D919" s="218"/>
      <c r="E919" s="218"/>
    </row>
    <row r="920" spans="1:5" x14ac:dyDescent="0.25">
      <c r="A920" s="218"/>
      <c r="B920" s="218"/>
      <c r="C920" s="218"/>
      <c r="D920" s="218"/>
      <c r="E920" s="218"/>
    </row>
    <row r="921" spans="1:5" x14ac:dyDescent="0.25">
      <c r="A921" s="218"/>
      <c r="B921" s="218"/>
      <c r="C921" s="218"/>
      <c r="D921" s="218"/>
      <c r="E921" s="218"/>
    </row>
    <row r="922" spans="1:5" x14ac:dyDescent="0.25">
      <c r="A922" s="218"/>
      <c r="B922" s="218"/>
      <c r="C922" s="218"/>
      <c r="D922" s="218"/>
      <c r="E922" s="218"/>
    </row>
    <row r="923" spans="1:5" x14ac:dyDescent="0.25">
      <c r="A923" s="218"/>
      <c r="B923" s="218"/>
      <c r="C923" s="218"/>
      <c r="D923" s="218"/>
      <c r="E923" s="218"/>
    </row>
    <row r="924" spans="1:5" x14ac:dyDescent="0.25">
      <c r="A924" s="218"/>
      <c r="B924" s="218"/>
      <c r="C924" s="218"/>
      <c r="D924" s="218"/>
      <c r="E924" s="218"/>
    </row>
    <row r="925" spans="1:5" x14ac:dyDescent="0.25">
      <c r="A925" s="218"/>
      <c r="B925" s="218"/>
      <c r="C925" s="218"/>
      <c r="D925" s="218"/>
      <c r="E925" s="218"/>
    </row>
    <row r="926" spans="1:5" x14ac:dyDescent="0.25">
      <c r="A926" s="218"/>
      <c r="B926" s="218"/>
      <c r="C926" s="218"/>
      <c r="D926" s="218"/>
      <c r="E926" s="218"/>
    </row>
    <row r="927" spans="1:5" x14ac:dyDescent="0.25">
      <c r="A927" s="218"/>
      <c r="B927" s="218"/>
      <c r="C927" s="218"/>
      <c r="D927" s="218"/>
      <c r="E927" s="218"/>
    </row>
    <row r="928" spans="1:5" x14ac:dyDescent="0.25">
      <c r="A928" s="218"/>
      <c r="B928" s="218"/>
      <c r="C928" s="218"/>
      <c r="D928" s="218"/>
      <c r="E928" s="218"/>
    </row>
    <row r="929" spans="1:5" x14ac:dyDescent="0.25">
      <c r="A929" s="218"/>
      <c r="B929" s="218"/>
      <c r="C929" s="218"/>
      <c r="D929" s="218"/>
      <c r="E929" s="218"/>
    </row>
    <row r="930" spans="1:5" x14ac:dyDescent="0.25">
      <c r="A930" s="218"/>
      <c r="B930" s="218"/>
      <c r="C930" s="218"/>
      <c r="D930" s="218"/>
      <c r="E930" s="218"/>
    </row>
    <row r="931" spans="1:5" x14ac:dyDescent="0.25">
      <c r="A931" s="218"/>
      <c r="B931" s="218"/>
      <c r="C931" s="218"/>
      <c r="D931" s="218"/>
      <c r="E931" s="218"/>
    </row>
    <row r="932" spans="1:5" x14ac:dyDescent="0.25">
      <c r="A932" s="218"/>
      <c r="B932" s="218"/>
      <c r="C932" s="218"/>
      <c r="D932" s="218"/>
      <c r="E932" s="218"/>
    </row>
    <row r="933" spans="1:5" x14ac:dyDescent="0.25">
      <c r="A933" s="218"/>
      <c r="B933" s="218"/>
      <c r="C933" s="218"/>
      <c r="D933" s="218"/>
      <c r="E933" s="218"/>
    </row>
    <row r="934" spans="1:5" x14ac:dyDescent="0.25">
      <c r="A934" s="218"/>
      <c r="B934" s="218"/>
      <c r="C934" s="218"/>
      <c r="D934" s="218"/>
      <c r="E934" s="218"/>
    </row>
    <row r="935" spans="1:5" x14ac:dyDescent="0.25">
      <c r="A935" s="218"/>
      <c r="B935" s="218"/>
      <c r="C935" s="218"/>
      <c r="D935" s="218"/>
      <c r="E935" s="218"/>
    </row>
    <row r="936" spans="1:5" x14ac:dyDescent="0.25">
      <c r="A936" s="218"/>
      <c r="B936" s="218"/>
      <c r="C936" s="218"/>
      <c r="D936" s="218"/>
      <c r="E936" s="218"/>
    </row>
    <row r="937" spans="1:5" x14ac:dyDescent="0.25">
      <c r="A937" s="218"/>
      <c r="B937" s="218"/>
      <c r="C937" s="218"/>
      <c r="D937" s="218"/>
      <c r="E937" s="218"/>
    </row>
    <row r="938" spans="1:5" x14ac:dyDescent="0.25">
      <c r="A938" s="218"/>
      <c r="B938" s="218"/>
      <c r="C938" s="218"/>
      <c r="D938" s="218"/>
      <c r="E938" s="218"/>
    </row>
    <row r="939" spans="1:5" x14ac:dyDescent="0.25">
      <c r="A939" s="218"/>
      <c r="B939" s="218"/>
      <c r="C939" s="218"/>
      <c r="D939" s="218"/>
      <c r="E939" s="218"/>
    </row>
    <row r="940" spans="1:5" x14ac:dyDescent="0.25">
      <c r="A940" s="218"/>
      <c r="B940" s="218"/>
      <c r="C940" s="218"/>
      <c r="D940" s="218"/>
      <c r="E940" s="218"/>
    </row>
    <row r="941" spans="1:5" x14ac:dyDescent="0.25">
      <c r="A941" s="218"/>
      <c r="B941" s="218"/>
      <c r="C941" s="218"/>
      <c r="D941" s="218"/>
      <c r="E941" s="218"/>
    </row>
    <row r="942" spans="1:5" x14ac:dyDescent="0.25">
      <c r="A942" s="218"/>
      <c r="B942" s="218"/>
      <c r="C942" s="218"/>
      <c r="D942" s="218"/>
      <c r="E942" s="218"/>
    </row>
    <row r="943" spans="1:5" x14ac:dyDescent="0.25">
      <c r="A943" s="218"/>
      <c r="B943" s="218"/>
      <c r="C943" s="218"/>
      <c r="D943" s="218"/>
      <c r="E943" s="218"/>
    </row>
    <row r="944" spans="1:5" x14ac:dyDescent="0.25">
      <c r="A944" s="218"/>
      <c r="B944" s="218"/>
      <c r="C944" s="218"/>
      <c r="D944" s="218"/>
      <c r="E944" s="218"/>
    </row>
    <row r="945" spans="1:5" x14ac:dyDescent="0.25">
      <c r="A945" s="218"/>
      <c r="B945" s="218"/>
      <c r="C945" s="218"/>
      <c r="D945" s="218"/>
      <c r="E945" s="218"/>
    </row>
    <row r="946" spans="1:5" x14ac:dyDescent="0.25">
      <c r="A946" s="218"/>
      <c r="B946" s="218"/>
      <c r="C946" s="218"/>
      <c r="D946" s="218"/>
      <c r="E946" s="218"/>
    </row>
    <row r="947" spans="1:5" x14ac:dyDescent="0.25">
      <c r="A947" s="218"/>
      <c r="B947" s="218"/>
      <c r="C947" s="218"/>
      <c r="D947" s="218"/>
      <c r="E947" s="218"/>
    </row>
    <row r="948" spans="1:5" x14ac:dyDescent="0.25">
      <c r="A948" s="218"/>
      <c r="B948" s="218"/>
      <c r="C948" s="218"/>
      <c r="D948" s="218"/>
      <c r="E948" s="218"/>
    </row>
    <row r="949" spans="1:5" x14ac:dyDescent="0.25">
      <c r="A949" s="218"/>
      <c r="B949" s="218"/>
      <c r="C949" s="218"/>
      <c r="D949" s="218"/>
      <c r="E949" s="218"/>
    </row>
    <row r="950" spans="1:5" x14ac:dyDescent="0.25">
      <c r="A950" s="218"/>
      <c r="B950" s="218"/>
      <c r="C950" s="218"/>
      <c r="D950" s="218"/>
      <c r="E950" s="218"/>
    </row>
    <row r="951" spans="1:5" x14ac:dyDescent="0.25">
      <c r="A951" s="218"/>
      <c r="B951" s="218"/>
      <c r="C951" s="218"/>
      <c r="D951" s="218"/>
      <c r="E951" s="218"/>
    </row>
    <row r="952" spans="1:5" x14ac:dyDescent="0.25">
      <c r="A952" s="218"/>
      <c r="B952" s="218"/>
      <c r="C952" s="218"/>
      <c r="D952" s="218"/>
      <c r="E952" s="218"/>
    </row>
    <row r="953" spans="1:5" x14ac:dyDescent="0.25">
      <c r="A953" s="218"/>
      <c r="B953" s="218"/>
      <c r="C953" s="218"/>
      <c r="D953" s="218"/>
      <c r="E953" s="218"/>
    </row>
    <row r="954" spans="1:5" x14ac:dyDescent="0.25">
      <c r="A954" s="218"/>
      <c r="B954" s="218"/>
      <c r="C954" s="218"/>
      <c r="D954" s="218"/>
      <c r="E954" s="218"/>
    </row>
    <row r="955" spans="1:5" x14ac:dyDescent="0.25">
      <c r="A955" s="218"/>
      <c r="B955" s="218"/>
      <c r="C955" s="218"/>
      <c r="D955" s="218"/>
      <c r="E955" s="218"/>
    </row>
    <row r="956" spans="1:5" x14ac:dyDescent="0.25">
      <c r="A956" s="218"/>
      <c r="B956" s="218"/>
      <c r="C956" s="218"/>
      <c r="D956" s="218"/>
      <c r="E956" s="218"/>
    </row>
    <row r="957" spans="1:5" x14ac:dyDescent="0.25">
      <c r="A957" s="218"/>
      <c r="B957" s="218"/>
      <c r="C957" s="218"/>
      <c r="D957" s="218"/>
      <c r="E957" s="218"/>
    </row>
    <row r="958" spans="1:5" x14ac:dyDescent="0.25">
      <c r="A958" s="218"/>
      <c r="B958" s="218"/>
      <c r="C958" s="218"/>
      <c r="D958" s="218"/>
      <c r="E958" s="218"/>
    </row>
    <row r="959" spans="1:5" x14ac:dyDescent="0.25">
      <c r="A959" s="218"/>
      <c r="B959" s="218"/>
      <c r="C959" s="218"/>
      <c r="D959" s="218"/>
      <c r="E959" s="218"/>
    </row>
    <row r="960" spans="1:5" x14ac:dyDescent="0.25">
      <c r="A960" s="218"/>
      <c r="B960" s="218"/>
      <c r="C960" s="218"/>
      <c r="D960" s="218"/>
      <c r="E960" s="218"/>
    </row>
    <row r="961" spans="1:5" x14ac:dyDescent="0.25">
      <c r="A961" s="218"/>
      <c r="B961" s="218"/>
      <c r="C961" s="218"/>
      <c r="D961" s="218"/>
      <c r="E961" s="218"/>
    </row>
    <row r="962" spans="1:5" x14ac:dyDescent="0.25">
      <c r="A962" s="218"/>
      <c r="B962" s="218"/>
      <c r="C962" s="218"/>
      <c r="D962" s="218"/>
      <c r="E962" s="218"/>
    </row>
    <row r="963" spans="1:5" x14ac:dyDescent="0.25">
      <c r="A963" s="218"/>
      <c r="B963" s="218"/>
      <c r="C963" s="218"/>
      <c r="D963" s="218"/>
      <c r="E963" s="218"/>
    </row>
    <row r="964" spans="1:5" x14ac:dyDescent="0.25">
      <c r="A964" s="218"/>
      <c r="B964" s="218"/>
      <c r="C964" s="218"/>
      <c r="D964" s="218"/>
      <c r="E964" s="218"/>
    </row>
    <row r="965" spans="1:5" x14ac:dyDescent="0.25">
      <c r="A965" s="218"/>
      <c r="B965" s="218"/>
      <c r="C965" s="218"/>
      <c r="D965" s="218"/>
      <c r="E965" s="218"/>
    </row>
    <row r="966" spans="1:5" x14ac:dyDescent="0.25">
      <c r="A966" s="218"/>
      <c r="B966" s="218"/>
      <c r="C966" s="218"/>
      <c r="D966" s="218"/>
      <c r="E966" s="218"/>
    </row>
    <row r="967" spans="1:5" x14ac:dyDescent="0.25">
      <c r="A967" s="218"/>
      <c r="B967" s="218"/>
      <c r="C967" s="218"/>
      <c r="D967" s="218"/>
      <c r="E967" s="218"/>
    </row>
    <row r="968" spans="1:5" x14ac:dyDescent="0.25">
      <c r="A968" s="218"/>
      <c r="B968" s="218"/>
      <c r="C968" s="218"/>
      <c r="D968" s="218"/>
      <c r="E968" s="218"/>
    </row>
    <row r="969" spans="1:5" x14ac:dyDescent="0.25">
      <c r="A969" s="218"/>
      <c r="B969" s="218"/>
      <c r="C969" s="218"/>
      <c r="D969" s="218"/>
      <c r="E969" s="218"/>
    </row>
    <row r="970" spans="1:5" x14ac:dyDescent="0.25">
      <c r="A970" s="218"/>
      <c r="B970" s="218"/>
      <c r="C970" s="218"/>
      <c r="D970" s="218"/>
      <c r="E970" s="218"/>
    </row>
    <row r="971" spans="1:5" x14ac:dyDescent="0.25">
      <c r="A971" s="218"/>
      <c r="B971" s="218"/>
      <c r="C971" s="218"/>
      <c r="D971" s="218"/>
      <c r="E971" s="218"/>
    </row>
    <row r="972" spans="1:5" x14ac:dyDescent="0.25">
      <c r="A972" s="218"/>
      <c r="B972" s="218"/>
      <c r="C972" s="218"/>
      <c r="D972" s="218"/>
      <c r="E972" s="218"/>
    </row>
    <row r="973" spans="1:5" x14ac:dyDescent="0.25">
      <c r="A973" s="218"/>
      <c r="B973" s="218"/>
      <c r="C973" s="218"/>
      <c r="D973" s="218"/>
      <c r="E973" s="218"/>
    </row>
    <row r="974" spans="1:5" x14ac:dyDescent="0.25">
      <c r="A974" s="218"/>
      <c r="B974" s="218"/>
      <c r="C974" s="218"/>
      <c r="D974" s="218"/>
      <c r="E974" s="218"/>
    </row>
    <row r="975" spans="1:5" x14ac:dyDescent="0.25">
      <c r="A975" s="218"/>
      <c r="B975" s="218"/>
      <c r="C975" s="218"/>
      <c r="D975" s="218"/>
      <c r="E975" s="218"/>
    </row>
    <row r="976" spans="1:5" x14ac:dyDescent="0.25">
      <c r="A976" s="218"/>
      <c r="B976" s="218"/>
      <c r="C976" s="218"/>
      <c r="D976" s="218"/>
      <c r="E976" s="218"/>
    </row>
    <row r="977" spans="1:5" x14ac:dyDescent="0.25">
      <c r="A977" s="218"/>
      <c r="B977" s="218"/>
      <c r="C977" s="218"/>
      <c r="D977" s="218"/>
      <c r="E977" s="218"/>
    </row>
    <row r="978" spans="1:5" x14ac:dyDescent="0.25">
      <c r="A978" s="218"/>
      <c r="B978" s="218"/>
      <c r="C978" s="218"/>
      <c r="D978" s="218"/>
      <c r="E978" s="218"/>
    </row>
    <row r="979" spans="1:5" x14ac:dyDescent="0.25">
      <c r="A979" s="218"/>
      <c r="B979" s="218"/>
      <c r="C979" s="218"/>
      <c r="D979" s="218"/>
      <c r="E979" s="218"/>
    </row>
    <row r="980" spans="1:5" x14ac:dyDescent="0.25">
      <c r="A980" s="218"/>
      <c r="B980" s="218"/>
      <c r="C980" s="218"/>
      <c r="D980" s="218"/>
      <c r="E980" s="218"/>
    </row>
    <row r="981" spans="1:5" x14ac:dyDescent="0.25">
      <c r="A981" s="218"/>
      <c r="B981" s="218"/>
      <c r="C981" s="218"/>
      <c r="D981" s="218"/>
      <c r="E981" s="218"/>
    </row>
    <row r="982" spans="1:5" x14ac:dyDescent="0.25">
      <c r="A982" s="218"/>
      <c r="B982" s="218"/>
      <c r="C982" s="218"/>
      <c r="D982" s="218"/>
      <c r="E982" s="218"/>
    </row>
    <row r="983" spans="1:5" x14ac:dyDescent="0.25">
      <c r="A983" s="218"/>
      <c r="B983" s="218"/>
      <c r="C983" s="218"/>
      <c r="D983" s="218"/>
      <c r="E983" s="218"/>
    </row>
    <row r="984" spans="1:5" x14ac:dyDescent="0.25">
      <c r="A984" s="218"/>
      <c r="B984" s="218"/>
      <c r="C984" s="218"/>
      <c r="D984" s="218"/>
      <c r="E984" s="218"/>
    </row>
    <row r="985" spans="1:5" x14ac:dyDescent="0.25">
      <c r="A985" s="218"/>
      <c r="B985" s="218"/>
      <c r="C985" s="218"/>
      <c r="D985" s="218"/>
      <c r="E985" s="218"/>
    </row>
    <row r="986" spans="1:5" x14ac:dyDescent="0.25">
      <c r="A986" s="218"/>
      <c r="B986" s="218"/>
      <c r="C986" s="218"/>
      <c r="D986" s="218"/>
      <c r="E986" s="218"/>
    </row>
    <row r="987" spans="1:5" x14ac:dyDescent="0.25">
      <c r="A987" s="218"/>
      <c r="B987" s="218"/>
      <c r="C987" s="218"/>
      <c r="D987" s="218"/>
      <c r="E987" s="218"/>
    </row>
    <row r="988" spans="1:5" x14ac:dyDescent="0.25">
      <c r="A988" s="218"/>
      <c r="B988" s="218"/>
      <c r="C988" s="218"/>
      <c r="D988" s="218"/>
      <c r="E988" s="218"/>
    </row>
    <row r="989" spans="1:5" x14ac:dyDescent="0.25">
      <c r="A989" s="218"/>
      <c r="B989" s="218"/>
      <c r="C989" s="218"/>
      <c r="D989" s="218"/>
      <c r="E989" s="218"/>
    </row>
    <row r="990" spans="1:5" x14ac:dyDescent="0.25">
      <c r="A990" s="218"/>
      <c r="B990" s="218"/>
      <c r="C990" s="218"/>
      <c r="D990" s="218"/>
      <c r="E990" s="218"/>
    </row>
    <row r="991" spans="1:5" x14ac:dyDescent="0.25">
      <c r="A991" s="218"/>
      <c r="B991" s="218"/>
      <c r="C991" s="218"/>
      <c r="D991" s="218"/>
      <c r="E991" s="218"/>
    </row>
    <row r="992" spans="1:5" x14ac:dyDescent="0.25">
      <c r="A992" s="218"/>
      <c r="B992" s="218"/>
      <c r="C992" s="218"/>
      <c r="D992" s="218"/>
      <c r="E992" s="218"/>
    </row>
    <row r="993" spans="1:5" x14ac:dyDescent="0.25">
      <c r="A993" s="218"/>
      <c r="B993" s="218"/>
      <c r="C993" s="218"/>
      <c r="D993" s="218"/>
      <c r="E993" s="218"/>
    </row>
    <row r="994" spans="1:5" x14ac:dyDescent="0.25">
      <c r="A994" s="218"/>
      <c r="B994" s="218"/>
      <c r="C994" s="218"/>
      <c r="D994" s="218"/>
      <c r="E994" s="218"/>
    </row>
    <row r="995" spans="1:5" x14ac:dyDescent="0.25">
      <c r="A995" s="218"/>
      <c r="B995" s="218"/>
      <c r="C995" s="218"/>
      <c r="D995" s="218"/>
      <c r="E995" s="218"/>
    </row>
    <row r="996" spans="1:5" x14ac:dyDescent="0.25">
      <c r="A996" s="218"/>
      <c r="B996" s="218"/>
      <c r="C996" s="218"/>
      <c r="D996" s="218"/>
      <c r="E996" s="218"/>
    </row>
    <row r="997" spans="1:5" x14ac:dyDescent="0.25">
      <c r="A997" s="218"/>
      <c r="B997" s="218"/>
      <c r="C997" s="218"/>
      <c r="D997" s="218"/>
      <c r="E997" s="218"/>
    </row>
    <row r="998" spans="1:5" x14ac:dyDescent="0.25">
      <c r="A998" s="218"/>
      <c r="B998" s="218"/>
      <c r="C998" s="218"/>
      <c r="D998" s="218"/>
      <c r="E998" s="218"/>
    </row>
    <row r="999" spans="1:5" x14ac:dyDescent="0.25">
      <c r="A999" s="218"/>
      <c r="B999" s="218"/>
      <c r="C999" s="218"/>
      <c r="D999" s="218"/>
      <c r="E999" s="218"/>
    </row>
    <row r="1000" spans="1:5" x14ac:dyDescent="0.25">
      <c r="A1000" s="218"/>
      <c r="B1000" s="218"/>
      <c r="C1000" s="218"/>
      <c r="D1000" s="218"/>
      <c r="E1000" s="218"/>
    </row>
    <row r="1001" spans="1:5" x14ac:dyDescent="0.25">
      <c r="A1001" s="218"/>
      <c r="B1001" s="218"/>
      <c r="C1001" s="218"/>
      <c r="D1001" s="218"/>
      <c r="E1001" s="218"/>
    </row>
    <row r="1002" spans="1:5" x14ac:dyDescent="0.25">
      <c r="A1002" s="218"/>
      <c r="B1002" s="218"/>
      <c r="C1002" s="218"/>
      <c r="D1002" s="218"/>
      <c r="E1002" s="218"/>
    </row>
    <row r="1003" spans="1:5" x14ac:dyDescent="0.25">
      <c r="A1003" s="218"/>
      <c r="B1003" s="218"/>
      <c r="C1003" s="218"/>
      <c r="D1003" s="218"/>
      <c r="E1003" s="218"/>
    </row>
    <row r="1004" spans="1:5" x14ac:dyDescent="0.25">
      <c r="A1004" s="218"/>
      <c r="B1004" s="218"/>
      <c r="C1004" s="218"/>
      <c r="D1004" s="218"/>
      <c r="E1004" s="218"/>
    </row>
    <row r="1005" spans="1:5" x14ac:dyDescent="0.25">
      <c r="A1005" s="218"/>
      <c r="B1005" s="218"/>
      <c r="C1005" s="218"/>
      <c r="D1005" s="218"/>
      <c r="E1005" s="218"/>
    </row>
    <row r="1006" spans="1:5" x14ac:dyDescent="0.25">
      <c r="A1006" s="218"/>
      <c r="B1006" s="218"/>
      <c r="C1006" s="218"/>
      <c r="D1006" s="218"/>
      <c r="E1006" s="218"/>
    </row>
    <row r="1007" spans="1:5" x14ac:dyDescent="0.25">
      <c r="A1007" s="218"/>
      <c r="B1007" s="218"/>
      <c r="C1007" s="218"/>
      <c r="D1007" s="218"/>
      <c r="E1007" s="218"/>
    </row>
    <row r="1008" spans="1:5" x14ac:dyDescent="0.25">
      <c r="A1008" s="218"/>
      <c r="B1008" s="218"/>
      <c r="C1008" s="218"/>
      <c r="D1008" s="218"/>
      <c r="E1008" s="218"/>
    </row>
    <row r="1009" spans="1:5" x14ac:dyDescent="0.25">
      <c r="A1009" s="218"/>
      <c r="B1009" s="218"/>
      <c r="C1009" s="218"/>
      <c r="D1009" s="218"/>
      <c r="E1009" s="218"/>
    </row>
    <row r="1010" spans="1:5" x14ac:dyDescent="0.25">
      <c r="A1010" s="218"/>
      <c r="B1010" s="218"/>
      <c r="C1010" s="218"/>
      <c r="D1010" s="218"/>
      <c r="E1010" s="218"/>
    </row>
    <row r="1011" spans="1:5" x14ac:dyDescent="0.25">
      <c r="A1011" s="218"/>
      <c r="B1011" s="218"/>
      <c r="C1011" s="218"/>
      <c r="D1011" s="218"/>
      <c r="E1011" s="218"/>
    </row>
    <row r="1012" spans="1:5" x14ac:dyDescent="0.25">
      <c r="A1012" s="218"/>
      <c r="B1012" s="218"/>
      <c r="C1012" s="218"/>
      <c r="D1012" s="218"/>
      <c r="E1012" s="218"/>
    </row>
    <row r="1013" spans="1:5" x14ac:dyDescent="0.25">
      <c r="A1013" s="218"/>
      <c r="B1013" s="218"/>
      <c r="C1013" s="218"/>
      <c r="D1013" s="218"/>
      <c r="E1013" s="218"/>
    </row>
    <row r="1014" spans="1:5" x14ac:dyDescent="0.25">
      <c r="A1014" s="218"/>
      <c r="B1014" s="218"/>
      <c r="C1014" s="218"/>
      <c r="D1014" s="218"/>
      <c r="E1014" s="218"/>
    </row>
    <row r="1015" spans="1:5" x14ac:dyDescent="0.25">
      <c r="A1015" s="218"/>
      <c r="B1015" s="218"/>
      <c r="C1015" s="218"/>
      <c r="D1015" s="218"/>
      <c r="E1015" s="218"/>
    </row>
    <row r="1016" spans="1:5" x14ac:dyDescent="0.25">
      <c r="A1016" s="218"/>
      <c r="B1016" s="218"/>
      <c r="C1016" s="218"/>
      <c r="D1016" s="218"/>
      <c r="E1016" s="218"/>
    </row>
    <row r="1017" spans="1:5" x14ac:dyDescent="0.25">
      <c r="A1017" s="218"/>
      <c r="B1017" s="218"/>
      <c r="C1017" s="218"/>
      <c r="D1017" s="218"/>
      <c r="E1017" s="218"/>
    </row>
    <row r="1018" spans="1:5" x14ac:dyDescent="0.25">
      <c r="A1018" s="218"/>
      <c r="B1018" s="218"/>
      <c r="C1018" s="218"/>
      <c r="D1018" s="218"/>
      <c r="E1018" s="218"/>
    </row>
    <row r="1019" spans="1:5" x14ac:dyDescent="0.25">
      <c r="A1019" s="218"/>
      <c r="B1019" s="218"/>
      <c r="C1019" s="218"/>
      <c r="D1019" s="218"/>
      <c r="E1019" s="218"/>
    </row>
    <row r="1020" spans="1:5" x14ac:dyDescent="0.25">
      <c r="A1020" s="218"/>
      <c r="B1020" s="218"/>
      <c r="C1020" s="218"/>
      <c r="D1020" s="218"/>
      <c r="E1020" s="218"/>
    </row>
    <row r="1021" spans="1:5" x14ac:dyDescent="0.25">
      <c r="A1021" s="218"/>
      <c r="B1021" s="218"/>
      <c r="C1021" s="218"/>
      <c r="D1021" s="218"/>
      <c r="E1021" s="218"/>
    </row>
    <row r="1022" spans="1:5" x14ac:dyDescent="0.25">
      <c r="A1022" s="218"/>
      <c r="B1022" s="218"/>
      <c r="C1022" s="218"/>
      <c r="D1022" s="218"/>
      <c r="E1022" s="218"/>
    </row>
    <row r="1023" spans="1:5" x14ac:dyDescent="0.25">
      <c r="A1023" s="218"/>
      <c r="B1023" s="218"/>
      <c r="C1023" s="218"/>
      <c r="D1023" s="218"/>
      <c r="E1023" s="218"/>
    </row>
    <row r="1024" spans="1:5" x14ac:dyDescent="0.25">
      <c r="A1024" s="218"/>
      <c r="B1024" s="218"/>
      <c r="C1024" s="218"/>
      <c r="D1024" s="218"/>
      <c r="E1024" s="218"/>
    </row>
    <row r="1025" spans="1:5" x14ac:dyDescent="0.25">
      <c r="A1025" s="218"/>
      <c r="B1025" s="218"/>
      <c r="C1025" s="218"/>
      <c r="D1025" s="218"/>
      <c r="E1025" s="218"/>
    </row>
    <row r="1026" spans="1:5" x14ac:dyDescent="0.25">
      <c r="A1026" s="218"/>
      <c r="B1026" s="218"/>
      <c r="C1026" s="218"/>
      <c r="D1026" s="218"/>
      <c r="E1026" s="218"/>
    </row>
    <row r="1027" spans="1:5" x14ac:dyDescent="0.25">
      <c r="A1027" s="218"/>
      <c r="B1027" s="218"/>
      <c r="C1027" s="218"/>
      <c r="D1027" s="218"/>
      <c r="E1027" s="218"/>
    </row>
    <row r="1028" spans="1:5" x14ac:dyDescent="0.25">
      <c r="A1028" s="218"/>
      <c r="B1028" s="218"/>
      <c r="C1028" s="218"/>
      <c r="D1028" s="218"/>
      <c r="E1028" s="218"/>
    </row>
    <row r="1029" spans="1:5" x14ac:dyDescent="0.25">
      <c r="A1029" s="218"/>
      <c r="B1029" s="218"/>
      <c r="C1029" s="218"/>
      <c r="D1029" s="218"/>
      <c r="E1029" s="218"/>
    </row>
    <row r="1030" spans="1:5" x14ac:dyDescent="0.25">
      <c r="A1030" s="218"/>
      <c r="B1030" s="218"/>
      <c r="C1030" s="218"/>
      <c r="D1030" s="218"/>
      <c r="E1030" s="218"/>
    </row>
    <row r="1031" spans="1:5" x14ac:dyDescent="0.25">
      <c r="A1031" s="218"/>
      <c r="B1031" s="218"/>
      <c r="C1031" s="218"/>
      <c r="D1031" s="218"/>
      <c r="E1031" s="218"/>
    </row>
    <row r="1032" spans="1:5" x14ac:dyDescent="0.25">
      <c r="A1032" s="218"/>
      <c r="B1032" s="218"/>
      <c r="C1032" s="218"/>
      <c r="D1032" s="218"/>
      <c r="E1032" s="218"/>
    </row>
    <row r="1033" spans="1:5" x14ac:dyDescent="0.25">
      <c r="A1033" s="218"/>
      <c r="B1033" s="218"/>
      <c r="C1033" s="218"/>
      <c r="D1033" s="218"/>
      <c r="E1033" s="218"/>
    </row>
    <row r="1034" spans="1:5" x14ac:dyDescent="0.25">
      <c r="A1034" s="218"/>
      <c r="B1034" s="218"/>
      <c r="C1034" s="218"/>
      <c r="D1034" s="218"/>
      <c r="E1034" s="218"/>
    </row>
    <row r="1035" spans="1:5" x14ac:dyDescent="0.25">
      <c r="A1035" s="218"/>
      <c r="B1035" s="218"/>
      <c r="C1035" s="218"/>
      <c r="D1035" s="218"/>
      <c r="E1035" s="218"/>
    </row>
    <row r="1036" spans="1:5" x14ac:dyDescent="0.25">
      <c r="A1036" s="218"/>
      <c r="B1036" s="218"/>
      <c r="C1036" s="218"/>
      <c r="D1036" s="218"/>
      <c r="E1036" s="218"/>
    </row>
    <row r="1037" spans="1:5" x14ac:dyDescent="0.25">
      <c r="A1037" s="218"/>
      <c r="B1037" s="218"/>
      <c r="C1037" s="218"/>
      <c r="D1037" s="218"/>
      <c r="E1037" s="218"/>
    </row>
    <row r="1038" spans="1:5" x14ac:dyDescent="0.25">
      <c r="A1038" s="218"/>
      <c r="B1038" s="218"/>
      <c r="C1038" s="218"/>
      <c r="D1038" s="218"/>
      <c r="E1038" s="218"/>
    </row>
    <row r="1039" spans="1:5" x14ac:dyDescent="0.25">
      <c r="A1039" s="218"/>
      <c r="B1039" s="218"/>
      <c r="C1039" s="218"/>
      <c r="D1039" s="218"/>
      <c r="E1039" s="218"/>
    </row>
    <row r="1040" spans="1:5" x14ac:dyDescent="0.25">
      <c r="A1040" s="218"/>
      <c r="B1040" s="218"/>
      <c r="C1040" s="218"/>
      <c r="D1040" s="218"/>
      <c r="E1040" s="218"/>
    </row>
    <row r="1041" spans="1:5" x14ac:dyDescent="0.25">
      <c r="A1041" s="218"/>
      <c r="B1041" s="218"/>
      <c r="C1041" s="218"/>
      <c r="D1041" s="218"/>
      <c r="E1041" s="218"/>
    </row>
    <row r="1042" spans="1:5" x14ac:dyDescent="0.25">
      <c r="A1042" s="218"/>
      <c r="B1042" s="218"/>
      <c r="C1042" s="218"/>
      <c r="D1042" s="218"/>
      <c r="E1042" s="218"/>
    </row>
    <row r="1043" spans="1:5" x14ac:dyDescent="0.25">
      <c r="A1043" s="218"/>
      <c r="B1043" s="218"/>
      <c r="C1043" s="218"/>
      <c r="D1043" s="218"/>
      <c r="E1043" s="218"/>
    </row>
    <row r="1044" spans="1:5" x14ac:dyDescent="0.25">
      <c r="A1044" s="218"/>
      <c r="B1044" s="218"/>
      <c r="C1044" s="218"/>
      <c r="D1044" s="218"/>
      <c r="E1044" s="218"/>
    </row>
    <row r="1045" spans="1:5" x14ac:dyDescent="0.25">
      <c r="A1045" s="218"/>
      <c r="B1045" s="218"/>
      <c r="C1045" s="218"/>
      <c r="D1045" s="218"/>
      <c r="E1045" s="218"/>
    </row>
    <row r="1046" spans="1:5" x14ac:dyDescent="0.25">
      <c r="A1046" s="218"/>
      <c r="B1046" s="218"/>
      <c r="C1046" s="218"/>
      <c r="D1046" s="218"/>
      <c r="E1046" s="218"/>
    </row>
    <row r="1047" spans="1:5" x14ac:dyDescent="0.25">
      <c r="A1047" s="218"/>
      <c r="B1047" s="218"/>
      <c r="C1047" s="218"/>
      <c r="D1047" s="218"/>
      <c r="E1047" s="218"/>
    </row>
    <row r="1048" spans="1:5" x14ac:dyDescent="0.25">
      <c r="A1048" s="218"/>
      <c r="B1048" s="218"/>
      <c r="C1048" s="218"/>
      <c r="D1048" s="218"/>
      <c r="E1048" s="218"/>
    </row>
    <row r="1049" spans="1:5" x14ac:dyDescent="0.25">
      <c r="A1049" s="218"/>
      <c r="B1049" s="218"/>
      <c r="C1049" s="218"/>
      <c r="D1049" s="218"/>
      <c r="E1049" s="218"/>
    </row>
    <row r="1050" spans="1:5" x14ac:dyDescent="0.25">
      <c r="A1050" s="218"/>
      <c r="B1050" s="218"/>
      <c r="C1050" s="218"/>
      <c r="D1050" s="218"/>
      <c r="E1050" s="218"/>
    </row>
    <row r="1051" spans="1:5" x14ac:dyDescent="0.25">
      <c r="A1051" s="218"/>
      <c r="B1051" s="218"/>
      <c r="C1051" s="218"/>
      <c r="D1051" s="218"/>
      <c r="E1051" s="218"/>
    </row>
    <row r="1052" spans="1:5" x14ac:dyDescent="0.25">
      <c r="A1052" s="218"/>
      <c r="B1052" s="218"/>
      <c r="C1052" s="218"/>
      <c r="D1052" s="218"/>
      <c r="E1052" s="218"/>
    </row>
    <row r="1053" spans="1:5" x14ac:dyDescent="0.25">
      <c r="A1053" s="218"/>
      <c r="B1053" s="218"/>
      <c r="C1053" s="218"/>
      <c r="D1053" s="218"/>
      <c r="E1053" s="218"/>
    </row>
    <row r="1054" spans="1:5" x14ac:dyDescent="0.25">
      <c r="A1054" s="218"/>
      <c r="B1054" s="218"/>
      <c r="C1054" s="218"/>
      <c r="D1054" s="218"/>
      <c r="E1054" s="218"/>
    </row>
    <row r="1055" spans="1:5" x14ac:dyDescent="0.25">
      <c r="A1055" s="218"/>
      <c r="B1055" s="218"/>
      <c r="C1055" s="218"/>
      <c r="D1055" s="218"/>
      <c r="E1055" s="218"/>
    </row>
    <row r="1056" spans="1:5" x14ac:dyDescent="0.25">
      <c r="A1056" s="218"/>
      <c r="B1056" s="218"/>
      <c r="C1056" s="218"/>
      <c r="D1056" s="218"/>
      <c r="E1056" s="218"/>
    </row>
    <row r="1057" spans="1:5" x14ac:dyDescent="0.25">
      <c r="A1057" s="218"/>
      <c r="B1057" s="218"/>
      <c r="C1057" s="218"/>
      <c r="D1057" s="218"/>
      <c r="E1057" s="218"/>
    </row>
    <row r="1058" spans="1:5" x14ac:dyDescent="0.25">
      <c r="A1058" s="218"/>
      <c r="B1058" s="218"/>
      <c r="C1058" s="218"/>
      <c r="D1058" s="218"/>
      <c r="E1058" s="218"/>
    </row>
    <row r="1059" spans="1:5" x14ac:dyDescent="0.25">
      <c r="A1059" s="218"/>
      <c r="B1059" s="218"/>
      <c r="C1059" s="218"/>
      <c r="D1059" s="218"/>
      <c r="E1059" s="218"/>
    </row>
    <row r="1060" spans="1:5" x14ac:dyDescent="0.25">
      <c r="A1060" s="218"/>
      <c r="B1060" s="218"/>
      <c r="C1060" s="218"/>
      <c r="D1060" s="218"/>
      <c r="E1060" s="218"/>
    </row>
    <row r="1061" spans="1:5" x14ac:dyDescent="0.25">
      <c r="A1061" s="218"/>
      <c r="B1061" s="218"/>
      <c r="C1061" s="218"/>
      <c r="D1061" s="218"/>
      <c r="E1061" s="218"/>
    </row>
    <row r="1062" spans="1:5" x14ac:dyDescent="0.25">
      <c r="A1062" s="218"/>
      <c r="B1062" s="218"/>
      <c r="C1062" s="218"/>
      <c r="D1062" s="218"/>
      <c r="E1062" s="218"/>
    </row>
    <row r="1063" spans="1:5" x14ac:dyDescent="0.25">
      <c r="A1063" s="218"/>
      <c r="B1063" s="218"/>
      <c r="C1063" s="218"/>
      <c r="D1063" s="218"/>
      <c r="E1063" s="218"/>
    </row>
    <row r="1064" spans="1:5" x14ac:dyDescent="0.25">
      <c r="A1064" s="218"/>
      <c r="B1064" s="218"/>
      <c r="C1064" s="218"/>
      <c r="D1064" s="218"/>
      <c r="E1064" s="218"/>
    </row>
    <row r="1065" spans="1:5" x14ac:dyDescent="0.25">
      <c r="A1065" s="218"/>
      <c r="B1065" s="218"/>
      <c r="C1065" s="218"/>
      <c r="D1065" s="218"/>
      <c r="E1065" s="218"/>
    </row>
    <row r="1066" spans="1:5" x14ac:dyDescent="0.25">
      <c r="A1066" s="218"/>
      <c r="B1066" s="218"/>
      <c r="C1066" s="218"/>
      <c r="D1066" s="218"/>
      <c r="E1066" s="218"/>
    </row>
    <row r="1067" spans="1:5" x14ac:dyDescent="0.25">
      <c r="A1067" s="218"/>
      <c r="B1067" s="218"/>
      <c r="C1067" s="218"/>
      <c r="D1067" s="218"/>
      <c r="E1067" s="218"/>
    </row>
    <row r="1068" spans="1:5" x14ac:dyDescent="0.25">
      <c r="A1068" s="218"/>
      <c r="B1068" s="218"/>
      <c r="C1068" s="218"/>
      <c r="D1068" s="218"/>
      <c r="E1068" s="218"/>
    </row>
    <row r="1069" spans="1:5" x14ac:dyDescent="0.25">
      <c r="A1069" s="218"/>
      <c r="B1069" s="218"/>
      <c r="C1069" s="218"/>
      <c r="D1069" s="218"/>
      <c r="E1069" s="218"/>
    </row>
    <row r="1070" spans="1:5" x14ac:dyDescent="0.25">
      <c r="A1070" s="218"/>
      <c r="B1070" s="218"/>
      <c r="C1070" s="218"/>
      <c r="D1070" s="218"/>
      <c r="E1070" s="218"/>
    </row>
    <row r="1071" spans="1:5" x14ac:dyDescent="0.25">
      <c r="A1071" s="218"/>
      <c r="B1071" s="218"/>
      <c r="C1071" s="218"/>
      <c r="D1071" s="218"/>
      <c r="E1071" s="218"/>
    </row>
    <row r="1072" spans="1:5" x14ac:dyDescent="0.25">
      <c r="A1072" s="218"/>
      <c r="B1072" s="218"/>
      <c r="C1072" s="218"/>
      <c r="D1072" s="218"/>
      <c r="E1072" s="218"/>
    </row>
    <row r="1073" spans="1:5" x14ac:dyDescent="0.25">
      <c r="A1073" s="218"/>
      <c r="B1073" s="218"/>
      <c r="C1073" s="218"/>
      <c r="D1073" s="218"/>
      <c r="E1073" s="218"/>
    </row>
    <row r="1074" spans="1:5" x14ac:dyDescent="0.25">
      <c r="A1074" s="218"/>
      <c r="B1074" s="218"/>
      <c r="C1074" s="218"/>
      <c r="D1074" s="218"/>
      <c r="E1074" s="218"/>
    </row>
    <row r="1075" spans="1:5" x14ac:dyDescent="0.25">
      <c r="A1075" s="218"/>
      <c r="B1075" s="218"/>
      <c r="C1075" s="218"/>
      <c r="D1075" s="218"/>
      <c r="E1075" s="218"/>
    </row>
    <row r="1076" spans="1:5" x14ac:dyDescent="0.25">
      <c r="A1076" s="218"/>
      <c r="B1076" s="218"/>
      <c r="C1076" s="218"/>
      <c r="D1076" s="218"/>
      <c r="E1076" s="218"/>
    </row>
    <row r="1077" spans="1:5" x14ac:dyDescent="0.25">
      <c r="A1077" s="218"/>
      <c r="B1077" s="218"/>
      <c r="C1077" s="218"/>
      <c r="D1077" s="218"/>
      <c r="E1077" s="218"/>
    </row>
    <row r="1078" spans="1:5" x14ac:dyDescent="0.25">
      <c r="A1078" s="218"/>
      <c r="B1078" s="218"/>
      <c r="C1078" s="218"/>
      <c r="D1078" s="218"/>
      <c r="E1078" s="218"/>
    </row>
    <row r="1079" spans="1:5" x14ac:dyDescent="0.25">
      <c r="A1079" s="218"/>
      <c r="B1079" s="218"/>
      <c r="C1079" s="218"/>
      <c r="D1079" s="218"/>
      <c r="E1079" s="218"/>
    </row>
    <row r="1080" spans="1:5" x14ac:dyDescent="0.25">
      <c r="A1080" s="218"/>
      <c r="B1080" s="218"/>
      <c r="C1080" s="218"/>
      <c r="D1080" s="218"/>
      <c r="E1080" s="218"/>
    </row>
    <row r="1081" spans="1:5" x14ac:dyDescent="0.25">
      <c r="A1081" s="218"/>
      <c r="B1081" s="218"/>
      <c r="C1081" s="218"/>
      <c r="D1081" s="218"/>
      <c r="E1081" s="218"/>
    </row>
    <row r="1082" spans="1:5" x14ac:dyDescent="0.25">
      <c r="A1082" s="218"/>
      <c r="B1082" s="218"/>
      <c r="C1082" s="218"/>
      <c r="D1082" s="218"/>
      <c r="E1082" s="218"/>
    </row>
    <row r="1083" spans="1:5" x14ac:dyDescent="0.25">
      <c r="A1083" s="218"/>
      <c r="B1083" s="218"/>
      <c r="C1083" s="218"/>
      <c r="D1083" s="218"/>
      <c r="E1083" s="218"/>
    </row>
    <row r="1084" spans="1:5" x14ac:dyDescent="0.25">
      <c r="A1084" s="218"/>
      <c r="B1084" s="218"/>
      <c r="C1084" s="218"/>
      <c r="D1084" s="218"/>
      <c r="E1084" s="218"/>
    </row>
    <row r="1085" spans="1:5" x14ac:dyDescent="0.25">
      <c r="A1085" s="218"/>
      <c r="B1085" s="218"/>
      <c r="C1085" s="218"/>
      <c r="D1085" s="218"/>
      <c r="E1085" s="218"/>
    </row>
    <row r="1086" spans="1:5" x14ac:dyDescent="0.25">
      <c r="A1086" s="218"/>
      <c r="B1086" s="218"/>
      <c r="C1086" s="218"/>
      <c r="D1086" s="218"/>
      <c r="E1086" s="218"/>
    </row>
    <row r="1087" spans="1:5" x14ac:dyDescent="0.25">
      <c r="A1087" s="218"/>
      <c r="B1087" s="218"/>
      <c r="C1087" s="218"/>
      <c r="D1087" s="218"/>
      <c r="E1087" s="218"/>
    </row>
    <row r="1088" spans="1:5" x14ac:dyDescent="0.25">
      <c r="A1088" s="218"/>
      <c r="B1088" s="218"/>
      <c r="C1088" s="218"/>
      <c r="D1088" s="218"/>
      <c r="E1088" s="218"/>
    </row>
    <row r="1089" spans="1:5" x14ac:dyDescent="0.25">
      <c r="A1089" s="218"/>
      <c r="B1089" s="218"/>
      <c r="C1089" s="218"/>
      <c r="D1089" s="218"/>
      <c r="E1089" s="218"/>
    </row>
    <row r="1090" spans="1:5" x14ac:dyDescent="0.25">
      <c r="A1090" s="218"/>
      <c r="B1090" s="218"/>
      <c r="C1090" s="218"/>
      <c r="D1090" s="218"/>
      <c r="E1090" s="218"/>
    </row>
    <row r="1091" spans="1:5" x14ac:dyDescent="0.25">
      <c r="A1091" s="218"/>
      <c r="B1091" s="218"/>
      <c r="C1091" s="218"/>
      <c r="D1091" s="218"/>
      <c r="E1091" s="218"/>
    </row>
    <row r="1092" spans="1:5" x14ac:dyDescent="0.25">
      <c r="A1092" s="218"/>
      <c r="B1092" s="218"/>
      <c r="C1092" s="218"/>
      <c r="D1092" s="218"/>
      <c r="E1092" s="218"/>
    </row>
    <row r="1093" spans="1:5" x14ac:dyDescent="0.25">
      <c r="A1093" s="218"/>
      <c r="B1093" s="218"/>
      <c r="C1093" s="218"/>
      <c r="D1093" s="218"/>
      <c r="E1093" s="218"/>
    </row>
    <row r="1094" spans="1:5" x14ac:dyDescent="0.25">
      <c r="A1094" s="218"/>
      <c r="B1094" s="218"/>
      <c r="C1094" s="218"/>
      <c r="D1094" s="218"/>
      <c r="E1094" s="218"/>
    </row>
    <row r="1095" spans="1:5" x14ac:dyDescent="0.25">
      <c r="A1095" s="218"/>
      <c r="B1095" s="218"/>
      <c r="C1095" s="218"/>
      <c r="D1095" s="218"/>
      <c r="E1095" s="218"/>
    </row>
    <row r="1096" spans="1:5" x14ac:dyDescent="0.25">
      <c r="A1096" s="218"/>
      <c r="B1096" s="218"/>
      <c r="C1096" s="218"/>
      <c r="D1096" s="218"/>
      <c r="E1096" s="218"/>
    </row>
    <row r="1097" spans="1:5" x14ac:dyDescent="0.25">
      <c r="A1097" s="218"/>
      <c r="B1097" s="218"/>
      <c r="C1097" s="218"/>
      <c r="D1097" s="218"/>
      <c r="E1097" s="218"/>
    </row>
    <row r="1098" spans="1:5" x14ac:dyDescent="0.25">
      <c r="A1098" s="218"/>
      <c r="B1098" s="218"/>
      <c r="C1098" s="218"/>
      <c r="D1098" s="218"/>
      <c r="E1098" s="218"/>
    </row>
    <row r="1099" spans="1:5" x14ac:dyDescent="0.25">
      <c r="A1099" s="218"/>
      <c r="B1099" s="218"/>
      <c r="C1099" s="218"/>
      <c r="D1099" s="218"/>
      <c r="E1099" s="218"/>
    </row>
    <row r="1100" spans="1:5" x14ac:dyDescent="0.25">
      <c r="A1100" s="218"/>
      <c r="B1100" s="218"/>
      <c r="C1100" s="218"/>
      <c r="D1100" s="218"/>
      <c r="E1100" s="218"/>
    </row>
    <row r="1101" spans="1:5" x14ac:dyDescent="0.25">
      <c r="A1101" s="218"/>
      <c r="B1101" s="218"/>
      <c r="C1101" s="218"/>
      <c r="D1101" s="218"/>
      <c r="E1101" s="218"/>
    </row>
    <row r="1102" spans="1:5" x14ac:dyDescent="0.25">
      <c r="A1102" s="218"/>
      <c r="B1102" s="218"/>
      <c r="C1102" s="218"/>
      <c r="D1102" s="218"/>
      <c r="E1102" s="218"/>
    </row>
    <row r="1103" spans="1:5" x14ac:dyDescent="0.25">
      <c r="A1103" s="218"/>
      <c r="B1103" s="218"/>
      <c r="C1103" s="218"/>
      <c r="D1103" s="218"/>
      <c r="E1103" s="218"/>
    </row>
    <row r="1104" spans="1:5" x14ac:dyDescent="0.25">
      <c r="A1104" s="218"/>
      <c r="B1104" s="218"/>
      <c r="C1104" s="218"/>
      <c r="D1104" s="218"/>
      <c r="E1104" s="218"/>
    </row>
    <row r="1105" spans="1:5" x14ac:dyDescent="0.25">
      <c r="A1105" s="218"/>
      <c r="B1105" s="218"/>
      <c r="C1105" s="218"/>
      <c r="D1105" s="218"/>
      <c r="E1105" s="218"/>
    </row>
    <row r="1106" spans="1:5" x14ac:dyDescent="0.25">
      <c r="A1106" s="218"/>
      <c r="B1106" s="218"/>
      <c r="C1106" s="218"/>
      <c r="D1106" s="218"/>
      <c r="E1106" s="218"/>
    </row>
    <row r="1107" spans="1:5" x14ac:dyDescent="0.25">
      <c r="A1107" s="218"/>
      <c r="B1107" s="218"/>
      <c r="C1107" s="218"/>
      <c r="D1107" s="218"/>
      <c r="E1107" s="218"/>
    </row>
    <row r="1108" spans="1:5" x14ac:dyDescent="0.25">
      <c r="A1108" s="218"/>
      <c r="B1108" s="218"/>
      <c r="C1108" s="218"/>
      <c r="D1108" s="218"/>
      <c r="E1108" s="218"/>
    </row>
    <row r="1109" spans="1:5" x14ac:dyDescent="0.25">
      <c r="A1109" s="218"/>
      <c r="B1109" s="218"/>
      <c r="C1109" s="218"/>
      <c r="D1109" s="218"/>
      <c r="E1109" s="218"/>
    </row>
    <row r="1110" spans="1:5" x14ac:dyDescent="0.25">
      <c r="A1110" s="218"/>
      <c r="B1110" s="218"/>
      <c r="C1110" s="218"/>
      <c r="D1110" s="218"/>
      <c r="E1110" s="218"/>
    </row>
    <row r="1111" spans="1:5" x14ac:dyDescent="0.25">
      <c r="A1111" s="218"/>
      <c r="B1111" s="218"/>
      <c r="C1111" s="218"/>
      <c r="D1111" s="218"/>
      <c r="E1111" s="218"/>
    </row>
    <row r="1112" spans="1:5" x14ac:dyDescent="0.25">
      <c r="A1112" s="218"/>
      <c r="B1112" s="218"/>
      <c r="C1112" s="218"/>
      <c r="D1112" s="218"/>
      <c r="E1112" s="218"/>
    </row>
    <row r="1113" spans="1:5" x14ac:dyDescent="0.25">
      <c r="A1113" s="218"/>
      <c r="B1113" s="218"/>
      <c r="C1113" s="218"/>
      <c r="D1113" s="218"/>
      <c r="E1113" s="218"/>
    </row>
    <row r="1114" spans="1:5" x14ac:dyDescent="0.25">
      <c r="A1114" s="218"/>
      <c r="B1114" s="218"/>
      <c r="C1114" s="218"/>
      <c r="D1114" s="218"/>
      <c r="E1114" s="218"/>
    </row>
    <row r="1115" spans="1:5" x14ac:dyDescent="0.25">
      <c r="A1115" s="218"/>
      <c r="B1115" s="218"/>
      <c r="C1115" s="218"/>
      <c r="D1115" s="218"/>
      <c r="E1115" s="218"/>
    </row>
    <row r="1116" spans="1:5" x14ac:dyDescent="0.25">
      <c r="A1116" s="218"/>
      <c r="B1116" s="218"/>
      <c r="C1116" s="218"/>
      <c r="D1116" s="218"/>
      <c r="E1116" s="218"/>
    </row>
    <row r="1117" spans="1:5" x14ac:dyDescent="0.25">
      <c r="A1117" s="218"/>
      <c r="B1117" s="218"/>
      <c r="C1117" s="218"/>
      <c r="D1117" s="218"/>
      <c r="E1117" s="218"/>
    </row>
    <row r="1118" spans="1:5" x14ac:dyDescent="0.25">
      <c r="A1118" s="218"/>
      <c r="B1118" s="218"/>
      <c r="C1118" s="218"/>
      <c r="D1118" s="218"/>
      <c r="E1118" s="218"/>
    </row>
    <row r="1119" spans="1:5" x14ac:dyDescent="0.25">
      <c r="A1119" s="218"/>
      <c r="B1119" s="218"/>
      <c r="C1119" s="218"/>
      <c r="D1119" s="218"/>
      <c r="E1119" s="218"/>
    </row>
    <row r="1120" spans="1:5" x14ac:dyDescent="0.25">
      <c r="A1120" s="218"/>
      <c r="B1120" s="218"/>
      <c r="C1120" s="218"/>
      <c r="D1120" s="218"/>
      <c r="E1120" s="218"/>
    </row>
    <row r="1121" spans="1:5" x14ac:dyDescent="0.25">
      <c r="A1121" s="218"/>
      <c r="B1121" s="218"/>
      <c r="C1121" s="218"/>
      <c r="D1121" s="218"/>
      <c r="E1121" s="218"/>
    </row>
    <row r="1122" spans="1:5" x14ac:dyDescent="0.25">
      <c r="A1122" s="218"/>
      <c r="B1122" s="218"/>
      <c r="C1122" s="218"/>
      <c r="D1122" s="218"/>
      <c r="E1122" s="218"/>
    </row>
    <row r="1123" spans="1:5" x14ac:dyDescent="0.25">
      <c r="A1123" s="218"/>
      <c r="B1123" s="218"/>
      <c r="C1123" s="218"/>
      <c r="D1123" s="218"/>
      <c r="E1123" s="218"/>
    </row>
    <row r="1124" spans="1:5" x14ac:dyDescent="0.25">
      <c r="A1124" s="218"/>
      <c r="B1124" s="218"/>
      <c r="C1124" s="218"/>
      <c r="D1124" s="218"/>
      <c r="E1124" s="218"/>
    </row>
    <row r="1125" spans="1:5" x14ac:dyDescent="0.25">
      <c r="A1125" s="218"/>
      <c r="B1125" s="218"/>
      <c r="C1125" s="218"/>
      <c r="D1125" s="218"/>
      <c r="E1125" s="218"/>
    </row>
    <row r="1126" spans="1:5" x14ac:dyDescent="0.25">
      <c r="A1126" s="218"/>
      <c r="B1126" s="218"/>
      <c r="C1126" s="218"/>
      <c r="D1126" s="218"/>
      <c r="E1126" s="218"/>
    </row>
    <row r="1127" spans="1:5" x14ac:dyDescent="0.25">
      <c r="A1127" s="218"/>
      <c r="B1127" s="218"/>
      <c r="C1127" s="218"/>
      <c r="D1127" s="218"/>
      <c r="E1127" s="218"/>
    </row>
    <row r="1128" spans="1:5" x14ac:dyDescent="0.25">
      <c r="A1128" s="218"/>
      <c r="B1128" s="218"/>
      <c r="C1128" s="218"/>
      <c r="D1128" s="218"/>
      <c r="E1128" s="218"/>
    </row>
    <row r="1129" spans="1:5" x14ac:dyDescent="0.25">
      <c r="A1129" s="218"/>
      <c r="B1129" s="218"/>
      <c r="C1129" s="218"/>
      <c r="D1129" s="218"/>
      <c r="E1129" s="218"/>
    </row>
    <row r="1130" spans="1:5" x14ac:dyDescent="0.25">
      <c r="A1130" s="218"/>
      <c r="B1130" s="218"/>
      <c r="C1130" s="218"/>
      <c r="D1130" s="218"/>
      <c r="E1130" s="218"/>
    </row>
    <row r="1131" spans="1:5" x14ac:dyDescent="0.25">
      <c r="A1131" s="218"/>
      <c r="B1131" s="218"/>
      <c r="C1131" s="218"/>
      <c r="D1131" s="218"/>
      <c r="E1131" s="218"/>
    </row>
    <row r="1132" spans="1:5" x14ac:dyDescent="0.25">
      <c r="A1132" s="218"/>
      <c r="B1132" s="218"/>
      <c r="C1132" s="218"/>
      <c r="D1132" s="218"/>
      <c r="E1132" s="218"/>
    </row>
    <row r="1133" spans="1:5" x14ac:dyDescent="0.25">
      <c r="A1133" s="218"/>
      <c r="B1133" s="218"/>
      <c r="C1133" s="218"/>
      <c r="D1133" s="218"/>
      <c r="E1133" s="218"/>
    </row>
    <row r="1134" spans="1:5" x14ac:dyDescent="0.25">
      <c r="A1134" s="218"/>
      <c r="B1134" s="218"/>
      <c r="C1134" s="218"/>
      <c r="D1134" s="218"/>
      <c r="E1134" s="218"/>
    </row>
    <row r="1135" spans="1:5" x14ac:dyDescent="0.25">
      <c r="A1135" s="218"/>
      <c r="B1135" s="218"/>
      <c r="C1135" s="218"/>
      <c r="D1135" s="218"/>
      <c r="E1135" s="218"/>
    </row>
    <row r="1136" spans="1:5" x14ac:dyDescent="0.25">
      <c r="A1136" s="218"/>
      <c r="B1136" s="218"/>
      <c r="C1136" s="218"/>
      <c r="D1136" s="218"/>
      <c r="E1136" s="218"/>
    </row>
    <row r="1137" spans="1:5" x14ac:dyDescent="0.25">
      <c r="A1137" s="218"/>
      <c r="B1137" s="218"/>
      <c r="C1137" s="218"/>
      <c r="D1137" s="218"/>
      <c r="E1137" s="218"/>
    </row>
    <row r="1138" spans="1:5" x14ac:dyDescent="0.25">
      <c r="A1138" s="218"/>
      <c r="B1138" s="218"/>
      <c r="C1138" s="218"/>
      <c r="D1138" s="218"/>
      <c r="E1138" s="218"/>
    </row>
    <row r="1139" spans="1:5" x14ac:dyDescent="0.25">
      <c r="A1139" s="218"/>
      <c r="B1139" s="218"/>
      <c r="C1139" s="218"/>
      <c r="D1139" s="218"/>
      <c r="E1139" s="218"/>
    </row>
    <row r="1140" spans="1:5" x14ac:dyDescent="0.25">
      <c r="A1140" s="218"/>
      <c r="B1140" s="218"/>
      <c r="C1140" s="218"/>
      <c r="D1140" s="218"/>
      <c r="E1140" s="218"/>
    </row>
    <row r="1141" spans="1:5" x14ac:dyDescent="0.25">
      <c r="A1141" s="218"/>
      <c r="B1141" s="218"/>
      <c r="C1141" s="218"/>
      <c r="D1141" s="218"/>
      <c r="E1141" s="218"/>
    </row>
    <row r="1142" spans="1:5" x14ac:dyDescent="0.25">
      <c r="A1142" s="218"/>
      <c r="B1142" s="218"/>
      <c r="C1142" s="218"/>
      <c r="D1142" s="218"/>
      <c r="E1142" s="218"/>
    </row>
    <row r="1143" spans="1:5" x14ac:dyDescent="0.25">
      <c r="A1143" s="218"/>
      <c r="B1143" s="218"/>
      <c r="C1143" s="218"/>
      <c r="D1143" s="218"/>
      <c r="E1143" s="218"/>
    </row>
    <row r="1144" spans="1:5" x14ac:dyDescent="0.25">
      <c r="A1144" s="218"/>
      <c r="B1144" s="218"/>
      <c r="C1144" s="218"/>
      <c r="D1144" s="218"/>
      <c r="E1144" s="218"/>
    </row>
    <row r="1145" spans="1:5" x14ac:dyDescent="0.25">
      <c r="A1145" s="218"/>
      <c r="B1145" s="218"/>
      <c r="C1145" s="218"/>
      <c r="D1145" s="218"/>
      <c r="E1145" s="218"/>
    </row>
    <row r="1146" spans="1:5" x14ac:dyDescent="0.25">
      <c r="A1146" s="218"/>
      <c r="B1146" s="218"/>
      <c r="C1146" s="218"/>
      <c r="D1146" s="218"/>
      <c r="E1146" s="218"/>
    </row>
    <row r="1147" spans="1:5" x14ac:dyDescent="0.25">
      <c r="A1147" s="218"/>
      <c r="B1147" s="218"/>
      <c r="C1147" s="218"/>
      <c r="D1147" s="218"/>
      <c r="E1147" s="218"/>
    </row>
    <row r="1148" spans="1:5" x14ac:dyDescent="0.25">
      <c r="A1148" s="218"/>
      <c r="B1148" s="218"/>
      <c r="C1148" s="218"/>
      <c r="D1148" s="218"/>
      <c r="E1148" s="218"/>
    </row>
    <row r="1149" spans="1:5" x14ac:dyDescent="0.25">
      <c r="A1149" s="218"/>
      <c r="B1149" s="218"/>
      <c r="C1149" s="218"/>
      <c r="D1149" s="218"/>
      <c r="E1149" s="218"/>
    </row>
    <row r="1150" spans="1:5" x14ac:dyDescent="0.25">
      <c r="A1150" s="218"/>
      <c r="B1150" s="218"/>
      <c r="C1150" s="218"/>
      <c r="D1150" s="218"/>
      <c r="E1150" s="218"/>
    </row>
    <row r="1151" spans="1:5" x14ac:dyDescent="0.25">
      <c r="A1151" s="218"/>
      <c r="B1151" s="218"/>
      <c r="C1151" s="218"/>
      <c r="D1151" s="218"/>
      <c r="E1151" s="218"/>
    </row>
    <row r="1152" spans="1:5" x14ac:dyDescent="0.25">
      <c r="A1152" s="218"/>
      <c r="B1152" s="218"/>
      <c r="C1152" s="218"/>
      <c r="D1152" s="218"/>
      <c r="E1152" s="218"/>
    </row>
    <row r="1153" spans="1:5" x14ac:dyDescent="0.25">
      <c r="A1153" s="218"/>
      <c r="B1153" s="218"/>
      <c r="C1153" s="218"/>
      <c r="D1153" s="218"/>
      <c r="E1153" s="218"/>
    </row>
    <row r="1154" spans="1:5" x14ac:dyDescent="0.25">
      <c r="A1154" s="218"/>
      <c r="B1154" s="218"/>
      <c r="C1154" s="218"/>
      <c r="D1154" s="218"/>
      <c r="E1154" s="218"/>
    </row>
    <row r="1155" spans="1:5" x14ac:dyDescent="0.25">
      <c r="A1155" s="218"/>
      <c r="B1155" s="218"/>
      <c r="C1155" s="218"/>
      <c r="D1155" s="218"/>
      <c r="E1155" s="218"/>
    </row>
    <row r="1156" spans="1:5" x14ac:dyDescent="0.25">
      <c r="A1156" s="218"/>
      <c r="B1156" s="218"/>
      <c r="C1156" s="218"/>
      <c r="D1156" s="218"/>
      <c r="E1156" s="218"/>
    </row>
    <row r="1157" spans="1:5" x14ac:dyDescent="0.25">
      <c r="A1157" s="218"/>
      <c r="B1157" s="218"/>
      <c r="C1157" s="218"/>
      <c r="D1157" s="218"/>
      <c r="E1157" s="218"/>
    </row>
    <row r="1158" spans="1:5" x14ac:dyDescent="0.25">
      <c r="A1158" s="218"/>
      <c r="B1158" s="218"/>
      <c r="C1158" s="218"/>
      <c r="D1158" s="218"/>
      <c r="E1158" s="218"/>
    </row>
    <row r="1159" spans="1:5" x14ac:dyDescent="0.25">
      <c r="A1159" s="218"/>
      <c r="B1159" s="218"/>
      <c r="C1159" s="218"/>
      <c r="D1159" s="218"/>
      <c r="E1159" s="218"/>
    </row>
    <row r="1160" spans="1:5" x14ac:dyDescent="0.25">
      <c r="A1160" s="218"/>
      <c r="B1160" s="218"/>
      <c r="C1160" s="218"/>
      <c r="D1160" s="218"/>
      <c r="E1160" s="218"/>
    </row>
    <row r="1161" spans="1:5" x14ac:dyDescent="0.25">
      <c r="A1161" s="218"/>
      <c r="B1161" s="218"/>
      <c r="C1161" s="218"/>
      <c r="D1161" s="218"/>
      <c r="E1161" s="218"/>
    </row>
    <row r="1162" spans="1:5" x14ac:dyDescent="0.25">
      <c r="A1162" s="218"/>
      <c r="B1162" s="218"/>
      <c r="C1162" s="218"/>
      <c r="D1162" s="218"/>
      <c r="E1162" s="218"/>
    </row>
    <row r="1163" spans="1:5" x14ac:dyDescent="0.25">
      <c r="A1163" s="218"/>
      <c r="B1163" s="218"/>
      <c r="C1163" s="218"/>
      <c r="D1163" s="218"/>
      <c r="E1163" s="218"/>
    </row>
    <row r="1164" spans="1:5" x14ac:dyDescent="0.25">
      <c r="A1164" s="218"/>
      <c r="B1164" s="218"/>
      <c r="C1164" s="218"/>
      <c r="D1164" s="218"/>
      <c r="E1164" s="218"/>
    </row>
    <row r="1165" spans="1:5" x14ac:dyDescent="0.25">
      <c r="A1165" s="218"/>
      <c r="B1165" s="218"/>
      <c r="C1165" s="218"/>
      <c r="D1165" s="218"/>
      <c r="E1165" s="218"/>
    </row>
    <row r="1166" spans="1:5" x14ac:dyDescent="0.25">
      <c r="A1166" s="218"/>
      <c r="B1166" s="218"/>
      <c r="C1166" s="218"/>
      <c r="D1166" s="218"/>
      <c r="E1166" s="218"/>
    </row>
    <row r="1167" spans="1:5" x14ac:dyDescent="0.25">
      <c r="A1167" s="218"/>
      <c r="B1167" s="218"/>
      <c r="C1167" s="218"/>
      <c r="D1167" s="218"/>
      <c r="E1167" s="218"/>
    </row>
    <row r="1168" spans="1:5" x14ac:dyDescent="0.25">
      <c r="A1168" s="218"/>
      <c r="B1168" s="218"/>
      <c r="C1168" s="218"/>
      <c r="D1168" s="218"/>
      <c r="E1168" s="218"/>
    </row>
    <row r="1169" spans="1:5" x14ac:dyDescent="0.25">
      <c r="A1169" s="218"/>
      <c r="B1169" s="218"/>
      <c r="C1169" s="218"/>
      <c r="D1169" s="218"/>
      <c r="E1169" s="218"/>
    </row>
    <row r="1170" spans="1:5" x14ac:dyDescent="0.25">
      <c r="A1170" s="218"/>
      <c r="B1170" s="218"/>
      <c r="C1170" s="218"/>
      <c r="D1170" s="218"/>
      <c r="E1170" s="218"/>
    </row>
    <row r="1171" spans="1:5" x14ac:dyDescent="0.25">
      <c r="A1171" s="218"/>
      <c r="B1171" s="218"/>
      <c r="C1171" s="218"/>
      <c r="D1171" s="218"/>
      <c r="E1171" s="218"/>
    </row>
    <row r="1172" spans="1:5" x14ac:dyDescent="0.25">
      <c r="A1172" s="218"/>
      <c r="B1172" s="218"/>
      <c r="C1172" s="218"/>
      <c r="D1172" s="218"/>
      <c r="E1172" s="218"/>
    </row>
    <row r="1173" spans="1:5" x14ac:dyDescent="0.25">
      <c r="A1173" s="218"/>
      <c r="B1173" s="218"/>
      <c r="C1173" s="218"/>
      <c r="D1173" s="218"/>
      <c r="E1173" s="218"/>
    </row>
    <row r="1174" spans="1:5" x14ac:dyDescent="0.25">
      <c r="A1174" s="218"/>
      <c r="B1174" s="218"/>
      <c r="C1174" s="218"/>
      <c r="D1174" s="218"/>
      <c r="E1174" s="218"/>
    </row>
    <row r="1175" spans="1:5" x14ac:dyDescent="0.25">
      <c r="A1175" s="218"/>
      <c r="B1175" s="218"/>
      <c r="C1175" s="218"/>
      <c r="D1175" s="218"/>
      <c r="E1175" s="218"/>
    </row>
    <row r="1176" spans="1:5" x14ac:dyDescent="0.25">
      <c r="A1176" s="218"/>
      <c r="B1176" s="218"/>
      <c r="C1176" s="218"/>
      <c r="D1176" s="218"/>
      <c r="E1176" s="218"/>
    </row>
    <row r="1177" spans="1:5" x14ac:dyDescent="0.25">
      <c r="A1177" s="218"/>
      <c r="B1177" s="218"/>
      <c r="C1177" s="218"/>
      <c r="D1177" s="218"/>
      <c r="E1177" s="218"/>
    </row>
    <row r="1178" spans="1:5" x14ac:dyDescent="0.25">
      <c r="A1178" s="218"/>
      <c r="B1178" s="218"/>
      <c r="C1178" s="218"/>
      <c r="D1178" s="218"/>
      <c r="E1178" s="218"/>
    </row>
    <row r="1179" spans="1:5" x14ac:dyDescent="0.25">
      <c r="A1179" s="218"/>
      <c r="B1179" s="218"/>
      <c r="C1179" s="218"/>
      <c r="D1179" s="218"/>
      <c r="E1179" s="218"/>
    </row>
    <row r="1180" spans="1:5" x14ac:dyDescent="0.25">
      <c r="A1180" s="218"/>
      <c r="B1180" s="218"/>
      <c r="C1180" s="218"/>
      <c r="D1180" s="218"/>
      <c r="E1180" s="218"/>
    </row>
    <row r="1181" spans="1:5" x14ac:dyDescent="0.25">
      <c r="A1181" s="218"/>
      <c r="B1181" s="218"/>
      <c r="C1181" s="218"/>
      <c r="D1181" s="218"/>
      <c r="E1181" s="218"/>
    </row>
    <row r="1182" spans="1:5" x14ac:dyDescent="0.25">
      <c r="A1182" s="218"/>
      <c r="B1182" s="218"/>
      <c r="C1182" s="218"/>
      <c r="D1182" s="218"/>
      <c r="E1182" s="218"/>
    </row>
    <row r="1183" spans="1:5" x14ac:dyDescent="0.25">
      <c r="A1183" s="218"/>
      <c r="B1183" s="218"/>
      <c r="C1183" s="218"/>
      <c r="D1183" s="218"/>
      <c r="E1183" s="218"/>
    </row>
    <row r="1184" spans="1:5" x14ac:dyDescent="0.25">
      <c r="A1184" s="218"/>
      <c r="B1184" s="218"/>
      <c r="C1184" s="218"/>
      <c r="D1184" s="218"/>
      <c r="E1184" s="218"/>
    </row>
    <row r="1185" spans="1:5" x14ac:dyDescent="0.25">
      <c r="A1185" s="218"/>
      <c r="B1185" s="218"/>
      <c r="C1185" s="218"/>
      <c r="D1185" s="218"/>
      <c r="E1185" s="218"/>
    </row>
    <row r="1186" spans="1:5" x14ac:dyDescent="0.25">
      <c r="A1186" s="218"/>
      <c r="B1186" s="218"/>
      <c r="C1186" s="218"/>
      <c r="D1186" s="218"/>
      <c r="E1186" s="218"/>
    </row>
    <row r="1187" spans="1:5" x14ac:dyDescent="0.25">
      <c r="A1187" s="218"/>
      <c r="B1187" s="218"/>
      <c r="C1187" s="218"/>
      <c r="D1187" s="218"/>
      <c r="E1187" s="218"/>
    </row>
    <row r="1188" spans="1:5" x14ac:dyDescent="0.25">
      <c r="A1188" s="218"/>
      <c r="B1188" s="218"/>
      <c r="C1188" s="218"/>
      <c r="D1188" s="218"/>
      <c r="E1188" s="218"/>
    </row>
    <row r="1189" spans="1:5" x14ac:dyDescent="0.25">
      <c r="A1189" s="218"/>
      <c r="B1189" s="218"/>
      <c r="C1189" s="218"/>
      <c r="D1189" s="218"/>
      <c r="E1189" s="218"/>
    </row>
    <row r="1190" spans="1:5" x14ac:dyDescent="0.25">
      <c r="A1190" s="218"/>
      <c r="B1190" s="218"/>
      <c r="C1190" s="218"/>
      <c r="D1190" s="218"/>
      <c r="E1190" s="218"/>
    </row>
    <row r="1191" spans="1:5" x14ac:dyDescent="0.25">
      <c r="A1191" s="218"/>
      <c r="B1191" s="218"/>
      <c r="C1191" s="218"/>
      <c r="D1191" s="218"/>
      <c r="E1191" s="218"/>
    </row>
    <row r="1192" spans="1:5" x14ac:dyDescent="0.25">
      <c r="A1192" s="218"/>
      <c r="B1192" s="218"/>
      <c r="C1192" s="218"/>
      <c r="D1192" s="218"/>
      <c r="E1192" s="218"/>
    </row>
    <row r="1193" spans="1:5" x14ac:dyDescent="0.25">
      <c r="A1193" s="218"/>
      <c r="B1193" s="218"/>
      <c r="C1193" s="218"/>
      <c r="D1193" s="218"/>
      <c r="E1193" s="218"/>
    </row>
    <row r="1194" spans="1:5" x14ac:dyDescent="0.25">
      <c r="A1194" s="218"/>
      <c r="B1194" s="218"/>
      <c r="C1194" s="218"/>
      <c r="D1194" s="218"/>
      <c r="E1194" s="218"/>
    </row>
    <row r="1195" spans="1:5" x14ac:dyDescent="0.25">
      <c r="A1195" s="218"/>
      <c r="B1195" s="218"/>
      <c r="C1195" s="218"/>
      <c r="D1195" s="218"/>
      <c r="E1195" s="218"/>
    </row>
    <row r="1196" spans="1:5" x14ac:dyDescent="0.25">
      <c r="A1196" s="218"/>
      <c r="B1196" s="218"/>
      <c r="C1196" s="218"/>
      <c r="D1196" s="218"/>
      <c r="E1196" s="218"/>
    </row>
    <row r="1197" spans="1:5" x14ac:dyDescent="0.25">
      <c r="A1197" s="218"/>
      <c r="B1197" s="218"/>
      <c r="C1197" s="218"/>
      <c r="D1197" s="218"/>
      <c r="E1197" s="218"/>
    </row>
    <row r="1198" spans="1:5" x14ac:dyDescent="0.25">
      <c r="A1198" s="218"/>
      <c r="B1198" s="218"/>
      <c r="C1198" s="218"/>
      <c r="D1198" s="218"/>
      <c r="E1198" s="218"/>
    </row>
    <row r="1199" spans="1:5" x14ac:dyDescent="0.25">
      <c r="A1199" s="218"/>
      <c r="B1199" s="218"/>
      <c r="C1199" s="218"/>
      <c r="D1199" s="218"/>
      <c r="E1199" s="218"/>
    </row>
    <row r="1200" spans="1:5" x14ac:dyDescent="0.25">
      <c r="A1200" s="218"/>
      <c r="B1200" s="218"/>
      <c r="C1200" s="218"/>
      <c r="D1200" s="218"/>
      <c r="E1200" s="218"/>
    </row>
    <row r="1201" spans="1:5" x14ac:dyDescent="0.25">
      <c r="A1201" s="218"/>
      <c r="B1201" s="218"/>
      <c r="C1201" s="218"/>
      <c r="D1201" s="218"/>
      <c r="E1201" s="218"/>
    </row>
    <row r="1202" spans="1:5" x14ac:dyDescent="0.25">
      <c r="A1202" s="218"/>
      <c r="B1202" s="218"/>
      <c r="C1202" s="218"/>
      <c r="D1202" s="218"/>
      <c r="E1202" s="218"/>
    </row>
    <row r="1203" spans="1:5" x14ac:dyDescent="0.25">
      <c r="A1203" s="218"/>
      <c r="B1203" s="218"/>
      <c r="C1203" s="218"/>
      <c r="D1203" s="218"/>
      <c r="E1203" s="218"/>
    </row>
    <row r="1204" spans="1:5" x14ac:dyDescent="0.25">
      <c r="A1204" s="218"/>
      <c r="B1204" s="218"/>
      <c r="C1204" s="218"/>
      <c r="D1204" s="218"/>
      <c r="E1204" s="218"/>
    </row>
    <row r="1205" spans="1:5" x14ac:dyDescent="0.25">
      <c r="A1205" s="218"/>
      <c r="B1205" s="218"/>
      <c r="C1205" s="218"/>
      <c r="D1205" s="218"/>
      <c r="E1205" s="218"/>
    </row>
    <row r="1206" spans="1:5" x14ac:dyDescent="0.25">
      <c r="A1206" s="218"/>
      <c r="B1206" s="218"/>
      <c r="C1206" s="218"/>
      <c r="D1206" s="218"/>
      <c r="E1206" s="218"/>
    </row>
    <row r="1207" spans="1:5" x14ac:dyDescent="0.25">
      <c r="A1207" s="218"/>
      <c r="B1207" s="218"/>
      <c r="C1207" s="218"/>
      <c r="D1207" s="218"/>
      <c r="E1207" s="218"/>
    </row>
    <row r="1208" spans="1:5" x14ac:dyDescent="0.25">
      <c r="A1208" s="218"/>
      <c r="B1208" s="218"/>
      <c r="C1208" s="218"/>
      <c r="D1208" s="218"/>
      <c r="E1208" s="218"/>
    </row>
    <row r="1209" spans="1:5" x14ac:dyDescent="0.25">
      <c r="A1209" s="218"/>
      <c r="B1209" s="218"/>
      <c r="C1209" s="218"/>
      <c r="D1209" s="218"/>
      <c r="E1209" s="218"/>
    </row>
    <row r="1210" spans="1:5" x14ac:dyDescent="0.25">
      <c r="A1210" s="218"/>
      <c r="B1210" s="218"/>
      <c r="C1210" s="218"/>
      <c r="D1210" s="218"/>
      <c r="E1210" s="218"/>
    </row>
    <row r="1211" spans="1:5" x14ac:dyDescent="0.25">
      <c r="A1211" s="218"/>
      <c r="B1211" s="218"/>
      <c r="C1211" s="218"/>
      <c r="D1211" s="218"/>
      <c r="E1211" s="218"/>
    </row>
    <row r="1212" spans="1:5" x14ac:dyDescent="0.25">
      <c r="A1212" s="218"/>
      <c r="B1212" s="218"/>
      <c r="C1212" s="218"/>
      <c r="D1212" s="218"/>
      <c r="E1212" s="218"/>
    </row>
    <row r="1213" spans="1:5" x14ac:dyDescent="0.25">
      <c r="A1213" s="218"/>
      <c r="B1213" s="218"/>
      <c r="C1213" s="218"/>
      <c r="D1213" s="218"/>
      <c r="E1213" s="218"/>
    </row>
    <row r="1214" spans="1:5" x14ac:dyDescent="0.25">
      <c r="A1214" s="218"/>
      <c r="B1214" s="218"/>
      <c r="C1214" s="218"/>
      <c r="D1214" s="218"/>
      <c r="E1214" s="218"/>
    </row>
    <row r="1215" spans="1:5" x14ac:dyDescent="0.25">
      <c r="A1215" s="218"/>
      <c r="B1215" s="218"/>
      <c r="C1215" s="218"/>
      <c r="D1215" s="218"/>
      <c r="E1215" s="218"/>
    </row>
    <row r="1216" spans="1:5" x14ac:dyDescent="0.25">
      <c r="A1216" s="218"/>
      <c r="B1216" s="218"/>
      <c r="C1216" s="218"/>
      <c r="D1216" s="218"/>
      <c r="E1216" s="218"/>
    </row>
    <row r="1217" spans="1:5" x14ac:dyDescent="0.25">
      <c r="A1217" s="218"/>
      <c r="B1217" s="218"/>
      <c r="C1217" s="218"/>
      <c r="D1217" s="218"/>
      <c r="E1217" s="218"/>
    </row>
    <row r="1218" spans="1:5" x14ac:dyDescent="0.25">
      <c r="A1218" s="218"/>
      <c r="B1218" s="218"/>
      <c r="C1218" s="218"/>
      <c r="D1218" s="218"/>
      <c r="E1218" s="218"/>
    </row>
    <row r="1219" spans="1:5" x14ac:dyDescent="0.25">
      <c r="A1219" s="218"/>
      <c r="B1219" s="218"/>
      <c r="C1219" s="218"/>
      <c r="D1219" s="218"/>
      <c r="E1219" s="218"/>
    </row>
    <row r="1220" spans="1:5" x14ac:dyDescent="0.25">
      <c r="A1220" s="218"/>
      <c r="B1220" s="218"/>
      <c r="C1220" s="218"/>
      <c r="D1220" s="218"/>
      <c r="E1220" s="218"/>
    </row>
    <row r="1221" spans="1:5" x14ac:dyDescent="0.25">
      <c r="A1221" s="218"/>
      <c r="B1221" s="218"/>
      <c r="C1221" s="218"/>
      <c r="D1221" s="218"/>
      <c r="E1221" s="218"/>
    </row>
    <row r="1222" spans="1:5" x14ac:dyDescent="0.25">
      <c r="A1222" s="218"/>
      <c r="B1222" s="218"/>
      <c r="C1222" s="218"/>
      <c r="D1222" s="218"/>
      <c r="E1222" s="218"/>
    </row>
    <row r="1223" spans="1:5" x14ac:dyDescent="0.25">
      <c r="A1223" s="218"/>
      <c r="B1223" s="218"/>
      <c r="C1223" s="218"/>
      <c r="D1223" s="218"/>
      <c r="E1223" s="218"/>
    </row>
    <row r="1224" spans="1:5" x14ac:dyDescent="0.25">
      <c r="A1224" s="218"/>
      <c r="B1224" s="218"/>
      <c r="C1224" s="218"/>
      <c r="D1224" s="218"/>
      <c r="E1224" s="218"/>
    </row>
    <row r="1225" spans="1:5" x14ac:dyDescent="0.25">
      <c r="A1225" s="218"/>
      <c r="B1225" s="218"/>
      <c r="C1225" s="218"/>
      <c r="D1225" s="218"/>
      <c r="E1225" s="218"/>
    </row>
    <row r="1226" spans="1:5" x14ac:dyDescent="0.25">
      <c r="A1226" s="218"/>
      <c r="B1226" s="218"/>
      <c r="C1226" s="218"/>
      <c r="D1226" s="218"/>
      <c r="E1226" s="218"/>
    </row>
    <row r="1227" spans="1:5" x14ac:dyDescent="0.25">
      <c r="A1227" s="218"/>
      <c r="B1227" s="218"/>
      <c r="C1227" s="218"/>
      <c r="D1227" s="218"/>
      <c r="E1227" s="218"/>
    </row>
    <row r="1228" spans="1:5" x14ac:dyDescent="0.25">
      <c r="A1228" s="218"/>
      <c r="B1228" s="218"/>
      <c r="C1228" s="218"/>
      <c r="D1228" s="218"/>
      <c r="E1228" s="218"/>
    </row>
    <row r="1229" spans="1:5" x14ac:dyDescent="0.25">
      <c r="A1229" s="218"/>
      <c r="B1229" s="218"/>
      <c r="C1229" s="218"/>
      <c r="D1229" s="218"/>
      <c r="E1229" s="218"/>
    </row>
    <row r="1230" spans="1:5" x14ac:dyDescent="0.25">
      <c r="A1230" s="218"/>
      <c r="B1230" s="218"/>
      <c r="C1230" s="218"/>
      <c r="D1230" s="218"/>
      <c r="E1230" s="218"/>
    </row>
    <row r="1231" spans="1:5" x14ac:dyDescent="0.25">
      <c r="A1231" s="218"/>
      <c r="B1231" s="218"/>
      <c r="C1231" s="218"/>
      <c r="D1231" s="218"/>
      <c r="E1231" s="218"/>
    </row>
    <row r="1232" spans="1:5" x14ac:dyDescent="0.25">
      <c r="A1232" s="218"/>
      <c r="B1232" s="218"/>
      <c r="C1232" s="218"/>
      <c r="D1232" s="218"/>
      <c r="E1232" s="218"/>
    </row>
    <row r="1233" spans="1:5" x14ac:dyDescent="0.25">
      <c r="A1233" s="218"/>
      <c r="B1233" s="218"/>
      <c r="C1233" s="218"/>
      <c r="D1233" s="218"/>
      <c r="E1233" s="218"/>
    </row>
    <row r="1234" spans="1:5" x14ac:dyDescent="0.25">
      <c r="A1234" s="218"/>
      <c r="B1234" s="218"/>
      <c r="C1234" s="218"/>
      <c r="D1234" s="218"/>
      <c r="E1234" s="218"/>
    </row>
    <row r="1235" spans="1:5" x14ac:dyDescent="0.25">
      <c r="A1235" s="218"/>
      <c r="B1235" s="218"/>
      <c r="C1235" s="218"/>
      <c r="D1235" s="218"/>
      <c r="E1235" s="218"/>
    </row>
    <row r="1236" spans="1:5" x14ac:dyDescent="0.25">
      <c r="A1236" s="218"/>
      <c r="B1236" s="218"/>
      <c r="C1236" s="218"/>
      <c r="D1236" s="218"/>
      <c r="E1236" s="218"/>
    </row>
    <row r="1237" spans="1:5" x14ac:dyDescent="0.25">
      <c r="A1237" s="218"/>
      <c r="B1237" s="218"/>
      <c r="C1237" s="218"/>
      <c r="D1237" s="218"/>
      <c r="E1237" s="218"/>
    </row>
    <row r="1238" spans="1:5" x14ac:dyDescent="0.25">
      <c r="A1238" s="218"/>
      <c r="B1238" s="218"/>
      <c r="C1238" s="218"/>
      <c r="D1238" s="218"/>
      <c r="E1238" s="218"/>
    </row>
    <row r="1239" spans="1:5" x14ac:dyDescent="0.25">
      <c r="A1239" s="218"/>
      <c r="B1239" s="218"/>
      <c r="C1239" s="218"/>
      <c r="D1239" s="218"/>
      <c r="E1239" s="218"/>
    </row>
    <row r="1240" spans="1:5" x14ac:dyDescent="0.25">
      <c r="A1240" s="218"/>
      <c r="B1240" s="218"/>
      <c r="C1240" s="218"/>
      <c r="D1240" s="218"/>
      <c r="E1240" s="218"/>
    </row>
    <row r="1241" spans="1:5" x14ac:dyDescent="0.25">
      <c r="A1241" s="218"/>
      <c r="B1241" s="218"/>
      <c r="C1241" s="218"/>
      <c r="D1241" s="218"/>
      <c r="E1241" s="218"/>
    </row>
    <row r="1242" spans="1:5" x14ac:dyDescent="0.25">
      <c r="A1242" s="218"/>
      <c r="B1242" s="218"/>
      <c r="C1242" s="218"/>
      <c r="D1242" s="218"/>
      <c r="E1242" s="218"/>
    </row>
    <row r="1243" spans="1:5" x14ac:dyDescent="0.25">
      <c r="A1243" s="218"/>
      <c r="B1243" s="218"/>
      <c r="C1243" s="218"/>
      <c r="D1243" s="218"/>
      <c r="E1243" s="218"/>
    </row>
    <row r="1244" spans="1:5" x14ac:dyDescent="0.25">
      <c r="A1244" s="218"/>
      <c r="B1244" s="218"/>
      <c r="C1244" s="218"/>
      <c r="D1244" s="218"/>
      <c r="E1244" s="218"/>
    </row>
    <row r="1245" spans="1:5" x14ac:dyDescent="0.25">
      <c r="A1245" s="218"/>
      <c r="B1245" s="218"/>
      <c r="C1245" s="218"/>
      <c r="D1245" s="218"/>
      <c r="E1245" s="218"/>
    </row>
    <row r="1246" spans="1:5" x14ac:dyDescent="0.25">
      <c r="A1246" s="218"/>
      <c r="B1246" s="218"/>
      <c r="C1246" s="218"/>
      <c r="D1246" s="218"/>
      <c r="E1246" s="218"/>
    </row>
    <row r="1247" spans="1:5" x14ac:dyDescent="0.25">
      <c r="A1247" s="218"/>
      <c r="B1247" s="218"/>
      <c r="C1247" s="218"/>
      <c r="D1247" s="218"/>
      <c r="E1247" s="218"/>
    </row>
    <row r="1248" spans="1:5" x14ac:dyDescent="0.25">
      <c r="A1248" s="218"/>
      <c r="B1248" s="218"/>
      <c r="C1248" s="218"/>
      <c r="D1248" s="218"/>
      <c r="E1248" s="218"/>
    </row>
    <row r="1249" spans="1:5" x14ac:dyDescent="0.25">
      <c r="A1249" s="218"/>
      <c r="B1249" s="218"/>
      <c r="C1249" s="218"/>
      <c r="D1249" s="218"/>
      <c r="E1249" s="218"/>
    </row>
    <row r="1250" spans="1:5" x14ac:dyDescent="0.25">
      <c r="A1250" s="218"/>
      <c r="B1250" s="218"/>
      <c r="C1250" s="218"/>
      <c r="D1250" s="218"/>
      <c r="E1250" s="218"/>
    </row>
    <row r="1251" spans="1:5" x14ac:dyDescent="0.25">
      <c r="A1251" s="218"/>
      <c r="B1251" s="218"/>
      <c r="C1251" s="218"/>
      <c r="D1251" s="218"/>
      <c r="E1251" s="218"/>
    </row>
    <row r="1252" spans="1:5" x14ac:dyDescent="0.25">
      <c r="A1252" s="218"/>
      <c r="B1252" s="218"/>
      <c r="C1252" s="218"/>
      <c r="D1252" s="218"/>
      <c r="E1252" s="218"/>
    </row>
    <row r="1253" spans="1:5" x14ac:dyDescent="0.25">
      <c r="A1253" s="218"/>
      <c r="B1253" s="218"/>
      <c r="C1253" s="218"/>
      <c r="D1253" s="218"/>
      <c r="E1253" s="218"/>
    </row>
    <row r="1254" spans="1:5" x14ac:dyDescent="0.25">
      <c r="A1254" s="218"/>
      <c r="B1254" s="218"/>
      <c r="C1254" s="218"/>
      <c r="D1254" s="218"/>
      <c r="E1254" s="218"/>
    </row>
    <row r="1255" spans="1:5" x14ac:dyDescent="0.25">
      <c r="A1255" s="218"/>
      <c r="B1255" s="218"/>
      <c r="C1255" s="218"/>
      <c r="D1255" s="218"/>
      <c r="E1255" s="218"/>
    </row>
    <row r="1256" spans="1:5" x14ac:dyDescent="0.25">
      <c r="A1256" s="218"/>
      <c r="B1256" s="218"/>
      <c r="C1256" s="218"/>
      <c r="D1256" s="218"/>
      <c r="E1256" s="218"/>
    </row>
    <row r="1257" spans="1:5" x14ac:dyDescent="0.25">
      <c r="A1257" s="218"/>
      <c r="B1257" s="218"/>
      <c r="C1257" s="218"/>
      <c r="D1257" s="218"/>
      <c r="E1257" s="218"/>
    </row>
    <row r="1258" spans="1:5" x14ac:dyDescent="0.25">
      <c r="A1258" s="218"/>
      <c r="B1258" s="218"/>
      <c r="C1258" s="218"/>
      <c r="D1258" s="218"/>
      <c r="E1258" s="218"/>
    </row>
    <row r="1259" spans="1:5" x14ac:dyDescent="0.25">
      <c r="A1259" s="218"/>
      <c r="B1259" s="218"/>
      <c r="C1259" s="218"/>
      <c r="D1259" s="218"/>
      <c r="E1259" s="218"/>
    </row>
    <row r="1260" spans="1:5" x14ac:dyDescent="0.25">
      <c r="A1260" s="218"/>
      <c r="B1260" s="218"/>
      <c r="C1260" s="218"/>
      <c r="D1260" s="218"/>
      <c r="E1260" s="218"/>
    </row>
    <row r="1261" spans="1:5" x14ac:dyDescent="0.25">
      <c r="A1261" s="218"/>
      <c r="B1261" s="218"/>
      <c r="C1261" s="218"/>
      <c r="D1261" s="218"/>
      <c r="E1261" s="218"/>
    </row>
    <row r="1262" spans="1:5" x14ac:dyDescent="0.25">
      <c r="A1262" s="218"/>
      <c r="B1262" s="218"/>
      <c r="C1262" s="218"/>
      <c r="D1262" s="218"/>
      <c r="E1262" s="218"/>
    </row>
    <row r="1263" spans="1:5" x14ac:dyDescent="0.25">
      <c r="A1263" s="218"/>
      <c r="B1263" s="218"/>
      <c r="C1263" s="218"/>
      <c r="D1263" s="218"/>
      <c r="E1263" s="218"/>
    </row>
    <row r="1264" spans="1:5" x14ac:dyDescent="0.25">
      <c r="A1264" s="218"/>
      <c r="B1264" s="218"/>
      <c r="C1264" s="218"/>
      <c r="D1264" s="218"/>
      <c r="E1264" s="218"/>
    </row>
    <row r="1265" spans="1:5" x14ac:dyDescent="0.25">
      <c r="A1265" s="218"/>
      <c r="B1265" s="218"/>
      <c r="C1265" s="218"/>
      <c r="D1265" s="218"/>
      <c r="E1265" s="218"/>
    </row>
    <row r="1266" spans="1:5" x14ac:dyDescent="0.25">
      <c r="A1266" s="218"/>
      <c r="B1266" s="218"/>
      <c r="C1266" s="218"/>
      <c r="D1266" s="218"/>
      <c r="E1266" s="218"/>
    </row>
    <row r="1267" spans="1:5" x14ac:dyDescent="0.25">
      <c r="A1267" s="218"/>
      <c r="B1267" s="218"/>
      <c r="C1267" s="218"/>
      <c r="D1267" s="218"/>
      <c r="E1267" s="218"/>
    </row>
    <row r="1268" spans="1:5" x14ac:dyDescent="0.25">
      <c r="A1268" s="218"/>
      <c r="B1268" s="218"/>
      <c r="C1268" s="218"/>
      <c r="D1268" s="218"/>
      <c r="E1268" s="218"/>
    </row>
    <row r="1269" spans="1:5" x14ac:dyDescent="0.25">
      <c r="A1269" s="218"/>
      <c r="B1269" s="218"/>
      <c r="C1269" s="218"/>
      <c r="D1269" s="218"/>
      <c r="E1269" s="218"/>
    </row>
    <row r="1270" spans="1:5" x14ac:dyDescent="0.25">
      <c r="A1270" s="218"/>
      <c r="B1270" s="218"/>
      <c r="C1270" s="218"/>
      <c r="D1270" s="218"/>
      <c r="E1270" s="218"/>
    </row>
    <row r="1271" spans="1:5" x14ac:dyDescent="0.25">
      <c r="A1271" s="218"/>
      <c r="B1271" s="218"/>
      <c r="C1271" s="218"/>
      <c r="D1271" s="218"/>
      <c r="E1271" s="218"/>
    </row>
    <row r="1272" spans="1:5" x14ac:dyDescent="0.25">
      <c r="A1272" s="218"/>
      <c r="B1272" s="218"/>
      <c r="C1272" s="218"/>
      <c r="D1272" s="218"/>
      <c r="E1272" s="218"/>
    </row>
    <row r="1273" spans="1:5" x14ac:dyDescent="0.25">
      <c r="A1273" s="218"/>
      <c r="B1273" s="218"/>
      <c r="C1273" s="218"/>
      <c r="D1273" s="218"/>
      <c r="E1273" s="218"/>
    </row>
    <row r="1274" spans="1:5" x14ac:dyDescent="0.25">
      <c r="A1274" s="218"/>
      <c r="B1274" s="218"/>
      <c r="C1274" s="218"/>
      <c r="D1274" s="218"/>
      <c r="E1274" s="218"/>
    </row>
    <row r="1275" spans="1:5" x14ac:dyDescent="0.25">
      <c r="A1275" s="218"/>
      <c r="B1275" s="218"/>
      <c r="C1275" s="218"/>
      <c r="D1275" s="218"/>
      <c r="E1275" s="218"/>
    </row>
    <row r="1276" spans="1:5" x14ac:dyDescent="0.25">
      <c r="A1276" s="218"/>
      <c r="B1276" s="218"/>
      <c r="C1276" s="218"/>
      <c r="D1276" s="218"/>
      <c r="E1276" s="218"/>
    </row>
    <row r="1277" spans="1:5" x14ac:dyDescent="0.25">
      <c r="A1277" s="218"/>
      <c r="B1277" s="218"/>
      <c r="C1277" s="218"/>
      <c r="D1277" s="218"/>
      <c r="E1277" s="218"/>
    </row>
    <row r="1278" spans="1:5" x14ac:dyDescent="0.25">
      <c r="A1278" s="218"/>
      <c r="B1278" s="218"/>
      <c r="C1278" s="218"/>
      <c r="D1278" s="218"/>
      <c r="E1278" s="218"/>
    </row>
    <row r="1279" spans="1:5" x14ac:dyDescent="0.25">
      <c r="A1279" s="218"/>
      <c r="B1279" s="218"/>
      <c r="C1279" s="218"/>
      <c r="D1279" s="218"/>
      <c r="E1279" s="218"/>
    </row>
    <row r="1280" spans="1:5" x14ac:dyDescent="0.25">
      <c r="A1280" s="218"/>
      <c r="B1280" s="218"/>
      <c r="C1280" s="218"/>
      <c r="D1280" s="218"/>
      <c r="E1280" s="218"/>
    </row>
    <row r="1281" spans="1:5" x14ac:dyDescent="0.25">
      <c r="A1281" s="218"/>
      <c r="B1281" s="218"/>
      <c r="C1281" s="218"/>
      <c r="D1281" s="218"/>
      <c r="E1281" s="218"/>
    </row>
    <row r="1282" spans="1:5" x14ac:dyDescent="0.25">
      <c r="A1282" s="218"/>
      <c r="B1282" s="218"/>
      <c r="C1282" s="218"/>
      <c r="D1282" s="218"/>
      <c r="E1282" s="218"/>
    </row>
    <row r="1283" spans="1:5" x14ac:dyDescent="0.25">
      <c r="A1283" s="218"/>
      <c r="B1283" s="218"/>
      <c r="C1283" s="218"/>
      <c r="D1283" s="218"/>
      <c r="E1283" s="218"/>
    </row>
    <row r="1284" spans="1:5" x14ac:dyDescent="0.25">
      <c r="A1284" s="218"/>
      <c r="B1284" s="218"/>
      <c r="C1284" s="218"/>
      <c r="D1284" s="218"/>
      <c r="E1284" s="218"/>
    </row>
    <row r="1285" spans="1:5" x14ac:dyDescent="0.25">
      <c r="A1285" s="218"/>
      <c r="B1285" s="218"/>
      <c r="C1285" s="218"/>
      <c r="D1285" s="218"/>
      <c r="E1285" s="218"/>
    </row>
    <row r="1286" spans="1:5" x14ac:dyDescent="0.25">
      <c r="A1286" s="218"/>
      <c r="B1286" s="218"/>
      <c r="C1286" s="218"/>
      <c r="D1286" s="218"/>
      <c r="E1286" s="218"/>
    </row>
    <row r="1287" spans="1:5" x14ac:dyDescent="0.25">
      <c r="A1287" s="218"/>
      <c r="B1287" s="218"/>
      <c r="C1287" s="218"/>
      <c r="D1287" s="218"/>
      <c r="E1287" s="218"/>
    </row>
    <row r="1288" spans="1:5" x14ac:dyDescent="0.25">
      <c r="A1288" s="218"/>
      <c r="B1288" s="218"/>
      <c r="C1288" s="218"/>
      <c r="D1288" s="218"/>
      <c r="E1288" s="218"/>
    </row>
    <row r="1289" spans="1:5" x14ac:dyDescent="0.25">
      <c r="A1289" s="218"/>
      <c r="B1289" s="218"/>
      <c r="C1289" s="218"/>
      <c r="D1289" s="218"/>
      <c r="E1289" s="218"/>
    </row>
    <row r="1290" spans="1:5" x14ac:dyDescent="0.25">
      <c r="A1290" s="218"/>
      <c r="B1290" s="218"/>
      <c r="C1290" s="218"/>
      <c r="D1290" s="218"/>
      <c r="E1290" s="218"/>
    </row>
    <row r="1291" spans="1:5" x14ac:dyDescent="0.25">
      <c r="A1291" s="218"/>
      <c r="B1291" s="218"/>
      <c r="C1291" s="218"/>
      <c r="D1291" s="218"/>
      <c r="E1291" s="218"/>
    </row>
    <row r="1292" spans="1:5" x14ac:dyDescent="0.25">
      <c r="A1292" s="218"/>
      <c r="B1292" s="218"/>
      <c r="C1292" s="218"/>
      <c r="D1292" s="218"/>
      <c r="E1292" s="218"/>
    </row>
    <row r="1293" spans="1:5" x14ac:dyDescent="0.25">
      <c r="A1293" s="218"/>
      <c r="B1293" s="218"/>
      <c r="C1293" s="218"/>
      <c r="D1293" s="218"/>
      <c r="E1293" s="218"/>
    </row>
    <row r="1294" spans="1:5" x14ac:dyDescent="0.25">
      <c r="A1294" s="218"/>
      <c r="B1294" s="218"/>
      <c r="C1294" s="218"/>
      <c r="D1294" s="218"/>
      <c r="E1294" s="218"/>
    </row>
    <row r="1295" spans="1:5" x14ac:dyDescent="0.25">
      <c r="A1295" s="218"/>
      <c r="B1295" s="218"/>
      <c r="C1295" s="218"/>
      <c r="D1295" s="218"/>
      <c r="E1295" s="218"/>
    </row>
    <row r="1296" spans="1:5" x14ac:dyDescent="0.25">
      <c r="A1296" s="218"/>
      <c r="B1296" s="218"/>
      <c r="C1296" s="218"/>
      <c r="D1296" s="218"/>
      <c r="E1296" s="218"/>
    </row>
    <row r="1297" spans="1:5" x14ac:dyDescent="0.25">
      <c r="A1297" s="218"/>
      <c r="B1297" s="218"/>
      <c r="C1297" s="218"/>
      <c r="D1297" s="218"/>
      <c r="E1297" s="218"/>
    </row>
    <row r="1298" spans="1:5" x14ac:dyDescent="0.25">
      <c r="A1298" s="218"/>
      <c r="B1298" s="218"/>
      <c r="C1298" s="218"/>
      <c r="D1298" s="218"/>
      <c r="E1298" s="218"/>
    </row>
    <row r="1299" spans="1:5" x14ac:dyDescent="0.25">
      <c r="A1299" s="218"/>
      <c r="B1299" s="218"/>
      <c r="C1299" s="218"/>
      <c r="D1299" s="218"/>
      <c r="E1299" s="218"/>
    </row>
    <row r="1300" spans="1:5" x14ac:dyDescent="0.25">
      <c r="A1300" s="218"/>
      <c r="B1300" s="218"/>
      <c r="C1300" s="218"/>
      <c r="D1300" s="218"/>
      <c r="E1300" s="218"/>
    </row>
    <row r="1301" spans="1:5" x14ac:dyDescent="0.25">
      <c r="A1301" s="218"/>
      <c r="B1301" s="218"/>
      <c r="C1301" s="218"/>
      <c r="D1301" s="218"/>
      <c r="E1301" s="218"/>
    </row>
    <row r="1302" spans="1:5" x14ac:dyDescent="0.25">
      <c r="A1302" s="218"/>
      <c r="B1302" s="218"/>
      <c r="C1302" s="218"/>
      <c r="D1302" s="218"/>
      <c r="E1302" s="218"/>
    </row>
    <row r="1303" spans="1:5" x14ac:dyDescent="0.25">
      <c r="A1303" s="218"/>
      <c r="B1303" s="218"/>
      <c r="C1303" s="218"/>
      <c r="D1303" s="218"/>
      <c r="E1303" s="218"/>
    </row>
    <row r="1304" spans="1:5" x14ac:dyDescent="0.25">
      <c r="A1304" s="218"/>
      <c r="B1304" s="218"/>
      <c r="C1304" s="218"/>
      <c r="D1304" s="218"/>
      <c r="E1304" s="218"/>
    </row>
    <row r="1305" spans="1:5" x14ac:dyDescent="0.25">
      <c r="A1305" s="218"/>
      <c r="B1305" s="218"/>
      <c r="C1305" s="218"/>
      <c r="D1305" s="218"/>
      <c r="E1305" s="218"/>
    </row>
    <row r="1306" spans="1:5" x14ac:dyDescent="0.25">
      <c r="A1306" s="218"/>
      <c r="B1306" s="218"/>
      <c r="C1306" s="218"/>
      <c r="D1306" s="218"/>
      <c r="E1306" s="218"/>
    </row>
    <row r="1307" spans="1:5" x14ac:dyDescent="0.25">
      <c r="A1307" s="218"/>
      <c r="B1307" s="218"/>
      <c r="C1307" s="218"/>
      <c r="D1307" s="218"/>
      <c r="E1307" s="218"/>
    </row>
    <row r="1308" spans="1:5" x14ac:dyDescent="0.25">
      <c r="A1308" s="218"/>
      <c r="B1308" s="218"/>
      <c r="C1308" s="218"/>
      <c r="D1308" s="218"/>
      <c r="E1308" s="218"/>
    </row>
    <row r="1309" spans="1:5" x14ac:dyDescent="0.25">
      <c r="A1309" s="218"/>
      <c r="B1309" s="218"/>
      <c r="C1309" s="218"/>
      <c r="D1309" s="218"/>
      <c r="E1309" s="218"/>
    </row>
    <row r="1310" spans="1:5" x14ac:dyDescent="0.25">
      <c r="A1310" s="218"/>
      <c r="B1310" s="218"/>
      <c r="C1310" s="218"/>
      <c r="D1310" s="218"/>
      <c r="E1310" s="218"/>
    </row>
    <row r="1311" spans="1:5" x14ac:dyDescent="0.25">
      <c r="A1311" s="218"/>
      <c r="B1311" s="218"/>
      <c r="C1311" s="218"/>
      <c r="D1311" s="218"/>
      <c r="E1311" s="218"/>
    </row>
    <row r="1312" spans="1:5" x14ac:dyDescent="0.25">
      <c r="A1312" s="218"/>
      <c r="B1312" s="218"/>
      <c r="C1312" s="218"/>
      <c r="D1312" s="218"/>
      <c r="E1312" s="218"/>
    </row>
    <row r="1313" spans="1:5" x14ac:dyDescent="0.25">
      <c r="A1313" s="218"/>
      <c r="B1313" s="218"/>
      <c r="C1313" s="218"/>
      <c r="D1313" s="218"/>
      <c r="E1313" s="218"/>
    </row>
    <row r="1314" spans="1:5" x14ac:dyDescent="0.25">
      <c r="A1314" s="218"/>
      <c r="B1314" s="218"/>
      <c r="C1314" s="218"/>
      <c r="D1314" s="218"/>
      <c r="E1314" s="218"/>
    </row>
    <row r="1315" spans="1:5" x14ac:dyDescent="0.25">
      <c r="A1315" s="218"/>
      <c r="B1315" s="218"/>
      <c r="C1315" s="218"/>
      <c r="D1315" s="218"/>
      <c r="E1315" s="218"/>
    </row>
    <row r="1316" spans="1:5" x14ac:dyDescent="0.25">
      <c r="A1316" s="218"/>
      <c r="B1316" s="218"/>
      <c r="C1316" s="218"/>
      <c r="D1316" s="218"/>
      <c r="E1316" s="218"/>
    </row>
    <row r="1317" spans="1:5" x14ac:dyDescent="0.25">
      <c r="A1317" s="218"/>
      <c r="B1317" s="218"/>
      <c r="C1317" s="218"/>
      <c r="D1317" s="218"/>
      <c r="E1317" s="218"/>
    </row>
    <row r="1318" spans="1:5" x14ac:dyDescent="0.25">
      <c r="A1318" s="218"/>
      <c r="B1318" s="218"/>
      <c r="C1318" s="218"/>
      <c r="D1318" s="218"/>
      <c r="E1318" s="218"/>
    </row>
    <row r="1319" spans="1:5" x14ac:dyDescent="0.25">
      <c r="A1319" s="218"/>
      <c r="B1319" s="218"/>
      <c r="C1319" s="218"/>
      <c r="D1319" s="218"/>
      <c r="E1319" s="218"/>
    </row>
    <row r="1320" spans="1:5" x14ac:dyDescent="0.25">
      <c r="A1320" s="218"/>
      <c r="B1320" s="218"/>
      <c r="C1320" s="218"/>
      <c r="D1320" s="218"/>
      <c r="E1320" s="218"/>
    </row>
    <row r="1321" spans="1:5" x14ac:dyDescent="0.25">
      <c r="A1321" s="218"/>
      <c r="B1321" s="218"/>
      <c r="C1321" s="218"/>
      <c r="D1321" s="218"/>
      <c r="E1321" s="218"/>
    </row>
    <row r="1322" spans="1:5" x14ac:dyDescent="0.25">
      <c r="A1322" s="218"/>
      <c r="B1322" s="218"/>
      <c r="C1322" s="218"/>
      <c r="D1322" s="218"/>
      <c r="E1322" s="218"/>
    </row>
    <row r="1323" spans="1:5" x14ac:dyDescent="0.25">
      <c r="A1323" s="218"/>
      <c r="B1323" s="218"/>
      <c r="C1323" s="218"/>
      <c r="D1323" s="218"/>
      <c r="E1323" s="218"/>
    </row>
    <row r="1324" spans="1:5" x14ac:dyDescent="0.25">
      <c r="A1324" s="218"/>
      <c r="B1324" s="218"/>
      <c r="C1324" s="218"/>
      <c r="D1324" s="218"/>
      <c r="E1324" s="218"/>
    </row>
    <row r="1325" spans="1:5" x14ac:dyDescent="0.25">
      <c r="A1325" s="218"/>
      <c r="B1325" s="218"/>
      <c r="C1325" s="218"/>
      <c r="D1325" s="218"/>
      <c r="E1325" s="218"/>
    </row>
    <row r="1326" spans="1:5" x14ac:dyDescent="0.25">
      <c r="A1326" s="218"/>
      <c r="B1326" s="218"/>
      <c r="C1326" s="218"/>
      <c r="D1326" s="218"/>
      <c r="E1326" s="218"/>
    </row>
    <row r="1327" spans="1:5" x14ac:dyDescent="0.25">
      <c r="A1327" s="218"/>
      <c r="B1327" s="218"/>
      <c r="C1327" s="218"/>
      <c r="D1327" s="218"/>
      <c r="E1327" s="218"/>
    </row>
    <row r="1328" spans="1:5" x14ac:dyDescent="0.25">
      <c r="A1328" s="218"/>
      <c r="B1328" s="218"/>
      <c r="C1328" s="218"/>
      <c r="D1328" s="218"/>
      <c r="E1328" s="218"/>
    </row>
    <row r="1329" spans="1:5" x14ac:dyDescent="0.25">
      <c r="A1329" s="218"/>
      <c r="B1329" s="218"/>
      <c r="C1329" s="218"/>
      <c r="D1329" s="218"/>
      <c r="E1329" s="218"/>
    </row>
    <row r="1330" spans="1:5" x14ac:dyDescent="0.25">
      <c r="A1330" s="218"/>
      <c r="B1330" s="218"/>
      <c r="C1330" s="218"/>
      <c r="D1330" s="218"/>
      <c r="E1330" s="218"/>
    </row>
    <row r="1331" spans="1:5" x14ac:dyDescent="0.25">
      <c r="A1331" s="218"/>
      <c r="B1331" s="218"/>
      <c r="C1331" s="218"/>
      <c r="D1331" s="218"/>
      <c r="E1331" s="218"/>
    </row>
    <row r="1332" spans="1:5" x14ac:dyDescent="0.25">
      <c r="A1332" s="218"/>
      <c r="B1332" s="218"/>
      <c r="C1332" s="218"/>
      <c r="D1332" s="218"/>
      <c r="E1332" s="218"/>
    </row>
    <row r="1333" spans="1:5" x14ac:dyDescent="0.25">
      <c r="A1333" s="218"/>
      <c r="B1333" s="218"/>
      <c r="C1333" s="218"/>
      <c r="D1333" s="218"/>
      <c r="E1333" s="218"/>
    </row>
    <row r="1334" spans="1:5" x14ac:dyDescent="0.25">
      <c r="A1334" s="218"/>
      <c r="B1334" s="218"/>
      <c r="C1334" s="218"/>
      <c r="D1334" s="218"/>
      <c r="E1334" s="218"/>
    </row>
    <row r="1335" spans="1:5" x14ac:dyDescent="0.25">
      <c r="A1335" s="218"/>
      <c r="B1335" s="218"/>
      <c r="C1335" s="218"/>
      <c r="D1335" s="218"/>
      <c r="E1335" s="218"/>
    </row>
    <row r="1336" spans="1:5" x14ac:dyDescent="0.25">
      <c r="A1336" s="218"/>
      <c r="B1336" s="218"/>
      <c r="C1336" s="218"/>
      <c r="D1336" s="218"/>
      <c r="E1336" s="218"/>
    </row>
    <row r="1337" spans="1:5" x14ac:dyDescent="0.25">
      <c r="A1337" s="218"/>
      <c r="B1337" s="218"/>
      <c r="C1337" s="218"/>
      <c r="D1337" s="218"/>
      <c r="E1337" s="218"/>
    </row>
    <row r="1338" spans="1:5" x14ac:dyDescent="0.25">
      <c r="A1338" s="218"/>
      <c r="B1338" s="218"/>
      <c r="C1338" s="218"/>
      <c r="D1338" s="218"/>
      <c r="E1338" s="218"/>
    </row>
    <row r="1339" spans="1:5" x14ac:dyDescent="0.25">
      <c r="A1339" s="218"/>
      <c r="B1339" s="218"/>
      <c r="C1339" s="218"/>
      <c r="D1339" s="218"/>
      <c r="E1339" s="218"/>
    </row>
    <row r="1340" spans="1:5" x14ac:dyDescent="0.25">
      <c r="A1340" s="218"/>
      <c r="B1340" s="218"/>
      <c r="C1340" s="218"/>
      <c r="D1340" s="218"/>
      <c r="E1340" s="218"/>
    </row>
    <row r="1341" spans="1:5" x14ac:dyDescent="0.25">
      <c r="A1341" s="218"/>
      <c r="B1341" s="218"/>
      <c r="C1341" s="218"/>
      <c r="D1341" s="218"/>
      <c r="E1341" s="218"/>
    </row>
    <row r="1342" spans="1:5" x14ac:dyDescent="0.25">
      <c r="A1342" s="218"/>
      <c r="B1342" s="218"/>
      <c r="C1342" s="218"/>
      <c r="D1342" s="218"/>
      <c r="E1342" s="218"/>
    </row>
    <row r="1343" spans="1:5" x14ac:dyDescent="0.25">
      <c r="A1343" s="218"/>
      <c r="B1343" s="218"/>
      <c r="C1343" s="218"/>
      <c r="D1343" s="218"/>
      <c r="E1343" s="218"/>
    </row>
    <row r="1344" spans="1:5" x14ac:dyDescent="0.25">
      <c r="A1344" s="218"/>
      <c r="B1344" s="218"/>
      <c r="C1344" s="218"/>
      <c r="D1344" s="218"/>
      <c r="E1344" s="218"/>
    </row>
    <row r="1345" spans="1:5" x14ac:dyDescent="0.25">
      <c r="A1345" s="218"/>
      <c r="B1345" s="218"/>
      <c r="C1345" s="218"/>
      <c r="D1345" s="218"/>
      <c r="E1345" s="218"/>
    </row>
    <row r="1346" spans="1:5" x14ac:dyDescent="0.25">
      <c r="A1346" s="218"/>
      <c r="B1346" s="218"/>
      <c r="C1346" s="218"/>
      <c r="D1346" s="218"/>
      <c r="E1346" s="218"/>
    </row>
    <row r="1347" spans="1:5" x14ac:dyDescent="0.25">
      <c r="A1347" s="218"/>
      <c r="B1347" s="218"/>
      <c r="C1347" s="218"/>
      <c r="D1347" s="218"/>
      <c r="E1347" s="218"/>
    </row>
    <row r="1348" spans="1:5" x14ac:dyDescent="0.25">
      <c r="A1348" s="218"/>
      <c r="B1348" s="218"/>
      <c r="C1348" s="218"/>
      <c r="D1348" s="218"/>
      <c r="E1348" s="218"/>
    </row>
    <row r="1349" spans="1:5" x14ac:dyDescent="0.25">
      <c r="A1349" s="218"/>
      <c r="B1349" s="218"/>
      <c r="C1349" s="218"/>
      <c r="D1349" s="218"/>
      <c r="E1349" s="218"/>
    </row>
    <row r="1350" spans="1:5" x14ac:dyDescent="0.25">
      <c r="A1350" s="218"/>
      <c r="B1350" s="218"/>
      <c r="C1350" s="218"/>
      <c r="D1350" s="218"/>
      <c r="E1350" s="218"/>
    </row>
    <row r="1351" spans="1:5" x14ac:dyDescent="0.25">
      <c r="A1351" s="218"/>
      <c r="B1351" s="218"/>
      <c r="C1351" s="218"/>
      <c r="D1351" s="218"/>
      <c r="E1351" s="218"/>
    </row>
    <row r="1352" spans="1:5" x14ac:dyDescent="0.25">
      <c r="A1352" s="218"/>
      <c r="B1352" s="218"/>
      <c r="C1352" s="218"/>
      <c r="D1352" s="218"/>
      <c r="E1352" s="218"/>
    </row>
    <row r="1353" spans="1:5" x14ac:dyDescent="0.25">
      <c r="A1353" s="218"/>
      <c r="B1353" s="218"/>
      <c r="C1353" s="218"/>
      <c r="D1353" s="218"/>
      <c r="E1353" s="218"/>
    </row>
    <row r="1354" spans="1:5" x14ac:dyDescent="0.25">
      <c r="A1354" s="218"/>
      <c r="B1354" s="218"/>
      <c r="C1354" s="218"/>
      <c r="D1354" s="218"/>
      <c r="E1354" s="218"/>
    </row>
    <row r="1355" spans="1:5" x14ac:dyDescent="0.25">
      <c r="A1355" s="218"/>
      <c r="B1355" s="218"/>
      <c r="C1355" s="218"/>
      <c r="D1355" s="218"/>
      <c r="E1355" s="218"/>
    </row>
    <row r="1356" spans="1:5" x14ac:dyDescent="0.25">
      <c r="A1356" s="218"/>
      <c r="B1356" s="218"/>
      <c r="C1356" s="218"/>
      <c r="D1356" s="218"/>
      <c r="E1356" s="218"/>
    </row>
    <row r="1357" spans="1:5" x14ac:dyDescent="0.25">
      <c r="A1357" s="218"/>
      <c r="B1357" s="218"/>
      <c r="C1357" s="218"/>
      <c r="D1357" s="218"/>
      <c r="E1357" s="218"/>
    </row>
    <row r="1358" spans="1:5" x14ac:dyDescent="0.25">
      <c r="A1358" s="218"/>
      <c r="B1358" s="218"/>
      <c r="C1358" s="218"/>
      <c r="D1358" s="218"/>
      <c r="E1358" s="218"/>
    </row>
    <row r="1359" spans="1:5" x14ac:dyDescent="0.25">
      <c r="A1359" s="218"/>
      <c r="B1359" s="218"/>
      <c r="C1359" s="218"/>
      <c r="D1359" s="218"/>
      <c r="E1359" s="218"/>
    </row>
    <row r="1360" spans="1:5" x14ac:dyDescent="0.25">
      <c r="A1360" s="218"/>
      <c r="B1360" s="218"/>
      <c r="C1360" s="218"/>
      <c r="D1360" s="218"/>
      <c r="E1360" s="218"/>
    </row>
    <row r="1361" spans="1:5" x14ac:dyDescent="0.25">
      <c r="A1361" s="218"/>
      <c r="B1361" s="218"/>
      <c r="C1361" s="218"/>
      <c r="D1361" s="218"/>
      <c r="E1361" s="218"/>
    </row>
    <row r="1362" spans="1:5" x14ac:dyDescent="0.25">
      <c r="A1362" s="218"/>
      <c r="B1362" s="218"/>
      <c r="C1362" s="218"/>
      <c r="D1362" s="218"/>
      <c r="E1362" s="218"/>
    </row>
    <row r="1363" spans="1:5" x14ac:dyDescent="0.25">
      <c r="A1363" s="218"/>
      <c r="B1363" s="218"/>
      <c r="C1363" s="218"/>
      <c r="D1363" s="218"/>
      <c r="E1363" s="218"/>
    </row>
    <row r="1364" spans="1:5" x14ac:dyDescent="0.25">
      <c r="A1364" s="218"/>
      <c r="B1364" s="218"/>
      <c r="C1364" s="218"/>
      <c r="D1364" s="218"/>
      <c r="E1364" s="218"/>
    </row>
    <row r="1365" spans="1:5" x14ac:dyDescent="0.25">
      <c r="A1365" s="218"/>
      <c r="B1365" s="218"/>
      <c r="C1365" s="218"/>
      <c r="D1365" s="218"/>
      <c r="E1365" s="218"/>
    </row>
    <row r="1366" spans="1:5" x14ac:dyDescent="0.25">
      <c r="A1366" s="218"/>
      <c r="B1366" s="218"/>
      <c r="C1366" s="218"/>
      <c r="D1366" s="218"/>
      <c r="E1366" s="218"/>
    </row>
    <row r="1367" spans="1:5" x14ac:dyDescent="0.25">
      <c r="A1367" s="218"/>
      <c r="B1367" s="218"/>
      <c r="C1367" s="218"/>
      <c r="D1367" s="218"/>
      <c r="E1367" s="218"/>
    </row>
    <row r="1368" spans="1:5" x14ac:dyDescent="0.25">
      <c r="A1368" s="218"/>
      <c r="B1368" s="218"/>
      <c r="C1368" s="218"/>
      <c r="D1368" s="218"/>
      <c r="E1368" s="218"/>
    </row>
    <row r="1369" spans="1:5" x14ac:dyDescent="0.25">
      <c r="A1369" s="218"/>
      <c r="B1369" s="218"/>
      <c r="C1369" s="218"/>
      <c r="D1369" s="218"/>
      <c r="E1369" s="218"/>
    </row>
    <row r="1370" spans="1:5" x14ac:dyDescent="0.25">
      <c r="A1370" s="218"/>
      <c r="B1370" s="218"/>
      <c r="C1370" s="218"/>
      <c r="D1370" s="218"/>
      <c r="E1370" s="218"/>
    </row>
    <row r="1371" spans="1:5" x14ac:dyDescent="0.25">
      <c r="A1371" s="218"/>
      <c r="B1371" s="218"/>
      <c r="C1371" s="218"/>
      <c r="D1371" s="218"/>
      <c r="E1371" s="218"/>
    </row>
    <row r="1372" spans="1:5" x14ac:dyDescent="0.25">
      <c r="A1372" s="218"/>
      <c r="B1372" s="218"/>
      <c r="C1372" s="218"/>
      <c r="D1372" s="218"/>
      <c r="E1372" s="218"/>
    </row>
    <row r="1373" spans="1:5" x14ac:dyDescent="0.25">
      <c r="A1373" s="218"/>
      <c r="B1373" s="218"/>
      <c r="C1373" s="218"/>
      <c r="D1373" s="218"/>
      <c r="E1373" s="218"/>
    </row>
    <row r="1374" spans="1:5" x14ac:dyDescent="0.25">
      <c r="A1374" s="218"/>
      <c r="B1374" s="218"/>
      <c r="C1374" s="218"/>
      <c r="D1374" s="218"/>
      <c r="E1374" s="218"/>
    </row>
    <row r="1375" spans="1:5" x14ac:dyDescent="0.25">
      <c r="A1375" s="218"/>
      <c r="B1375" s="218"/>
      <c r="C1375" s="218"/>
      <c r="D1375" s="218"/>
      <c r="E1375" s="218"/>
    </row>
    <row r="1376" spans="1:5" x14ac:dyDescent="0.25">
      <c r="A1376" s="218"/>
      <c r="B1376" s="218"/>
      <c r="C1376" s="218"/>
      <c r="D1376" s="218"/>
      <c r="E1376" s="218"/>
    </row>
    <row r="1377" spans="1:5" x14ac:dyDescent="0.25">
      <c r="A1377" s="218"/>
      <c r="B1377" s="218"/>
      <c r="C1377" s="218"/>
      <c r="D1377" s="218"/>
      <c r="E1377" s="218"/>
    </row>
    <row r="1378" spans="1:5" x14ac:dyDescent="0.25">
      <c r="A1378" s="218"/>
      <c r="B1378" s="218"/>
      <c r="C1378" s="218"/>
      <c r="D1378" s="218"/>
      <c r="E1378" s="218"/>
    </row>
    <row r="1379" spans="1:5" x14ac:dyDescent="0.25">
      <c r="A1379" s="218"/>
      <c r="B1379" s="218"/>
      <c r="C1379" s="218"/>
      <c r="D1379" s="218"/>
      <c r="E1379" s="218"/>
    </row>
    <row r="1380" spans="1:5" x14ac:dyDescent="0.25">
      <c r="A1380" s="218"/>
      <c r="B1380" s="218"/>
      <c r="C1380" s="218"/>
      <c r="D1380" s="218"/>
      <c r="E1380" s="218"/>
    </row>
    <row r="1381" spans="1:5" x14ac:dyDescent="0.25">
      <c r="A1381" s="218"/>
      <c r="B1381" s="218"/>
      <c r="C1381" s="218"/>
      <c r="D1381" s="218"/>
      <c r="E1381" s="218"/>
    </row>
    <row r="1382" spans="1:5" x14ac:dyDescent="0.25">
      <c r="A1382" s="218"/>
      <c r="B1382" s="218"/>
      <c r="C1382" s="218"/>
      <c r="D1382" s="218"/>
      <c r="E1382" s="218"/>
    </row>
    <row r="1383" spans="1:5" x14ac:dyDescent="0.25">
      <c r="A1383" s="218"/>
      <c r="B1383" s="218"/>
      <c r="C1383" s="218"/>
      <c r="D1383" s="218"/>
      <c r="E1383" s="218"/>
    </row>
    <row r="1384" spans="1:5" x14ac:dyDescent="0.25">
      <c r="A1384" s="218"/>
      <c r="B1384" s="218"/>
      <c r="C1384" s="218"/>
      <c r="D1384" s="218"/>
      <c r="E1384" s="218"/>
    </row>
    <row r="1385" spans="1:5" x14ac:dyDescent="0.25">
      <c r="A1385" s="218"/>
      <c r="B1385" s="218"/>
      <c r="C1385" s="218"/>
      <c r="D1385" s="218"/>
      <c r="E1385" s="218"/>
    </row>
    <row r="1386" spans="1:5" x14ac:dyDescent="0.25">
      <c r="A1386" s="218"/>
      <c r="B1386" s="218"/>
      <c r="C1386" s="218"/>
      <c r="D1386" s="218"/>
      <c r="E1386" s="218"/>
    </row>
    <row r="1387" spans="1:5" x14ac:dyDescent="0.25">
      <c r="A1387" s="218"/>
      <c r="B1387" s="218"/>
      <c r="C1387" s="218"/>
      <c r="D1387" s="218"/>
      <c r="E1387" s="218"/>
    </row>
    <row r="1388" spans="1:5" x14ac:dyDescent="0.25">
      <c r="A1388" s="218"/>
      <c r="B1388" s="218"/>
      <c r="C1388" s="218"/>
      <c r="D1388" s="218"/>
      <c r="E1388" s="218"/>
    </row>
    <row r="1389" spans="1:5" x14ac:dyDescent="0.25">
      <c r="A1389" s="218"/>
      <c r="B1389" s="218"/>
      <c r="C1389" s="218"/>
      <c r="D1389" s="218"/>
      <c r="E1389" s="218"/>
    </row>
    <row r="1390" spans="1:5" x14ac:dyDescent="0.25">
      <c r="A1390" s="218"/>
      <c r="B1390" s="218"/>
      <c r="C1390" s="218"/>
      <c r="D1390" s="218"/>
      <c r="E1390" s="218"/>
    </row>
    <row r="1391" spans="1:5" x14ac:dyDescent="0.25">
      <c r="A1391" s="218"/>
      <c r="B1391" s="218"/>
      <c r="C1391" s="218"/>
      <c r="D1391" s="218"/>
      <c r="E1391" s="218"/>
    </row>
    <row r="1392" spans="1:5" x14ac:dyDescent="0.25">
      <c r="A1392" s="218"/>
      <c r="B1392" s="218"/>
      <c r="C1392" s="218"/>
      <c r="D1392" s="218"/>
      <c r="E1392" s="218"/>
    </row>
    <row r="1393" spans="1:5" x14ac:dyDescent="0.25">
      <c r="A1393" s="218"/>
      <c r="B1393" s="218"/>
      <c r="C1393" s="218"/>
      <c r="D1393" s="218"/>
      <c r="E1393" s="218"/>
    </row>
    <row r="1394" spans="1:5" x14ac:dyDescent="0.25">
      <c r="A1394" s="218"/>
      <c r="B1394" s="218"/>
      <c r="C1394" s="218"/>
      <c r="D1394" s="218"/>
      <c r="E1394" s="218"/>
    </row>
    <row r="1395" spans="1:5" x14ac:dyDescent="0.25">
      <c r="A1395" s="218"/>
      <c r="B1395" s="218"/>
      <c r="C1395" s="218"/>
      <c r="D1395" s="218"/>
      <c r="E1395" s="218"/>
    </row>
    <row r="1396" spans="1:5" x14ac:dyDescent="0.25">
      <c r="A1396" s="218"/>
      <c r="B1396" s="218"/>
      <c r="C1396" s="218"/>
      <c r="D1396" s="218"/>
      <c r="E1396" s="218"/>
    </row>
    <row r="1397" spans="1:5" x14ac:dyDescent="0.25">
      <c r="A1397" s="218"/>
      <c r="B1397" s="218"/>
      <c r="C1397" s="218"/>
      <c r="D1397" s="218"/>
      <c r="E1397" s="218"/>
    </row>
    <row r="1398" spans="1:5" x14ac:dyDescent="0.25">
      <c r="A1398" s="218"/>
      <c r="B1398" s="218"/>
      <c r="C1398" s="218"/>
      <c r="D1398" s="218"/>
      <c r="E1398" s="218"/>
    </row>
    <row r="1399" spans="1:5" x14ac:dyDescent="0.25">
      <c r="A1399" s="218"/>
      <c r="B1399" s="218"/>
      <c r="C1399" s="218"/>
      <c r="D1399" s="218"/>
      <c r="E1399" s="218"/>
    </row>
    <row r="1400" spans="1:5" x14ac:dyDescent="0.25">
      <c r="A1400" s="218"/>
      <c r="B1400" s="218"/>
      <c r="C1400" s="218"/>
      <c r="D1400" s="218"/>
      <c r="E1400" s="218"/>
    </row>
    <row r="1401" spans="1:5" x14ac:dyDescent="0.25">
      <c r="A1401" s="218"/>
      <c r="B1401" s="218"/>
      <c r="C1401" s="218"/>
      <c r="D1401" s="218"/>
      <c r="E1401" s="218"/>
    </row>
    <row r="1402" spans="1:5" x14ac:dyDescent="0.25">
      <c r="A1402" s="218"/>
      <c r="B1402" s="218"/>
      <c r="C1402" s="218"/>
      <c r="D1402" s="218"/>
      <c r="E1402" s="218"/>
    </row>
    <row r="1403" spans="1:5" x14ac:dyDescent="0.25">
      <c r="A1403" s="218"/>
      <c r="B1403" s="218"/>
      <c r="C1403" s="218"/>
      <c r="D1403" s="218"/>
      <c r="E1403" s="218"/>
    </row>
    <row r="1404" spans="1:5" x14ac:dyDescent="0.25">
      <c r="A1404" s="218"/>
      <c r="B1404" s="218"/>
      <c r="C1404" s="218"/>
      <c r="D1404" s="218"/>
      <c r="E1404" s="218"/>
    </row>
    <row r="1405" spans="1:5" x14ac:dyDescent="0.25">
      <c r="A1405" s="218"/>
      <c r="B1405" s="218"/>
      <c r="C1405" s="218"/>
      <c r="D1405" s="218"/>
      <c r="E1405" s="218"/>
    </row>
    <row r="1406" spans="1:5" x14ac:dyDescent="0.25">
      <c r="A1406" s="218"/>
      <c r="B1406" s="218"/>
      <c r="C1406" s="218"/>
      <c r="D1406" s="218"/>
      <c r="E1406" s="218"/>
    </row>
    <row r="1407" spans="1:5" x14ac:dyDescent="0.25">
      <c r="A1407" s="218"/>
      <c r="B1407" s="218"/>
      <c r="C1407" s="218"/>
      <c r="D1407" s="218"/>
      <c r="E1407" s="218"/>
    </row>
    <row r="1408" spans="1:5" x14ac:dyDescent="0.25">
      <c r="A1408" s="218"/>
      <c r="B1408" s="218"/>
      <c r="C1408" s="218"/>
      <c r="D1408" s="218"/>
      <c r="E1408" s="218"/>
    </row>
    <row r="1409" spans="1:5" x14ac:dyDescent="0.25">
      <c r="A1409" s="218"/>
      <c r="B1409" s="218"/>
      <c r="C1409" s="218"/>
      <c r="D1409" s="218"/>
      <c r="E1409" s="218"/>
    </row>
    <row r="1410" spans="1:5" x14ac:dyDescent="0.25">
      <c r="A1410" s="218"/>
      <c r="B1410" s="218"/>
      <c r="C1410" s="218"/>
      <c r="D1410" s="218"/>
      <c r="E1410" s="218"/>
    </row>
    <row r="1411" spans="1:5" x14ac:dyDescent="0.25">
      <c r="A1411" s="218"/>
      <c r="B1411" s="218"/>
      <c r="C1411" s="218"/>
      <c r="D1411" s="218"/>
      <c r="E1411" s="218"/>
    </row>
    <row r="1412" spans="1:5" x14ac:dyDescent="0.25">
      <c r="A1412" s="218"/>
      <c r="B1412" s="218"/>
      <c r="C1412" s="218"/>
      <c r="D1412" s="218"/>
      <c r="E1412" s="218"/>
    </row>
    <row r="1413" spans="1:5" x14ac:dyDescent="0.25">
      <c r="A1413" s="218"/>
      <c r="B1413" s="218"/>
      <c r="C1413" s="218"/>
      <c r="D1413" s="218"/>
      <c r="E1413" s="218"/>
    </row>
    <row r="1414" spans="1:5" x14ac:dyDescent="0.25">
      <c r="A1414" s="218"/>
      <c r="B1414" s="218"/>
      <c r="C1414" s="218"/>
      <c r="D1414" s="218"/>
      <c r="E1414" s="218"/>
    </row>
    <row r="1415" spans="1:5" x14ac:dyDescent="0.25">
      <c r="A1415" s="218"/>
      <c r="B1415" s="218"/>
      <c r="C1415" s="218"/>
      <c r="D1415" s="218"/>
      <c r="E1415" s="218"/>
    </row>
    <row r="1416" spans="1:5" x14ac:dyDescent="0.25">
      <c r="A1416" s="218"/>
      <c r="B1416" s="218"/>
      <c r="C1416" s="218"/>
      <c r="D1416" s="218"/>
      <c r="E1416" s="218"/>
    </row>
    <row r="1417" spans="1:5" x14ac:dyDescent="0.25">
      <c r="A1417" s="218"/>
      <c r="B1417" s="218"/>
      <c r="C1417" s="218"/>
      <c r="D1417" s="218"/>
      <c r="E1417" s="218"/>
    </row>
    <row r="1418" spans="1:5" x14ac:dyDescent="0.25">
      <c r="A1418" s="218"/>
      <c r="B1418" s="218"/>
      <c r="C1418" s="218"/>
      <c r="D1418" s="218"/>
      <c r="E1418" s="218"/>
    </row>
    <row r="1419" spans="1:5" x14ac:dyDescent="0.25">
      <c r="A1419" s="218"/>
      <c r="B1419" s="218"/>
      <c r="C1419" s="218"/>
      <c r="D1419" s="218"/>
      <c r="E1419" s="218"/>
    </row>
    <row r="1420" spans="1:5" x14ac:dyDescent="0.25">
      <c r="A1420" s="218"/>
      <c r="B1420" s="218"/>
      <c r="C1420" s="218"/>
      <c r="D1420" s="218"/>
      <c r="E1420" s="218"/>
    </row>
    <row r="1421" spans="1:5" x14ac:dyDescent="0.25">
      <c r="A1421" s="218"/>
      <c r="B1421" s="218"/>
      <c r="C1421" s="218"/>
      <c r="D1421" s="218"/>
      <c r="E1421" s="218"/>
    </row>
    <row r="1422" spans="1:5" x14ac:dyDescent="0.25">
      <c r="A1422" s="218"/>
      <c r="B1422" s="218"/>
      <c r="C1422" s="218"/>
      <c r="D1422" s="218"/>
      <c r="E1422" s="218"/>
    </row>
    <row r="1423" spans="1:5" x14ac:dyDescent="0.25">
      <c r="A1423" s="218"/>
      <c r="B1423" s="218"/>
      <c r="C1423" s="218"/>
      <c r="D1423" s="218"/>
      <c r="E1423" s="218"/>
    </row>
    <row r="1424" spans="1:5" x14ac:dyDescent="0.25">
      <c r="A1424" s="218"/>
      <c r="B1424" s="218"/>
      <c r="C1424" s="218"/>
      <c r="D1424" s="218"/>
      <c r="E1424" s="218"/>
    </row>
    <row r="1425" spans="1:5" x14ac:dyDescent="0.25">
      <c r="A1425" s="218"/>
      <c r="B1425" s="218"/>
      <c r="C1425" s="218"/>
      <c r="D1425" s="218"/>
      <c r="E1425" s="218"/>
    </row>
    <row r="1426" spans="1:5" x14ac:dyDescent="0.25">
      <c r="A1426" s="218"/>
      <c r="B1426" s="218"/>
      <c r="C1426" s="218"/>
      <c r="D1426" s="218"/>
      <c r="E1426" s="218"/>
    </row>
    <row r="1427" spans="1:5" x14ac:dyDescent="0.25">
      <c r="A1427" s="218"/>
      <c r="B1427" s="218"/>
      <c r="C1427" s="218"/>
      <c r="D1427" s="218"/>
      <c r="E1427" s="218"/>
    </row>
    <row r="1428" spans="1:5" x14ac:dyDescent="0.25">
      <c r="A1428" s="218"/>
      <c r="B1428" s="218"/>
      <c r="C1428" s="218"/>
      <c r="D1428" s="218"/>
      <c r="E1428" s="218"/>
    </row>
    <row r="1429" spans="1:5" x14ac:dyDescent="0.25">
      <c r="A1429" s="218"/>
      <c r="B1429" s="218"/>
      <c r="C1429" s="218"/>
      <c r="D1429" s="218"/>
      <c r="E1429" s="218"/>
    </row>
    <row r="1430" spans="1:5" x14ac:dyDescent="0.25">
      <c r="A1430" s="218"/>
      <c r="B1430" s="218"/>
      <c r="C1430" s="218"/>
      <c r="D1430" s="218"/>
      <c r="E1430" s="218"/>
    </row>
    <row r="1431" spans="1:5" x14ac:dyDescent="0.25">
      <c r="A1431" s="218"/>
      <c r="B1431" s="218"/>
      <c r="C1431" s="218"/>
      <c r="D1431" s="218"/>
      <c r="E1431" s="218"/>
    </row>
    <row r="1432" spans="1:5" x14ac:dyDescent="0.25">
      <c r="A1432" s="218"/>
      <c r="B1432" s="218"/>
      <c r="C1432" s="218"/>
      <c r="D1432" s="218"/>
      <c r="E1432" s="218"/>
    </row>
    <row r="1433" spans="1:5" x14ac:dyDescent="0.25">
      <c r="A1433" s="218"/>
      <c r="B1433" s="218"/>
      <c r="C1433" s="218"/>
      <c r="D1433" s="218"/>
      <c r="E1433" s="218"/>
    </row>
    <row r="1434" spans="1:5" x14ac:dyDescent="0.25">
      <c r="A1434" s="218"/>
      <c r="B1434" s="218"/>
      <c r="C1434" s="218"/>
      <c r="D1434" s="218"/>
      <c r="E1434" s="218"/>
    </row>
    <row r="1435" spans="1:5" x14ac:dyDescent="0.25">
      <c r="A1435" s="218"/>
      <c r="B1435" s="218"/>
      <c r="C1435" s="218"/>
      <c r="D1435" s="218"/>
      <c r="E1435" s="218"/>
    </row>
    <row r="1436" spans="1:5" x14ac:dyDescent="0.25">
      <c r="A1436" s="218"/>
      <c r="B1436" s="218"/>
      <c r="C1436" s="218"/>
      <c r="D1436" s="218"/>
      <c r="E1436" s="218"/>
    </row>
    <row r="1437" spans="1:5" x14ac:dyDescent="0.25">
      <c r="A1437" s="218"/>
      <c r="B1437" s="218"/>
      <c r="C1437" s="218"/>
      <c r="D1437" s="218"/>
      <c r="E1437" s="218"/>
    </row>
    <row r="1438" spans="1:5" x14ac:dyDescent="0.25">
      <c r="A1438" s="218"/>
      <c r="B1438" s="218"/>
      <c r="C1438" s="218"/>
      <c r="D1438" s="218"/>
      <c r="E1438" s="218"/>
    </row>
    <row r="1439" spans="1:5" x14ac:dyDescent="0.25">
      <c r="A1439" s="218"/>
      <c r="B1439" s="218"/>
      <c r="C1439" s="218"/>
      <c r="D1439" s="218"/>
      <c r="E1439" s="218"/>
    </row>
    <row r="1440" spans="1:5" x14ac:dyDescent="0.25">
      <c r="A1440" s="218"/>
      <c r="B1440" s="218"/>
      <c r="C1440" s="218"/>
      <c r="D1440" s="218"/>
      <c r="E1440" s="218"/>
    </row>
    <row r="1441" spans="1:5" x14ac:dyDescent="0.25">
      <c r="A1441" s="218"/>
      <c r="B1441" s="218"/>
      <c r="C1441" s="218"/>
      <c r="D1441" s="218"/>
      <c r="E1441" s="218"/>
    </row>
    <row r="1442" spans="1:5" x14ac:dyDescent="0.25">
      <c r="A1442" s="218"/>
      <c r="B1442" s="218"/>
      <c r="C1442" s="218"/>
      <c r="D1442" s="218"/>
      <c r="E1442" s="218"/>
    </row>
    <row r="1443" spans="1:5" x14ac:dyDescent="0.25">
      <c r="A1443" s="218"/>
      <c r="B1443" s="218"/>
      <c r="C1443" s="218"/>
      <c r="D1443" s="218"/>
      <c r="E1443" s="218"/>
    </row>
    <row r="1444" spans="1:5" x14ac:dyDescent="0.25">
      <c r="A1444" s="218"/>
      <c r="B1444" s="218"/>
      <c r="C1444" s="218"/>
      <c r="D1444" s="218"/>
      <c r="E1444" s="218"/>
    </row>
    <row r="1445" spans="1:5" x14ac:dyDescent="0.25">
      <c r="A1445" s="218"/>
      <c r="B1445" s="218"/>
      <c r="C1445" s="218"/>
      <c r="D1445" s="218"/>
      <c r="E1445" s="218"/>
    </row>
    <row r="1446" spans="1:5" x14ac:dyDescent="0.25">
      <c r="A1446" s="218"/>
      <c r="B1446" s="218"/>
      <c r="C1446" s="218"/>
      <c r="D1446" s="218"/>
      <c r="E1446" s="218"/>
    </row>
    <row r="1447" spans="1:5" x14ac:dyDescent="0.25">
      <c r="A1447" s="218"/>
      <c r="B1447" s="218"/>
      <c r="C1447" s="218"/>
      <c r="D1447" s="218"/>
      <c r="E1447" s="218"/>
    </row>
    <row r="1448" spans="1:5" x14ac:dyDescent="0.25">
      <c r="A1448" s="218"/>
      <c r="B1448" s="218"/>
      <c r="C1448" s="218"/>
      <c r="D1448" s="218"/>
      <c r="E1448" s="218"/>
    </row>
    <row r="1449" spans="1:5" x14ac:dyDescent="0.25">
      <c r="A1449" s="218"/>
      <c r="B1449" s="218"/>
      <c r="C1449" s="218"/>
      <c r="D1449" s="218"/>
      <c r="E1449" s="218"/>
    </row>
    <row r="1450" spans="1:5" x14ac:dyDescent="0.25">
      <c r="A1450" s="218"/>
      <c r="B1450" s="218"/>
      <c r="C1450" s="218"/>
      <c r="D1450" s="218"/>
      <c r="E1450" s="218"/>
    </row>
    <row r="1451" spans="1:5" x14ac:dyDescent="0.25">
      <c r="A1451" s="218"/>
      <c r="B1451" s="218"/>
      <c r="C1451" s="218"/>
      <c r="D1451" s="218"/>
      <c r="E1451" s="218"/>
    </row>
    <row r="1452" spans="1:5" x14ac:dyDescent="0.25">
      <c r="A1452" s="218"/>
      <c r="B1452" s="218"/>
      <c r="C1452" s="218"/>
      <c r="D1452" s="218"/>
      <c r="E1452" s="218"/>
    </row>
    <row r="1453" spans="1:5" x14ac:dyDescent="0.25">
      <c r="A1453" s="218"/>
      <c r="B1453" s="218"/>
      <c r="C1453" s="218"/>
      <c r="D1453" s="218"/>
      <c r="E1453" s="218"/>
    </row>
    <row r="1454" spans="1:5" x14ac:dyDescent="0.25">
      <c r="A1454" s="218"/>
      <c r="B1454" s="218"/>
      <c r="C1454" s="218"/>
      <c r="D1454" s="218"/>
      <c r="E1454" s="218"/>
    </row>
    <row r="1455" spans="1:5" x14ac:dyDescent="0.25">
      <c r="A1455" s="218"/>
      <c r="B1455" s="218"/>
      <c r="C1455" s="218"/>
      <c r="D1455" s="218"/>
      <c r="E1455" s="218"/>
    </row>
    <row r="1456" spans="1:5" x14ac:dyDescent="0.25">
      <c r="A1456" s="218"/>
      <c r="B1456" s="218"/>
      <c r="C1456" s="218"/>
      <c r="D1456" s="218"/>
      <c r="E1456" s="218"/>
    </row>
    <row r="1457" spans="1:5" x14ac:dyDescent="0.25">
      <c r="A1457" s="218"/>
      <c r="B1457" s="218"/>
      <c r="C1457" s="218"/>
      <c r="D1457" s="218"/>
      <c r="E1457" s="218"/>
    </row>
    <row r="1458" spans="1:5" x14ac:dyDescent="0.25">
      <c r="A1458" s="218"/>
      <c r="B1458" s="218"/>
      <c r="C1458" s="218"/>
      <c r="D1458" s="218"/>
      <c r="E1458" s="218"/>
    </row>
    <row r="1459" spans="1:5" x14ac:dyDescent="0.25">
      <c r="A1459" s="218"/>
      <c r="B1459" s="218"/>
      <c r="C1459" s="218"/>
      <c r="D1459" s="218"/>
      <c r="E1459" s="218"/>
    </row>
    <row r="1460" spans="1:5" x14ac:dyDescent="0.25">
      <c r="A1460" s="218"/>
      <c r="B1460" s="218"/>
      <c r="C1460" s="218"/>
      <c r="D1460" s="218"/>
      <c r="E1460" s="218"/>
    </row>
    <row r="1461" spans="1:5" x14ac:dyDescent="0.25">
      <c r="A1461" s="218"/>
      <c r="B1461" s="218"/>
      <c r="C1461" s="218"/>
      <c r="D1461" s="218"/>
      <c r="E1461" s="218"/>
    </row>
    <row r="1462" spans="1:5" x14ac:dyDescent="0.25">
      <c r="A1462" s="218"/>
      <c r="B1462" s="218"/>
      <c r="C1462" s="218"/>
      <c r="D1462" s="218"/>
      <c r="E1462" s="218"/>
    </row>
    <row r="1463" spans="1:5" x14ac:dyDescent="0.25">
      <c r="A1463" s="218"/>
      <c r="B1463" s="218"/>
      <c r="C1463" s="218"/>
      <c r="D1463" s="218"/>
      <c r="E1463" s="218"/>
    </row>
    <row r="1464" spans="1:5" x14ac:dyDescent="0.25">
      <c r="A1464" s="218"/>
      <c r="B1464" s="218"/>
      <c r="C1464" s="218"/>
      <c r="D1464" s="218"/>
      <c r="E1464" s="218"/>
    </row>
    <row r="1465" spans="1:5" x14ac:dyDescent="0.25">
      <c r="A1465" s="218"/>
      <c r="B1465" s="218"/>
      <c r="C1465" s="218"/>
      <c r="D1465" s="218"/>
      <c r="E1465" s="218"/>
    </row>
    <row r="1466" spans="1:5" x14ac:dyDescent="0.25">
      <c r="A1466" s="218"/>
      <c r="B1466" s="218"/>
      <c r="C1466" s="218"/>
      <c r="D1466" s="218"/>
      <c r="E1466" s="218"/>
    </row>
    <row r="1467" spans="1:5" x14ac:dyDescent="0.25">
      <c r="A1467" s="218"/>
      <c r="B1467" s="218"/>
      <c r="C1467" s="218"/>
      <c r="D1467" s="218"/>
      <c r="E1467" s="218"/>
    </row>
    <row r="1468" spans="1:5" x14ac:dyDescent="0.25">
      <c r="A1468" s="218"/>
      <c r="B1468" s="218"/>
      <c r="C1468" s="218"/>
      <c r="D1468" s="218"/>
      <c r="E1468" s="218"/>
    </row>
    <row r="1469" spans="1:5" x14ac:dyDescent="0.25">
      <c r="A1469" s="218"/>
      <c r="B1469" s="218"/>
      <c r="C1469" s="218"/>
      <c r="D1469" s="218"/>
      <c r="E1469" s="218"/>
    </row>
    <row r="1470" spans="1:5" x14ac:dyDescent="0.25">
      <c r="A1470" s="218"/>
      <c r="B1470" s="218"/>
      <c r="C1470" s="218"/>
      <c r="D1470" s="218"/>
      <c r="E1470" s="218"/>
    </row>
    <row r="1471" spans="1:5" x14ac:dyDescent="0.25">
      <c r="A1471" s="218"/>
      <c r="B1471" s="218"/>
      <c r="C1471" s="218"/>
      <c r="D1471" s="218"/>
      <c r="E1471" s="218"/>
    </row>
    <row r="1472" spans="1:5" x14ac:dyDescent="0.25">
      <c r="A1472" s="218"/>
      <c r="B1472" s="218"/>
      <c r="C1472" s="218"/>
      <c r="D1472" s="218"/>
      <c r="E1472" s="218"/>
    </row>
    <row r="1473" spans="1:5" x14ac:dyDescent="0.25">
      <c r="A1473" s="218"/>
      <c r="B1473" s="218"/>
      <c r="C1473" s="218"/>
      <c r="D1473" s="218"/>
      <c r="E1473" s="218"/>
    </row>
    <row r="1474" spans="1:5" x14ac:dyDescent="0.25">
      <c r="A1474" s="218"/>
      <c r="B1474" s="218"/>
      <c r="C1474" s="218"/>
      <c r="D1474" s="218"/>
      <c r="E1474" s="218"/>
    </row>
    <row r="1475" spans="1:5" x14ac:dyDescent="0.25">
      <c r="A1475" s="218"/>
      <c r="B1475" s="218"/>
      <c r="C1475" s="218"/>
      <c r="D1475" s="218"/>
      <c r="E1475" s="218"/>
    </row>
    <row r="1476" spans="1:5" x14ac:dyDescent="0.25">
      <c r="A1476" s="218"/>
      <c r="B1476" s="218"/>
      <c r="C1476" s="218"/>
      <c r="D1476" s="218"/>
      <c r="E1476" s="218"/>
    </row>
    <row r="1477" spans="1:5" x14ac:dyDescent="0.25">
      <c r="A1477" s="218"/>
      <c r="B1477" s="218"/>
      <c r="C1477" s="218"/>
      <c r="D1477" s="218"/>
      <c r="E1477" s="218"/>
    </row>
    <row r="1478" spans="1:5" x14ac:dyDescent="0.25">
      <c r="A1478" s="218"/>
      <c r="B1478" s="218"/>
      <c r="C1478" s="218"/>
      <c r="D1478" s="218"/>
      <c r="E1478" s="218"/>
    </row>
    <row r="1479" spans="1:5" x14ac:dyDescent="0.25">
      <c r="A1479" s="218"/>
      <c r="B1479" s="218"/>
      <c r="C1479" s="218"/>
      <c r="D1479" s="218"/>
      <c r="E1479" s="218"/>
    </row>
    <row r="1480" spans="1:5" x14ac:dyDescent="0.25">
      <c r="A1480" s="218"/>
      <c r="B1480" s="218"/>
      <c r="C1480" s="218"/>
      <c r="D1480" s="218"/>
      <c r="E1480" s="218"/>
    </row>
    <row r="1481" spans="1:5" x14ac:dyDescent="0.25">
      <c r="A1481" s="218"/>
      <c r="B1481" s="218"/>
      <c r="C1481" s="218"/>
      <c r="D1481" s="218"/>
      <c r="E1481" s="218"/>
    </row>
    <row r="1482" spans="1:5" x14ac:dyDescent="0.25">
      <c r="A1482" s="218"/>
      <c r="B1482" s="218"/>
      <c r="C1482" s="218"/>
      <c r="D1482" s="218"/>
      <c r="E1482" s="218"/>
    </row>
    <row r="1483" spans="1:5" x14ac:dyDescent="0.25">
      <c r="A1483" s="218"/>
      <c r="B1483" s="218"/>
      <c r="C1483" s="218"/>
      <c r="D1483" s="218"/>
      <c r="E1483" s="218"/>
    </row>
    <row r="1484" spans="1:5" x14ac:dyDescent="0.25">
      <c r="A1484" s="218"/>
      <c r="B1484" s="218"/>
      <c r="C1484" s="218"/>
      <c r="D1484" s="218"/>
      <c r="E1484" s="218"/>
    </row>
    <row r="1485" spans="1:5" x14ac:dyDescent="0.25">
      <c r="A1485" s="218"/>
      <c r="B1485" s="218"/>
      <c r="C1485" s="218"/>
      <c r="D1485" s="218"/>
      <c r="E1485" s="218"/>
    </row>
    <row r="1486" spans="1:5" x14ac:dyDescent="0.25">
      <c r="A1486" s="218"/>
      <c r="B1486" s="218"/>
      <c r="C1486" s="218"/>
      <c r="D1486" s="218"/>
      <c r="E1486" s="218"/>
    </row>
    <row r="1487" spans="1:5" x14ac:dyDescent="0.25">
      <c r="A1487" s="218"/>
      <c r="B1487" s="218"/>
      <c r="C1487" s="218"/>
      <c r="D1487" s="218"/>
      <c r="E1487" s="218"/>
    </row>
    <row r="1488" spans="1:5" x14ac:dyDescent="0.25">
      <c r="A1488" s="218"/>
      <c r="B1488" s="218"/>
      <c r="C1488" s="218"/>
      <c r="D1488" s="218"/>
      <c r="E1488" s="218"/>
    </row>
    <row r="1489" spans="1:5" x14ac:dyDescent="0.25">
      <c r="A1489" s="218"/>
      <c r="B1489" s="218"/>
      <c r="C1489" s="218"/>
      <c r="D1489" s="218"/>
      <c r="E1489" s="218"/>
    </row>
    <row r="1490" spans="1:5" x14ac:dyDescent="0.25">
      <c r="A1490" s="218"/>
      <c r="B1490" s="218"/>
      <c r="C1490" s="218"/>
      <c r="D1490" s="218"/>
      <c r="E1490" s="218"/>
    </row>
    <row r="1491" spans="1:5" x14ac:dyDescent="0.25">
      <c r="A1491" s="218"/>
      <c r="B1491" s="218"/>
      <c r="C1491" s="218"/>
      <c r="D1491" s="218"/>
      <c r="E1491" s="218"/>
    </row>
    <row r="1492" spans="1:5" x14ac:dyDescent="0.25">
      <c r="A1492" s="218"/>
      <c r="B1492" s="218"/>
      <c r="C1492" s="218"/>
      <c r="D1492" s="218"/>
      <c r="E1492" s="218"/>
    </row>
    <row r="1493" spans="1:5" x14ac:dyDescent="0.25">
      <c r="A1493" s="218"/>
      <c r="B1493" s="218"/>
      <c r="C1493" s="218"/>
      <c r="D1493" s="218"/>
      <c r="E1493" s="218"/>
    </row>
    <row r="1494" spans="1:5" x14ac:dyDescent="0.25">
      <c r="A1494" s="218"/>
      <c r="B1494" s="218"/>
      <c r="C1494" s="218"/>
      <c r="D1494" s="218"/>
      <c r="E1494" s="218"/>
    </row>
    <row r="1495" spans="1:5" x14ac:dyDescent="0.25">
      <c r="A1495" s="218"/>
      <c r="B1495" s="218"/>
      <c r="C1495" s="218"/>
      <c r="D1495" s="218"/>
      <c r="E1495" s="218"/>
    </row>
    <row r="1496" spans="1:5" x14ac:dyDescent="0.25">
      <c r="A1496" s="218"/>
      <c r="B1496" s="218"/>
      <c r="C1496" s="218"/>
      <c r="D1496" s="218"/>
      <c r="E1496" s="218"/>
    </row>
    <row r="1497" spans="1:5" x14ac:dyDescent="0.25">
      <c r="A1497" s="218"/>
      <c r="B1497" s="218"/>
      <c r="C1497" s="218"/>
      <c r="D1497" s="218"/>
      <c r="E1497" s="218"/>
    </row>
    <row r="1498" spans="1:5" x14ac:dyDescent="0.25">
      <c r="A1498" s="218"/>
      <c r="B1498" s="218"/>
      <c r="C1498" s="218"/>
      <c r="D1498" s="218"/>
      <c r="E1498" s="218"/>
    </row>
    <row r="1499" spans="1:5" x14ac:dyDescent="0.25">
      <c r="A1499" s="218"/>
      <c r="B1499" s="218"/>
      <c r="C1499" s="218"/>
      <c r="D1499" s="218"/>
      <c r="E1499" s="218"/>
    </row>
    <row r="1500" spans="1:5" x14ac:dyDescent="0.25">
      <c r="A1500" s="218"/>
      <c r="B1500" s="218"/>
      <c r="C1500" s="218"/>
      <c r="D1500" s="218"/>
      <c r="E1500" s="218"/>
    </row>
    <row r="1501" spans="1:5" x14ac:dyDescent="0.25">
      <c r="A1501" s="218"/>
      <c r="B1501" s="218"/>
      <c r="C1501" s="218"/>
      <c r="D1501" s="218"/>
      <c r="E1501" s="218"/>
    </row>
    <row r="1502" spans="1:5" x14ac:dyDescent="0.25">
      <c r="A1502" s="218"/>
      <c r="B1502" s="218"/>
      <c r="C1502" s="218"/>
      <c r="D1502" s="218"/>
      <c r="E1502" s="218"/>
    </row>
    <row r="1503" spans="1:5" x14ac:dyDescent="0.25">
      <c r="A1503" s="218"/>
      <c r="B1503" s="218"/>
      <c r="C1503" s="218"/>
      <c r="D1503" s="218"/>
      <c r="E1503" s="218"/>
    </row>
    <row r="1504" spans="1:5" x14ac:dyDescent="0.25">
      <c r="A1504" s="218"/>
      <c r="B1504" s="218"/>
      <c r="C1504" s="218"/>
      <c r="D1504" s="218"/>
      <c r="E1504" s="218"/>
    </row>
    <row r="1505" spans="1:5" x14ac:dyDescent="0.25">
      <c r="A1505" s="218"/>
      <c r="B1505" s="218"/>
      <c r="C1505" s="218"/>
      <c r="D1505" s="218"/>
      <c r="E1505" s="218"/>
    </row>
    <row r="1506" spans="1:5" x14ac:dyDescent="0.25">
      <c r="A1506" s="218"/>
      <c r="B1506" s="218"/>
      <c r="C1506" s="218"/>
      <c r="D1506" s="218"/>
      <c r="E1506" s="218"/>
    </row>
    <row r="1507" spans="1:5" x14ac:dyDescent="0.25">
      <c r="A1507" s="218"/>
      <c r="B1507" s="218"/>
      <c r="C1507" s="218"/>
      <c r="D1507" s="218"/>
      <c r="E1507" s="218"/>
    </row>
    <row r="1508" spans="1:5" x14ac:dyDescent="0.25">
      <c r="A1508" s="218"/>
      <c r="B1508" s="218"/>
      <c r="C1508" s="218"/>
      <c r="D1508" s="218"/>
      <c r="E1508" s="218"/>
    </row>
    <row r="1509" spans="1:5" x14ac:dyDescent="0.25">
      <c r="A1509" s="218"/>
      <c r="B1509" s="218"/>
      <c r="C1509" s="218"/>
      <c r="D1509" s="218"/>
      <c r="E1509" s="218"/>
    </row>
    <row r="1510" spans="1:5" x14ac:dyDescent="0.25">
      <c r="A1510" s="218"/>
      <c r="B1510" s="218"/>
      <c r="C1510" s="218"/>
      <c r="D1510" s="218"/>
      <c r="E1510" s="218"/>
    </row>
    <row r="1511" spans="1:5" x14ac:dyDescent="0.25">
      <c r="A1511" s="218"/>
      <c r="B1511" s="218"/>
      <c r="C1511" s="218"/>
      <c r="D1511" s="218"/>
      <c r="E1511" s="218"/>
    </row>
    <row r="1512" spans="1:5" x14ac:dyDescent="0.25">
      <c r="A1512" s="218"/>
      <c r="B1512" s="218"/>
      <c r="C1512" s="218"/>
      <c r="D1512" s="218"/>
      <c r="E1512" s="218"/>
    </row>
    <row r="1513" spans="1:5" x14ac:dyDescent="0.25">
      <c r="A1513" s="218"/>
      <c r="B1513" s="218"/>
      <c r="C1513" s="218"/>
      <c r="D1513" s="218"/>
      <c r="E1513" s="218"/>
    </row>
    <row r="1514" spans="1:5" x14ac:dyDescent="0.25">
      <c r="A1514" s="218"/>
      <c r="B1514" s="218"/>
      <c r="C1514" s="218"/>
      <c r="D1514" s="218"/>
      <c r="E1514" s="218"/>
    </row>
    <row r="1515" spans="1:5" x14ac:dyDescent="0.25">
      <c r="A1515" s="218"/>
      <c r="B1515" s="218"/>
      <c r="C1515" s="218"/>
      <c r="D1515" s="218"/>
      <c r="E1515" s="218"/>
    </row>
    <row r="1516" spans="1:5" x14ac:dyDescent="0.25">
      <c r="A1516" s="218"/>
      <c r="B1516" s="218"/>
      <c r="C1516" s="218"/>
      <c r="D1516" s="218"/>
      <c r="E1516" s="218"/>
    </row>
    <row r="1517" spans="1:5" x14ac:dyDescent="0.25">
      <c r="A1517" s="218"/>
      <c r="B1517" s="218"/>
      <c r="C1517" s="218"/>
      <c r="D1517" s="218"/>
      <c r="E1517" s="218"/>
    </row>
    <row r="1518" spans="1:5" x14ac:dyDescent="0.25">
      <c r="A1518" s="218"/>
      <c r="B1518" s="218"/>
      <c r="C1518" s="218"/>
      <c r="D1518" s="218"/>
      <c r="E1518" s="218"/>
    </row>
    <row r="1519" spans="1:5" x14ac:dyDescent="0.25">
      <c r="A1519" s="218"/>
      <c r="B1519" s="218"/>
      <c r="C1519" s="218"/>
      <c r="D1519" s="218"/>
      <c r="E1519" s="218"/>
    </row>
    <row r="1520" spans="1:5" x14ac:dyDescent="0.25">
      <c r="A1520" s="218"/>
      <c r="B1520" s="218"/>
      <c r="C1520" s="218"/>
      <c r="D1520" s="218"/>
      <c r="E1520" s="218"/>
    </row>
    <row r="1521" spans="1:5" x14ac:dyDescent="0.25">
      <c r="A1521" s="218"/>
      <c r="B1521" s="218"/>
      <c r="C1521" s="218"/>
      <c r="D1521" s="218"/>
      <c r="E1521" s="218"/>
    </row>
    <row r="1522" spans="1:5" x14ac:dyDescent="0.25">
      <c r="A1522" s="218"/>
      <c r="B1522" s="218"/>
      <c r="C1522" s="218"/>
      <c r="D1522" s="218"/>
      <c r="E1522" s="218"/>
    </row>
    <row r="1523" spans="1:5" x14ac:dyDescent="0.25">
      <c r="A1523" s="218"/>
      <c r="B1523" s="218"/>
      <c r="C1523" s="218"/>
      <c r="D1523" s="218"/>
      <c r="E1523" s="218"/>
    </row>
    <row r="1524" spans="1:5" x14ac:dyDescent="0.25">
      <c r="A1524" s="218"/>
      <c r="B1524" s="218"/>
      <c r="C1524" s="218"/>
      <c r="D1524" s="218"/>
      <c r="E1524" s="218"/>
    </row>
    <row r="1525" spans="1:5" x14ac:dyDescent="0.25">
      <c r="A1525" s="218"/>
      <c r="B1525" s="218"/>
      <c r="C1525" s="218"/>
      <c r="D1525" s="218"/>
      <c r="E1525" s="218"/>
    </row>
    <row r="1526" spans="1:5" x14ac:dyDescent="0.25">
      <c r="A1526" s="218"/>
      <c r="B1526" s="218"/>
      <c r="C1526" s="218"/>
      <c r="D1526" s="218"/>
      <c r="E1526" s="218"/>
    </row>
    <row r="1527" spans="1:5" x14ac:dyDescent="0.25">
      <c r="A1527" s="218"/>
      <c r="B1527" s="218"/>
      <c r="C1527" s="218"/>
      <c r="D1527" s="218"/>
      <c r="E1527" s="218"/>
    </row>
    <row r="1528" spans="1:5" x14ac:dyDescent="0.25">
      <c r="A1528" s="218"/>
      <c r="B1528" s="218"/>
      <c r="C1528" s="218"/>
      <c r="D1528" s="218"/>
      <c r="E1528" s="218"/>
    </row>
    <row r="1529" spans="1:5" x14ac:dyDescent="0.25">
      <c r="A1529" s="218"/>
      <c r="B1529" s="218"/>
      <c r="C1529" s="218"/>
      <c r="D1529" s="218"/>
      <c r="E1529" s="218"/>
    </row>
    <row r="1530" spans="1:5" x14ac:dyDescent="0.25">
      <c r="A1530" s="218"/>
      <c r="B1530" s="218"/>
      <c r="C1530" s="218"/>
      <c r="D1530" s="218"/>
      <c r="E1530" s="218"/>
    </row>
    <row r="1531" spans="1:5" x14ac:dyDescent="0.25">
      <c r="A1531" s="218"/>
      <c r="B1531" s="218"/>
      <c r="C1531" s="218"/>
      <c r="D1531" s="218"/>
      <c r="E1531" s="218"/>
    </row>
    <row r="1532" spans="1:5" x14ac:dyDescent="0.25">
      <c r="A1532" s="218"/>
      <c r="B1532" s="218"/>
      <c r="C1532" s="218"/>
      <c r="D1532" s="218"/>
      <c r="E1532" s="218"/>
    </row>
    <row r="1533" spans="1:5" x14ac:dyDescent="0.25">
      <c r="A1533" s="218"/>
      <c r="B1533" s="218"/>
      <c r="C1533" s="218"/>
      <c r="D1533" s="218"/>
      <c r="E1533" s="218"/>
    </row>
    <row r="1534" spans="1:5" x14ac:dyDescent="0.25">
      <c r="A1534" s="218"/>
      <c r="B1534" s="218"/>
      <c r="C1534" s="218"/>
      <c r="D1534" s="218"/>
      <c r="E1534" s="218"/>
    </row>
    <row r="1535" spans="1:5" x14ac:dyDescent="0.25">
      <c r="A1535" s="218"/>
      <c r="B1535" s="218"/>
      <c r="C1535" s="218"/>
      <c r="D1535" s="218"/>
      <c r="E1535" s="218"/>
    </row>
    <row r="1536" spans="1:5" x14ac:dyDescent="0.25">
      <c r="A1536" s="218"/>
      <c r="B1536" s="218"/>
      <c r="C1536" s="218"/>
      <c r="D1536" s="218"/>
      <c r="E1536" s="218"/>
    </row>
    <row r="1537" spans="1:5" x14ac:dyDescent="0.25">
      <c r="A1537" s="218"/>
      <c r="B1537" s="218"/>
      <c r="C1537" s="218"/>
      <c r="D1537" s="218"/>
      <c r="E1537" s="218"/>
    </row>
    <row r="1538" spans="1:5" x14ac:dyDescent="0.25">
      <c r="A1538" s="218"/>
      <c r="B1538" s="218"/>
      <c r="C1538" s="218"/>
      <c r="D1538" s="218"/>
      <c r="E1538" s="218"/>
    </row>
    <row r="1539" spans="1:5" x14ac:dyDescent="0.25">
      <c r="A1539" s="218"/>
      <c r="B1539" s="218"/>
      <c r="C1539" s="218"/>
      <c r="D1539" s="218"/>
      <c r="E1539" s="218"/>
    </row>
    <row r="1540" spans="1:5" x14ac:dyDescent="0.25">
      <c r="A1540" s="218"/>
      <c r="B1540" s="218"/>
      <c r="C1540" s="218"/>
      <c r="D1540" s="218"/>
      <c r="E1540" s="218"/>
    </row>
    <row r="1541" spans="1:5" x14ac:dyDescent="0.25">
      <c r="A1541" s="218"/>
      <c r="B1541" s="218"/>
      <c r="C1541" s="218"/>
      <c r="D1541" s="218"/>
      <c r="E1541" s="218"/>
    </row>
    <row r="1542" spans="1:5" x14ac:dyDescent="0.25">
      <c r="A1542" s="218"/>
      <c r="B1542" s="218"/>
      <c r="C1542" s="218"/>
      <c r="D1542" s="218"/>
      <c r="E1542" s="218"/>
    </row>
    <row r="1543" spans="1:5" x14ac:dyDescent="0.25">
      <c r="A1543" s="218"/>
      <c r="B1543" s="218"/>
      <c r="C1543" s="218"/>
      <c r="D1543" s="218"/>
      <c r="E1543" s="218"/>
    </row>
    <row r="1544" spans="1:5" x14ac:dyDescent="0.25">
      <c r="A1544" s="218"/>
      <c r="B1544" s="218"/>
      <c r="C1544" s="218"/>
      <c r="D1544" s="218"/>
      <c r="E1544" s="218"/>
    </row>
    <row r="1545" spans="1:5" x14ac:dyDescent="0.25">
      <c r="A1545" s="218"/>
      <c r="B1545" s="218"/>
      <c r="C1545" s="218"/>
      <c r="D1545" s="218"/>
      <c r="E1545" s="218"/>
    </row>
    <row r="1546" spans="1:5" x14ac:dyDescent="0.25">
      <c r="A1546" s="218"/>
      <c r="B1546" s="218"/>
      <c r="C1546" s="218"/>
      <c r="D1546" s="218"/>
      <c r="E1546" s="218"/>
    </row>
    <row r="1547" spans="1:5" x14ac:dyDescent="0.25">
      <c r="A1547" s="218"/>
      <c r="B1547" s="218"/>
      <c r="C1547" s="218"/>
      <c r="D1547" s="218"/>
      <c r="E1547" s="218"/>
    </row>
    <row r="1548" spans="1:5" x14ac:dyDescent="0.25">
      <c r="A1548" s="218"/>
      <c r="B1548" s="218"/>
      <c r="C1548" s="218"/>
      <c r="D1548" s="218"/>
      <c r="E1548" s="218"/>
    </row>
    <row r="1549" spans="1:5" x14ac:dyDescent="0.25">
      <c r="A1549" s="218"/>
      <c r="B1549" s="218"/>
      <c r="C1549" s="218"/>
      <c r="D1549" s="218"/>
      <c r="E1549" s="218"/>
    </row>
    <row r="1550" spans="1:5" x14ac:dyDescent="0.25">
      <c r="A1550" s="218"/>
      <c r="B1550" s="218"/>
      <c r="C1550" s="218"/>
      <c r="D1550" s="218"/>
      <c r="E1550" s="218"/>
    </row>
    <row r="1551" spans="1:5" x14ac:dyDescent="0.25">
      <c r="A1551" s="218"/>
      <c r="B1551" s="218"/>
      <c r="C1551" s="218"/>
      <c r="D1551" s="218"/>
      <c r="E1551" s="218"/>
    </row>
    <row r="1552" spans="1:5" x14ac:dyDescent="0.25">
      <c r="A1552" s="218"/>
      <c r="B1552" s="218"/>
      <c r="C1552" s="218"/>
      <c r="D1552" s="218"/>
      <c r="E1552" s="218"/>
    </row>
    <row r="1553" spans="1:5" x14ac:dyDescent="0.25">
      <c r="A1553" s="218"/>
      <c r="B1553" s="218"/>
      <c r="C1553" s="218"/>
      <c r="D1553" s="218"/>
      <c r="E1553" s="218"/>
    </row>
    <row r="1554" spans="1:5" x14ac:dyDescent="0.25">
      <c r="A1554" s="218"/>
      <c r="B1554" s="218"/>
      <c r="C1554" s="218"/>
      <c r="D1554" s="218"/>
      <c r="E1554" s="218"/>
    </row>
    <row r="1555" spans="1:5" x14ac:dyDescent="0.25">
      <c r="A1555" s="218"/>
      <c r="B1555" s="218"/>
      <c r="C1555" s="218"/>
      <c r="D1555" s="218"/>
      <c r="E1555" s="218"/>
    </row>
    <row r="1556" spans="1:5" x14ac:dyDescent="0.25">
      <c r="A1556" s="218"/>
      <c r="B1556" s="218"/>
      <c r="C1556" s="218"/>
      <c r="D1556" s="218"/>
      <c r="E1556" s="218"/>
    </row>
    <row r="1557" spans="1:5" x14ac:dyDescent="0.25">
      <c r="A1557" s="218"/>
      <c r="B1557" s="218"/>
      <c r="C1557" s="218"/>
      <c r="D1557" s="218"/>
      <c r="E1557" s="218"/>
    </row>
    <row r="1558" spans="1:5" x14ac:dyDescent="0.25">
      <c r="A1558" s="218"/>
      <c r="B1558" s="218"/>
      <c r="C1558" s="218"/>
      <c r="D1558" s="218"/>
      <c r="E1558" s="218"/>
    </row>
    <row r="1559" spans="1:5" x14ac:dyDescent="0.25">
      <c r="A1559" s="218"/>
      <c r="B1559" s="218"/>
      <c r="C1559" s="218"/>
      <c r="D1559" s="218"/>
      <c r="E1559" s="218"/>
    </row>
    <row r="1560" spans="1:5" x14ac:dyDescent="0.25">
      <c r="A1560" s="218"/>
      <c r="B1560" s="218"/>
      <c r="C1560" s="218"/>
      <c r="D1560" s="218"/>
      <c r="E1560" s="218"/>
    </row>
    <row r="1561" spans="1:5" x14ac:dyDescent="0.25">
      <c r="A1561" s="218"/>
      <c r="B1561" s="218"/>
      <c r="C1561" s="218"/>
      <c r="D1561" s="218"/>
      <c r="E1561" s="218"/>
    </row>
    <row r="1562" spans="1:5" x14ac:dyDescent="0.25">
      <c r="A1562" s="218"/>
      <c r="B1562" s="218"/>
      <c r="C1562" s="218"/>
      <c r="D1562" s="218"/>
      <c r="E1562" s="218"/>
    </row>
    <row r="1563" spans="1:5" x14ac:dyDescent="0.25">
      <c r="A1563" s="218"/>
      <c r="B1563" s="218"/>
      <c r="C1563" s="218"/>
      <c r="D1563" s="218"/>
      <c r="E1563" s="218"/>
    </row>
    <row r="1564" spans="1:5" x14ac:dyDescent="0.25">
      <c r="A1564" s="218"/>
      <c r="B1564" s="218"/>
      <c r="C1564" s="218"/>
      <c r="D1564" s="218"/>
      <c r="E1564" s="218"/>
    </row>
    <row r="1565" spans="1:5" x14ac:dyDescent="0.25">
      <c r="A1565" s="218"/>
      <c r="B1565" s="218"/>
      <c r="C1565" s="218"/>
      <c r="D1565" s="218"/>
      <c r="E1565" s="218"/>
    </row>
    <row r="1566" spans="1:5" x14ac:dyDescent="0.25">
      <c r="A1566" s="218"/>
      <c r="B1566" s="218"/>
      <c r="C1566" s="218"/>
      <c r="D1566" s="218"/>
      <c r="E1566" s="218"/>
    </row>
    <row r="1567" spans="1:5" x14ac:dyDescent="0.25">
      <c r="A1567" s="218"/>
      <c r="B1567" s="218"/>
      <c r="C1567" s="218"/>
      <c r="D1567" s="218"/>
      <c r="E1567" s="218"/>
    </row>
    <row r="1568" spans="1:5" x14ac:dyDescent="0.25">
      <c r="A1568" s="218"/>
      <c r="B1568" s="218"/>
      <c r="C1568" s="218"/>
      <c r="D1568" s="218"/>
      <c r="E1568" s="218"/>
    </row>
    <row r="1569" spans="1:5" x14ac:dyDescent="0.25">
      <c r="A1569" s="218"/>
      <c r="B1569" s="218"/>
      <c r="C1569" s="218"/>
      <c r="D1569" s="218"/>
      <c r="E1569" s="218"/>
    </row>
    <row r="1570" spans="1:5" x14ac:dyDescent="0.25">
      <c r="A1570" s="218"/>
      <c r="B1570" s="218"/>
      <c r="C1570" s="218"/>
      <c r="D1570" s="218"/>
      <c r="E1570" s="218"/>
    </row>
    <row r="1571" spans="1:5" x14ac:dyDescent="0.25">
      <c r="A1571" s="218"/>
      <c r="B1571" s="218"/>
      <c r="C1571" s="218"/>
      <c r="D1571" s="218"/>
      <c r="E1571" s="218"/>
    </row>
    <row r="1572" spans="1:5" x14ac:dyDescent="0.25">
      <c r="A1572" s="218"/>
      <c r="B1572" s="218"/>
      <c r="C1572" s="218"/>
      <c r="D1572" s="218"/>
      <c r="E1572" s="218"/>
    </row>
    <row r="1573" spans="1:5" x14ac:dyDescent="0.25">
      <c r="A1573" s="218"/>
      <c r="B1573" s="218"/>
      <c r="C1573" s="218"/>
      <c r="D1573" s="218"/>
      <c r="E1573" s="218"/>
    </row>
    <row r="1574" spans="1:5" x14ac:dyDescent="0.25">
      <c r="A1574" s="218"/>
      <c r="B1574" s="218"/>
      <c r="C1574" s="218"/>
      <c r="D1574" s="218"/>
      <c r="E1574" s="218"/>
    </row>
    <row r="1575" spans="1:5" x14ac:dyDescent="0.25">
      <c r="A1575" s="218"/>
      <c r="B1575" s="218"/>
      <c r="C1575" s="218"/>
      <c r="D1575" s="218"/>
      <c r="E1575" s="218"/>
    </row>
    <row r="1576" spans="1:5" x14ac:dyDescent="0.25">
      <c r="A1576" s="218"/>
      <c r="B1576" s="218"/>
      <c r="C1576" s="218"/>
      <c r="D1576" s="218"/>
      <c r="E1576" s="218"/>
    </row>
    <row r="1577" spans="1:5" x14ac:dyDescent="0.25">
      <c r="A1577" s="218"/>
      <c r="B1577" s="218"/>
      <c r="C1577" s="218"/>
      <c r="D1577" s="218"/>
      <c r="E1577" s="218"/>
    </row>
    <row r="1578" spans="1:5" x14ac:dyDescent="0.25">
      <c r="A1578" s="218"/>
      <c r="B1578" s="218"/>
      <c r="C1578" s="218"/>
      <c r="D1578" s="218"/>
      <c r="E1578" s="218"/>
    </row>
    <row r="1579" spans="1:5" x14ac:dyDescent="0.25">
      <c r="A1579" s="218"/>
      <c r="B1579" s="218"/>
      <c r="C1579" s="218"/>
      <c r="D1579" s="218"/>
      <c r="E1579" s="218"/>
    </row>
    <row r="1580" spans="1:5" x14ac:dyDescent="0.25">
      <c r="A1580" s="218"/>
      <c r="B1580" s="218"/>
      <c r="C1580" s="218"/>
      <c r="D1580" s="218"/>
      <c r="E1580" s="218"/>
    </row>
    <row r="1581" spans="1:5" x14ac:dyDescent="0.25">
      <c r="A1581" s="218"/>
      <c r="B1581" s="218"/>
      <c r="C1581" s="218"/>
      <c r="D1581" s="218"/>
      <c r="E1581" s="218"/>
    </row>
    <row r="1582" spans="1:5" x14ac:dyDescent="0.25">
      <c r="A1582" s="218"/>
      <c r="B1582" s="218"/>
      <c r="C1582" s="218"/>
      <c r="D1582" s="218"/>
      <c r="E1582" s="218"/>
    </row>
    <row r="1583" spans="1:5" x14ac:dyDescent="0.25">
      <c r="A1583" s="218"/>
      <c r="B1583" s="218"/>
      <c r="C1583" s="218"/>
      <c r="D1583" s="218"/>
      <c r="E1583" s="218"/>
    </row>
    <row r="1584" spans="1:5" x14ac:dyDescent="0.25">
      <c r="A1584" s="218"/>
      <c r="B1584" s="218"/>
      <c r="C1584" s="218"/>
      <c r="D1584" s="218"/>
      <c r="E1584" s="218"/>
    </row>
    <row r="1585" spans="1:5" x14ac:dyDescent="0.25">
      <c r="A1585" s="218"/>
      <c r="B1585" s="218"/>
      <c r="C1585" s="218"/>
      <c r="D1585" s="218"/>
      <c r="E1585" s="218"/>
    </row>
    <row r="1586" spans="1:5" x14ac:dyDescent="0.25">
      <c r="A1586" s="218"/>
      <c r="B1586" s="218"/>
      <c r="C1586" s="218"/>
      <c r="D1586" s="218"/>
      <c r="E1586" s="218"/>
    </row>
    <row r="1587" spans="1:5" x14ac:dyDescent="0.25">
      <c r="A1587" s="218"/>
      <c r="B1587" s="218"/>
      <c r="C1587" s="218"/>
      <c r="D1587" s="218"/>
      <c r="E1587" s="218"/>
    </row>
    <row r="1588" spans="1:5" x14ac:dyDescent="0.25">
      <c r="A1588" s="218"/>
      <c r="B1588" s="218"/>
      <c r="C1588" s="218"/>
      <c r="D1588" s="218"/>
      <c r="E1588" s="218"/>
    </row>
    <row r="1589" spans="1:5" x14ac:dyDescent="0.25">
      <c r="A1589" s="218"/>
      <c r="B1589" s="218"/>
      <c r="C1589" s="218"/>
      <c r="D1589" s="218"/>
      <c r="E1589" s="218"/>
    </row>
    <row r="1590" spans="1:5" x14ac:dyDescent="0.25">
      <c r="A1590" s="218"/>
      <c r="B1590" s="218"/>
      <c r="C1590" s="218"/>
      <c r="D1590" s="218"/>
      <c r="E1590" s="218"/>
    </row>
    <row r="1591" spans="1:5" x14ac:dyDescent="0.25">
      <c r="A1591" s="218"/>
      <c r="B1591" s="218"/>
      <c r="C1591" s="218"/>
      <c r="D1591" s="218"/>
      <c r="E1591" s="218"/>
    </row>
    <row r="1592" spans="1:5" x14ac:dyDescent="0.25">
      <c r="A1592" s="218"/>
      <c r="B1592" s="218"/>
      <c r="C1592" s="218"/>
      <c r="D1592" s="218"/>
      <c r="E1592" s="218"/>
    </row>
    <row r="1593" spans="1:5" x14ac:dyDescent="0.25">
      <c r="A1593" s="218"/>
      <c r="B1593" s="218"/>
      <c r="C1593" s="218"/>
      <c r="D1593" s="218"/>
      <c r="E1593" s="218"/>
    </row>
    <row r="1594" spans="1:5" x14ac:dyDescent="0.25">
      <c r="A1594" s="218"/>
      <c r="B1594" s="218"/>
      <c r="C1594" s="218"/>
      <c r="D1594" s="218"/>
      <c r="E1594" s="218"/>
    </row>
    <row r="1595" spans="1:5" x14ac:dyDescent="0.25">
      <c r="A1595" s="218"/>
      <c r="B1595" s="218"/>
      <c r="C1595" s="218"/>
      <c r="D1595" s="218"/>
      <c r="E1595" s="218"/>
    </row>
    <row r="1596" spans="1:5" x14ac:dyDescent="0.25">
      <c r="A1596" s="218"/>
      <c r="B1596" s="218"/>
      <c r="C1596" s="218"/>
      <c r="D1596" s="218"/>
      <c r="E1596" s="218"/>
    </row>
    <row r="1597" spans="1:5" x14ac:dyDescent="0.25">
      <c r="A1597" s="218"/>
      <c r="B1597" s="218"/>
      <c r="C1597" s="218"/>
      <c r="D1597" s="218"/>
      <c r="E1597" s="218"/>
    </row>
    <row r="1598" spans="1:5" x14ac:dyDescent="0.25">
      <c r="A1598" s="218"/>
      <c r="B1598" s="218"/>
      <c r="C1598" s="218"/>
      <c r="D1598" s="218"/>
      <c r="E1598" s="218"/>
    </row>
    <row r="1599" spans="1:5" x14ac:dyDescent="0.25">
      <c r="A1599" s="218"/>
      <c r="B1599" s="218"/>
      <c r="C1599" s="218"/>
      <c r="D1599" s="218"/>
      <c r="E1599" s="218"/>
    </row>
    <row r="1600" spans="1:5" x14ac:dyDescent="0.25">
      <c r="A1600" s="218"/>
      <c r="B1600" s="218"/>
      <c r="C1600" s="218"/>
      <c r="D1600" s="218"/>
      <c r="E1600" s="218"/>
    </row>
    <row r="1601" spans="1:5" x14ac:dyDescent="0.25">
      <c r="A1601" s="218"/>
      <c r="B1601" s="218"/>
      <c r="C1601" s="218"/>
      <c r="D1601" s="218"/>
      <c r="E1601" s="218"/>
    </row>
    <row r="1602" spans="1:5" x14ac:dyDescent="0.25">
      <c r="A1602" s="218"/>
      <c r="B1602" s="218"/>
      <c r="C1602" s="218"/>
      <c r="D1602" s="218"/>
      <c r="E1602" s="218"/>
    </row>
    <row r="1603" spans="1:5" x14ac:dyDescent="0.25">
      <c r="A1603" s="218"/>
      <c r="B1603" s="218"/>
      <c r="C1603" s="218"/>
      <c r="D1603" s="218"/>
      <c r="E1603" s="218"/>
    </row>
    <row r="1604" spans="1:5" x14ac:dyDescent="0.25">
      <c r="A1604" s="218"/>
      <c r="B1604" s="218"/>
      <c r="C1604" s="218"/>
      <c r="D1604" s="218"/>
      <c r="E1604" s="218"/>
    </row>
    <row r="1605" spans="1:5" x14ac:dyDescent="0.25">
      <c r="A1605" s="218"/>
      <c r="B1605" s="218"/>
      <c r="C1605" s="218"/>
      <c r="D1605" s="218"/>
      <c r="E1605" s="218"/>
    </row>
    <row r="1606" spans="1:5" x14ac:dyDescent="0.25">
      <c r="A1606" s="218"/>
      <c r="B1606" s="218"/>
      <c r="C1606" s="218"/>
      <c r="D1606" s="218"/>
      <c r="E1606" s="218"/>
    </row>
    <row r="1607" spans="1:5" x14ac:dyDescent="0.25">
      <c r="A1607" s="218"/>
      <c r="B1607" s="218"/>
      <c r="C1607" s="218"/>
      <c r="D1607" s="218"/>
      <c r="E1607" s="218"/>
    </row>
    <row r="1608" spans="1:5" x14ac:dyDescent="0.25">
      <c r="A1608" s="218"/>
      <c r="B1608" s="218"/>
      <c r="C1608" s="218"/>
      <c r="D1608" s="218"/>
      <c r="E1608" s="218"/>
    </row>
    <row r="1609" spans="1:5" x14ac:dyDescent="0.25">
      <c r="A1609" s="218"/>
      <c r="B1609" s="218"/>
      <c r="C1609" s="218"/>
      <c r="D1609" s="218"/>
      <c r="E1609" s="218"/>
    </row>
    <row r="1610" spans="1:5" x14ac:dyDescent="0.25">
      <c r="A1610" s="218"/>
      <c r="B1610" s="218"/>
      <c r="C1610" s="218"/>
      <c r="D1610" s="218"/>
      <c r="E1610" s="218"/>
    </row>
    <row r="1611" spans="1:5" x14ac:dyDescent="0.25">
      <c r="A1611" s="218"/>
      <c r="B1611" s="218"/>
      <c r="C1611" s="218"/>
      <c r="D1611" s="218"/>
      <c r="E1611" s="218"/>
    </row>
    <row r="1612" spans="1:5" x14ac:dyDescent="0.25">
      <c r="A1612" s="218"/>
      <c r="B1612" s="218"/>
      <c r="C1612" s="218"/>
      <c r="D1612" s="218"/>
      <c r="E1612" s="218"/>
    </row>
    <row r="1613" spans="1:5" x14ac:dyDescent="0.25">
      <c r="A1613" s="218"/>
      <c r="B1613" s="218"/>
      <c r="C1613" s="218"/>
      <c r="D1613" s="218"/>
      <c r="E1613" s="218"/>
    </row>
    <row r="1614" spans="1:5" x14ac:dyDescent="0.25">
      <c r="A1614" s="218"/>
      <c r="B1614" s="218"/>
      <c r="C1614" s="218"/>
      <c r="D1614" s="218"/>
      <c r="E1614" s="218"/>
    </row>
    <row r="1615" spans="1:5" x14ac:dyDescent="0.25">
      <c r="A1615" s="218"/>
      <c r="B1615" s="218"/>
      <c r="C1615" s="218"/>
      <c r="D1615" s="218"/>
      <c r="E1615" s="218"/>
    </row>
    <row r="1616" spans="1:5" x14ac:dyDescent="0.25">
      <c r="A1616" s="218"/>
      <c r="B1616" s="218"/>
      <c r="C1616" s="218"/>
      <c r="D1616" s="218"/>
      <c r="E1616" s="218"/>
    </row>
    <row r="1617" spans="1:5" x14ac:dyDescent="0.25">
      <c r="A1617" s="218"/>
      <c r="B1617" s="218"/>
      <c r="C1617" s="218"/>
      <c r="D1617" s="218"/>
      <c r="E1617" s="218"/>
    </row>
    <row r="1618" spans="1:5" x14ac:dyDescent="0.25">
      <c r="A1618" s="218"/>
      <c r="B1618" s="218"/>
      <c r="C1618" s="218"/>
      <c r="D1618" s="218"/>
      <c r="E1618" s="218"/>
    </row>
    <row r="1619" spans="1:5" x14ac:dyDescent="0.25">
      <c r="A1619" s="218"/>
      <c r="B1619" s="218"/>
      <c r="C1619" s="218"/>
      <c r="D1619" s="218"/>
      <c r="E1619" s="218"/>
    </row>
    <row r="1620" spans="1:5" x14ac:dyDescent="0.25">
      <c r="A1620" s="218"/>
      <c r="B1620" s="218"/>
      <c r="C1620" s="218"/>
      <c r="D1620" s="218"/>
      <c r="E1620" s="218"/>
    </row>
    <row r="1621" spans="1:5" x14ac:dyDescent="0.25">
      <c r="A1621" s="218"/>
      <c r="B1621" s="218"/>
      <c r="C1621" s="218"/>
      <c r="D1621" s="218"/>
      <c r="E1621" s="218"/>
    </row>
    <row r="1622" spans="1:5" x14ac:dyDescent="0.25">
      <c r="A1622" s="218"/>
      <c r="B1622" s="218"/>
      <c r="C1622" s="218"/>
      <c r="D1622" s="218"/>
      <c r="E1622" s="218"/>
    </row>
    <row r="1623" spans="1:5" x14ac:dyDescent="0.25">
      <c r="A1623" s="218"/>
      <c r="B1623" s="218"/>
      <c r="C1623" s="218"/>
      <c r="D1623" s="218"/>
      <c r="E1623" s="218"/>
    </row>
    <row r="1624" spans="1:5" x14ac:dyDescent="0.25">
      <c r="A1624" s="218"/>
      <c r="B1624" s="218"/>
      <c r="C1624" s="218"/>
      <c r="D1624" s="218"/>
      <c r="E1624" s="218"/>
    </row>
    <row r="1625" spans="1:5" x14ac:dyDescent="0.25">
      <c r="A1625" s="218"/>
      <c r="B1625" s="218"/>
      <c r="C1625" s="218"/>
      <c r="D1625" s="218"/>
      <c r="E1625" s="218"/>
    </row>
    <row r="1626" spans="1:5" x14ac:dyDescent="0.25">
      <c r="A1626" s="218"/>
      <c r="B1626" s="218"/>
      <c r="C1626" s="218"/>
      <c r="D1626" s="218"/>
      <c r="E1626" s="218"/>
    </row>
    <row r="1627" spans="1:5" x14ac:dyDescent="0.25">
      <c r="A1627" s="218"/>
      <c r="B1627" s="218"/>
      <c r="C1627" s="218"/>
      <c r="D1627" s="218"/>
      <c r="E1627" s="218"/>
    </row>
    <row r="1628" spans="1:5" x14ac:dyDescent="0.25">
      <c r="A1628" s="218"/>
      <c r="B1628" s="218"/>
      <c r="C1628" s="218"/>
      <c r="D1628" s="218"/>
      <c r="E1628" s="218"/>
    </row>
    <row r="1629" spans="1:5" x14ac:dyDescent="0.25">
      <c r="A1629" s="218"/>
      <c r="B1629" s="218"/>
      <c r="C1629" s="218"/>
      <c r="D1629" s="218"/>
      <c r="E1629" s="218"/>
    </row>
    <row r="1630" spans="1:5" x14ac:dyDescent="0.25">
      <c r="A1630" s="218"/>
      <c r="B1630" s="218"/>
      <c r="C1630" s="218"/>
      <c r="D1630" s="218"/>
      <c r="E1630" s="218"/>
    </row>
    <row r="1631" spans="1:5" x14ac:dyDescent="0.25">
      <c r="A1631" s="218"/>
      <c r="B1631" s="218"/>
      <c r="C1631" s="218"/>
      <c r="D1631" s="218"/>
      <c r="E1631" s="218"/>
    </row>
    <row r="1632" spans="1:5" x14ac:dyDescent="0.25">
      <c r="A1632" s="218"/>
      <c r="B1632" s="218"/>
      <c r="C1632" s="218"/>
      <c r="D1632" s="218"/>
      <c r="E1632" s="218"/>
    </row>
    <row r="1633" spans="1:5" x14ac:dyDescent="0.25">
      <c r="A1633" s="218"/>
      <c r="B1633" s="218"/>
      <c r="C1633" s="218"/>
      <c r="D1633" s="218"/>
      <c r="E1633" s="218"/>
    </row>
    <row r="1634" spans="1:5" x14ac:dyDescent="0.25">
      <c r="A1634" s="218"/>
      <c r="B1634" s="218"/>
      <c r="C1634" s="218"/>
      <c r="D1634" s="218"/>
      <c r="E1634" s="218"/>
    </row>
    <row r="1635" spans="1:5" x14ac:dyDescent="0.25">
      <c r="A1635" s="218"/>
      <c r="B1635" s="218"/>
      <c r="C1635" s="218"/>
      <c r="D1635" s="218"/>
      <c r="E1635" s="218"/>
    </row>
    <row r="1636" spans="1:5" x14ac:dyDescent="0.25">
      <c r="A1636" s="218"/>
      <c r="B1636" s="218"/>
      <c r="C1636" s="218"/>
      <c r="D1636" s="218"/>
      <c r="E1636" s="218"/>
    </row>
    <row r="1637" spans="1:5" x14ac:dyDescent="0.25">
      <c r="A1637" s="218"/>
      <c r="B1637" s="218"/>
      <c r="C1637" s="218"/>
      <c r="D1637" s="218"/>
      <c r="E1637" s="218"/>
    </row>
    <row r="1638" spans="1:5" x14ac:dyDescent="0.25">
      <c r="A1638" s="218"/>
      <c r="B1638" s="218"/>
      <c r="C1638" s="218"/>
      <c r="D1638" s="218"/>
      <c r="E1638" s="218"/>
    </row>
    <row r="1639" spans="1:5" x14ac:dyDescent="0.25">
      <c r="A1639" s="218"/>
      <c r="B1639" s="218"/>
      <c r="C1639" s="218"/>
      <c r="D1639" s="218"/>
      <c r="E1639" s="218"/>
    </row>
    <row r="1640" spans="1:5" x14ac:dyDescent="0.25">
      <c r="A1640" s="218"/>
      <c r="B1640" s="218"/>
      <c r="C1640" s="218"/>
      <c r="D1640" s="218"/>
      <c r="E1640" s="218"/>
    </row>
    <row r="1641" spans="1:5" x14ac:dyDescent="0.25">
      <c r="A1641" s="218"/>
      <c r="B1641" s="218"/>
      <c r="C1641" s="218"/>
      <c r="D1641" s="218"/>
      <c r="E1641" s="218"/>
    </row>
    <row r="1642" spans="1:5" x14ac:dyDescent="0.25">
      <c r="A1642" s="218"/>
      <c r="B1642" s="218"/>
      <c r="C1642" s="218"/>
      <c r="D1642" s="218"/>
      <c r="E1642" s="218"/>
    </row>
    <row r="1643" spans="1:5" x14ac:dyDescent="0.25">
      <c r="A1643" s="218"/>
      <c r="B1643" s="218"/>
      <c r="C1643" s="218"/>
      <c r="D1643" s="218"/>
      <c r="E1643" s="218"/>
    </row>
    <row r="1644" spans="1:5" x14ac:dyDescent="0.25">
      <c r="A1644" s="218"/>
      <c r="B1644" s="218"/>
      <c r="C1644" s="218"/>
      <c r="D1644" s="218"/>
      <c r="E1644" s="218"/>
    </row>
    <row r="1645" spans="1:5" x14ac:dyDescent="0.25">
      <c r="A1645" s="218"/>
      <c r="B1645" s="218"/>
      <c r="C1645" s="218"/>
      <c r="D1645" s="218"/>
      <c r="E1645" s="218"/>
    </row>
    <row r="1646" spans="1:5" x14ac:dyDescent="0.25">
      <c r="A1646" s="218"/>
      <c r="B1646" s="218"/>
      <c r="C1646" s="218"/>
      <c r="D1646" s="218"/>
      <c r="E1646" s="218"/>
    </row>
    <row r="1647" spans="1:5" x14ac:dyDescent="0.25">
      <c r="A1647" s="218"/>
      <c r="B1647" s="218"/>
      <c r="C1647" s="218"/>
      <c r="D1647" s="218"/>
      <c r="E1647" s="218"/>
    </row>
    <row r="1648" spans="1:5" x14ac:dyDescent="0.25">
      <c r="A1648" s="218"/>
      <c r="B1648" s="218"/>
      <c r="C1648" s="218"/>
      <c r="D1648" s="218"/>
      <c r="E1648" s="218"/>
    </row>
    <row r="1649" spans="1:5" x14ac:dyDescent="0.25">
      <c r="A1649" s="218"/>
      <c r="B1649" s="218"/>
      <c r="C1649" s="218"/>
      <c r="D1649" s="218"/>
      <c r="E1649" s="218"/>
    </row>
    <row r="1650" spans="1:5" x14ac:dyDescent="0.25">
      <c r="A1650" s="218"/>
      <c r="B1650" s="218"/>
      <c r="C1650" s="218"/>
      <c r="D1650" s="218"/>
      <c r="E1650" s="218"/>
    </row>
    <row r="1651" spans="1:5" x14ac:dyDescent="0.25">
      <c r="A1651" s="218"/>
      <c r="B1651" s="218"/>
      <c r="C1651" s="218"/>
      <c r="D1651" s="218"/>
      <c r="E1651" s="218"/>
    </row>
    <row r="1652" spans="1:5" x14ac:dyDescent="0.25">
      <c r="A1652" s="218"/>
      <c r="B1652" s="218"/>
      <c r="C1652" s="218"/>
      <c r="D1652" s="218"/>
      <c r="E1652" s="218"/>
    </row>
    <row r="1653" spans="1:5" x14ac:dyDescent="0.25">
      <c r="A1653" s="218"/>
      <c r="B1653" s="218"/>
      <c r="C1653" s="218"/>
      <c r="D1653" s="218"/>
      <c r="E1653" s="218"/>
    </row>
    <row r="1654" spans="1:5" x14ac:dyDescent="0.25">
      <c r="A1654" s="218"/>
      <c r="B1654" s="218"/>
      <c r="C1654" s="218"/>
      <c r="D1654" s="218"/>
      <c r="E1654" s="218"/>
    </row>
    <row r="1655" spans="1:5" x14ac:dyDescent="0.25">
      <c r="A1655" s="218"/>
      <c r="B1655" s="218"/>
      <c r="C1655" s="218"/>
      <c r="D1655" s="218"/>
      <c r="E1655" s="218"/>
    </row>
    <row r="1656" spans="1:5" x14ac:dyDescent="0.25">
      <c r="A1656" s="218"/>
      <c r="B1656" s="218"/>
      <c r="C1656" s="218"/>
      <c r="D1656" s="218"/>
      <c r="E1656" s="218"/>
    </row>
    <row r="1657" spans="1:5" x14ac:dyDescent="0.25">
      <c r="A1657" s="218"/>
      <c r="B1657" s="218"/>
      <c r="C1657" s="218"/>
      <c r="D1657" s="218"/>
      <c r="E1657" s="218"/>
    </row>
    <row r="1658" spans="1:5" x14ac:dyDescent="0.25">
      <c r="A1658" s="218"/>
      <c r="B1658" s="218"/>
      <c r="C1658" s="218"/>
      <c r="D1658" s="218"/>
      <c r="E1658" s="218"/>
    </row>
    <row r="1659" spans="1:5" x14ac:dyDescent="0.25">
      <c r="A1659" s="218"/>
      <c r="B1659" s="218"/>
      <c r="C1659" s="218"/>
      <c r="D1659" s="218"/>
      <c r="E1659" s="218"/>
    </row>
    <row r="1660" spans="1:5" x14ac:dyDescent="0.25">
      <c r="A1660" s="218"/>
      <c r="B1660" s="218"/>
      <c r="C1660" s="218"/>
      <c r="D1660" s="218"/>
      <c r="E1660" s="218"/>
    </row>
    <row r="1661" spans="1:5" x14ac:dyDescent="0.25">
      <c r="A1661" s="218"/>
      <c r="B1661" s="218"/>
      <c r="C1661" s="218"/>
      <c r="D1661" s="218"/>
      <c r="E1661" s="218"/>
    </row>
    <row r="1662" spans="1:5" x14ac:dyDescent="0.25">
      <c r="A1662" s="218"/>
      <c r="B1662" s="218"/>
      <c r="C1662" s="218"/>
      <c r="D1662" s="218"/>
      <c r="E1662" s="218"/>
    </row>
    <row r="1663" spans="1:5" x14ac:dyDescent="0.25">
      <c r="A1663" s="218"/>
      <c r="B1663" s="218"/>
      <c r="C1663" s="218"/>
      <c r="D1663" s="218"/>
      <c r="E1663" s="218"/>
    </row>
    <row r="1664" spans="1:5" x14ac:dyDescent="0.25">
      <c r="A1664" s="218"/>
      <c r="B1664" s="218"/>
      <c r="C1664" s="218"/>
      <c r="D1664" s="218"/>
      <c r="E1664" s="218"/>
    </row>
    <row r="1665" spans="1:5" x14ac:dyDescent="0.25">
      <c r="A1665" s="218"/>
      <c r="B1665" s="218"/>
      <c r="C1665" s="218"/>
      <c r="D1665" s="218"/>
      <c r="E1665" s="218"/>
    </row>
    <row r="1666" spans="1:5" x14ac:dyDescent="0.25">
      <c r="A1666" s="218"/>
      <c r="B1666" s="218"/>
      <c r="C1666" s="218"/>
      <c r="D1666" s="218"/>
      <c r="E1666" s="218"/>
    </row>
    <row r="1667" spans="1:5" x14ac:dyDescent="0.25">
      <c r="A1667" s="218"/>
      <c r="B1667" s="218"/>
      <c r="C1667" s="218"/>
      <c r="D1667" s="218"/>
      <c r="E1667" s="218"/>
    </row>
    <row r="1668" spans="1:5" x14ac:dyDescent="0.25">
      <c r="A1668" s="218"/>
      <c r="B1668" s="218"/>
      <c r="C1668" s="218"/>
      <c r="D1668" s="218"/>
      <c r="E1668" s="218"/>
    </row>
    <row r="1669" spans="1:5" x14ac:dyDescent="0.25">
      <c r="A1669" s="218"/>
      <c r="B1669" s="218"/>
      <c r="C1669" s="218"/>
      <c r="D1669" s="218"/>
      <c r="E1669" s="218"/>
    </row>
    <row r="1670" spans="1:5" x14ac:dyDescent="0.25">
      <c r="A1670" s="218"/>
      <c r="B1670" s="218"/>
      <c r="C1670" s="218"/>
      <c r="D1670" s="218"/>
      <c r="E1670" s="218"/>
    </row>
    <row r="1671" spans="1:5" x14ac:dyDescent="0.25">
      <c r="A1671" s="218"/>
      <c r="B1671" s="218"/>
      <c r="C1671" s="218"/>
      <c r="D1671" s="218"/>
      <c r="E1671" s="218"/>
    </row>
    <row r="1672" spans="1:5" x14ac:dyDescent="0.25">
      <c r="A1672" s="218"/>
      <c r="B1672" s="218"/>
      <c r="C1672" s="218"/>
      <c r="D1672" s="218"/>
      <c r="E1672" s="218"/>
    </row>
    <row r="1673" spans="1:5" x14ac:dyDescent="0.25">
      <c r="A1673" s="218"/>
      <c r="B1673" s="218"/>
      <c r="C1673" s="218"/>
      <c r="D1673" s="218"/>
      <c r="E1673" s="218"/>
    </row>
    <row r="1674" spans="1:5" x14ac:dyDescent="0.25">
      <c r="A1674" s="218"/>
      <c r="B1674" s="218"/>
      <c r="C1674" s="218"/>
      <c r="D1674" s="218"/>
      <c r="E1674" s="218"/>
    </row>
    <row r="1675" spans="1:5" x14ac:dyDescent="0.25">
      <c r="A1675" s="218"/>
      <c r="B1675" s="218"/>
      <c r="C1675" s="218"/>
      <c r="D1675" s="218"/>
      <c r="E1675" s="218"/>
    </row>
    <row r="1676" spans="1:5" x14ac:dyDescent="0.25">
      <c r="A1676" s="218"/>
      <c r="B1676" s="218"/>
      <c r="C1676" s="218"/>
      <c r="D1676" s="218"/>
      <c r="E1676" s="218"/>
    </row>
    <row r="1677" spans="1:5" x14ac:dyDescent="0.25">
      <c r="A1677" s="218"/>
      <c r="B1677" s="218"/>
      <c r="C1677" s="218"/>
      <c r="D1677" s="218"/>
      <c r="E1677" s="218"/>
    </row>
    <row r="1678" spans="1:5" x14ac:dyDescent="0.25">
      <c r="A1678" s="218"/>
      <c r="B1678" s="218"/>
      <c r="C1678" s="218"/>
      <c r="D1678" s="218"/>
      <c r="E1678" s="218"/>
    </row>
    <row r="1679" spans="1:5" x14ac:dyDescent="0.25">
      <c r="A1679" s="218"/>
      <c r="B1679" s="218"/>
      <c r="C1679" s="218"/>
      <c r="D1679" s="218"/>
      <c r="E1679" s="218"/>
    </row>
    <row r="1680" spans="1:5" x14ac:dyDescent="0.25">
      <c r="A1680" s="218"/>
      <c r="B1680" s="218"/>
      <c r="C1680" s="218"/>
      <c r="D1680" s="218"/>
      <c r="E1680" s="218"/>
    </row>
    <row r="1681" spans="1:5" x14ac:dyDescent="0.25">
      <c r="A1681" s="218"/>
      <c r="B1681" s="218"/>
      <c r="C1681" s="218"/>
      <c r="D1681" s="218"/>
      <c r="E1681" s="218"/>
    </row>
    <row r="1682" spans="1:5" x14ac:dyDescent="0.25">
      <c r="A1682" s="218"/>
      <c r="B1682" s="218"/>
      <c r="C1682" s="218"/>
      <c r="D1682" s="218"/>
      <c r="E1682" s="218"/>
    </row>
    <row r="1683" spans="1:5" x14ac:dyDescent="0.25">
      <c r="A1683" s="218"/>
      <c r="B1683" s="218"/>
      <c r="C1683" s="218"/>
      <c r="D1683" s="218"/>
      <c r="E1683" s="218"/>
    </row>
    <row r="1684" spans="1:5" x14ac:dyDescent="0.25">
      <c r="A1684" s="218"/>
      <c r="B1684" s="218"/>
      <c r="C1684" s="218"/>
      <c r="D1684" s="218"/>
      <c r="E1684" s="218"/>
    </row>
    <row r="1685" spans="1:5" x14ac:dyDescent="0.25">
      <c r="A1685" s="218"/>
      <c r="B1685" s="218"/>
      <c r="C1685" s="218"/>
      <c r="D1685" s="218"/>
      <c r="E1685" s="218"/>
    </row>
    <row r="1686" spans="1:5" x14ac:dyDescent="0.25">
      <c r="A1686" s="218"/>
      <c r="B1686" s="218"/>
      <c r="C1686" s="218"/>
      <c r="D1686" s="218"/>
      <c r="E1686" s="218"/>
    </row>
    <row r="1687" spans="1:5" x14ac:dyDescent="0.25">
      <c r="A1687" s="218"/>
      <c r="B1687" s="218"/>
      <c r="C1687" s="218"/>
      <c r="D1687" s="218"/>
      <c r="E1687" s="218"/>
    </row>
    <row r="1688" spans="1:5" x14ac:dyDescent="0.25">
      <c r="A1688" s="218"/>
      <c r="B1688" s="218"/>
      <c r="C1688" s="218"/>
      <c r="D1688" s="218"/>
      <c r="E1688" s="218"/>
    </row>
    <row r="1689" spans="1:5" x14ac:dyDescent="0.25">
      <c r="A1689" s="218"/>
      <c r="B1689" s="218"/>
      <c r="C1689" s="218"/>
      <c r="D1689" s="218"/>
      <c r="E1689" s="218"/>
    </row>
    <row r="1690" spans="1:5" x14ac:dyDescent="0.25">
      <c r="A1690" s="218"/>
      <c r="B1690" s="218"/>
      <c r="C1690" s="218"/>
      <c r="D1690" s="218"/>
      <c r="E1690" s="218"/>
    </row>
    <row r="1691" spans="1:5" x14ac:dyDescent="0.25">
      <c r="A1691" s="218"/>
      <c r="B1691" s="218"/>
      <c r="C1691" s="218"/>
      <c r="D1691" s="218"/>
      <c r="E1691" s="218"/>
    </row>
    <row r="1692" spans="1:5" x14ac:dyDescent="0.25">
      <c r="A1692" s="218"/>
      <c r="B1692" s="218"/>
      <c r="C1692" s="218"/>
      <c r="D1692" s="218"/>
      <c r="E1692" s="218"/>
    </row>
    <row r="1693" spans="1:5" x14ac:dyDescent="0.25">
      <c r="A1693" s="218"/>
      <c r="B1693" s="218"/>
      <c r="C1693" s="218"/>
      <c r="D1693" s="218"/>
      <c r="E1693" s="218"/>
    </row>
    <row r="1694" spans="1:5" x14ac:dyDescent="0.25">
      <c r="A1694" s="218"/>
      <c r="B1694" s="218"/>
      <c r="C1694" s="218"/>
      <c r="D1694" s="218"/>
      <c r="E1694" s="218"/>
    </row>
    <row r="1695" spans="1:5" x14ac:dyDescent="0.25">
      <c r="A1695" s="218"/>
      <c r="B1695" s="218"/>
      <c r="C1695" s="218"/>
      <c r="D1695" s="218"/>
      <c r="E1695" s="218"/>
    </row>
    <row r="1696" spans="1:5" x14ac:dyDescent="0.25">
      <c r="A1696" s="218"/>
      <c r="B1696" s="218"/>
      <c r="C1696" s="218"/>
      <c r="D1696" s="218"/>
      <c r="E1696" s="218"/>
    </row>
    <row r="1697" spans="1:5" x14ac:dyDescent="0.25">
      <c r="A1697" s="218"/>
      <c r="B1697" s="218"/>
      <c r="C1697" s="218"/>
      <c r="D1697" s="218"/>
      <c r="E1697" s="218"/>
    </row>
    <row r="1698" spans="1:5" x14ac:dyDescent="0.25">
      <c r="A1698" s="218"/>
      <c r="B1698" s="218"/>
      <c r="C1698" s="218"/>
      <c r="D1698" s="218"/>
      <c r="E1698" s="218"/>
    </row>
    <row r="1699" spans="1:5" x14ac:dyDescent="0.25">
      <c r="A1699" s="218"/>
      <c r="B1699" s="218"/>
      <c r="C1699" s="218"/>
      <c r="D1699" s="218"/>
      <c r="E1699" s="218"/>
    </row>
    <row r="1700" spans="1:5" x14ac:dyDescent="0.25">
      <c r="A1700" s="218"/>
      <c r="B1700" s="218"/>
      <c r="C1700" s="218"/>
      <c r="D1700" s="218"/>
      <c r="E1700" s="218"/>
    </row>
    <row r="1701" spans="1:5" x14ac:dyDescent="0.25">
      <c r="A1701" s="218"/>
      <c r="B1701" s="218"/>
      <c r="C1701" s="218"/>
      <c r="D1701" s="218"/>
      <c r="E1701" s="218"/>
    </row>
    <row r="1702" spans="1:5" x14ac:dyDescent="0.25">
      <c r="A1702" s="218"/>
      <c r="B1702" s="218"/>
      <c r="C1702" s="218"/>
      <c r="D1702" s="218"/>
      <c r="E1702" s="218"/>
    </row>
    <row r="1703" spans="1:5" x14ac:dyDescent="0.25">
      <c r="A1703" s="218"/>
      <c r="B1703" s="218"/>
      <c r="C1703" s="218"/>
      <c r="D1703" s="218"/>
      <c r="E1703" s="218"/>
    </row>
    <row r="1704" spans="1:5" x14ac:dyDescent="0.25">
      <c r="A1704" s="218"/>
      <c r="B1704" s="218"/>
      <c r="C1704" s="218"/>
      <c r="D1704" s="218"/>
      <c r="E1704" s="218"/>
    </row>
    <row r="1705" spans="1:5" x14ac:dyDescent="0.25">
      <c r="A1705" s="218"/>
      <c r="B1705" s="218"/>
      <c r="C1705" s="218"/>
      <c r="D1705" s="218"/>
      <c r="E1705" s="218"/>
    </row>
    <row r="1706" spans="1:5" x14ac:dyDescent="0.25">
      <c r="A1706" s="218"/>
      <c r="B1706" s="218"/>
      <c r="C1706" s="218"/>
      <c r="D1706" s="218"/>
      <c r="E1706" s="218"/>
    </row>
    <row r="1707" spans="1:5" x14ac:dyDescent="0.25">
      <c r="A1707" s="218"/>
      <c r="B1707" s="218"/>
      <c r="C1707" s="218"/>
      <c r="D1707" s="218"/>
      <c r="E1707" s="218"/>
    </row>
    <row r="1708" spans="1:5" x14ac:dyDescent="0.25">
      <c r="A1708" s="218"/>
      <c r="B1708" s="218"/>
      <c r="C1708" s="218"/>
      <c r="D1708" s="218"/>
      <c r="E1708" s="218"/>
    </row>
    <row r="1709" spans="1:5" x14ac:dyDescent="0.25">
      <c r="A1709" s="218"/>
      <c r="B1709" s="218"/>
      <c r="C1709" s="218"/>
      <c r="D1709" s="218"/>
      <c r="E1709" s="218"/>
    </row>
    <row r="1710" spans="1:5" x14ac:dyDescent="0.25">
      <c r="A1710" s="218"/>
      <c r="B1710" s="218"/>
      <c r="C1710" s="218"/>
      <c r="D1710" s="218"/>
      <c r="E1710" s="218"/>
    </row>
    <row r="1711" spans="1:5" x14ac:dyDescent="0.25">
      <c r="A1711" s="218"/>
      <c r="B1711" s="218"/>
      <c r="C1711" s="218"/>
      <c r="D1711" s="218"/>
      <c r="E1711" s="218"/>
    </row>
    <row r="1712" spans="1:5" x14ac:dyDescent="0.25">
      <c r="A1712" s="218"/>
      <c r="B1712" s="218"/>
      <c r="C1712" s="218"/>
      <c r="D1712" s="218"/>
      <c r="E1712" s="218"/>
    </row>
    <row r="1713" spans="1:5" x14ac:dyDescent="0.25">
      <c r="A1713" s="218"/>
      <c r="B1713" s="218"/>
      <c r="C1713" s="218"/>
      <c r="D1713" s="218"/>
      <c r="E1713" s="218"/>
    </row>
    <row r="1714" spans="1:5" x14ac:dyDescent="0.25">
      <c r="A1714" s="218"/>
      <c r="B1714" s="218"/>
      <c r="C1714" s="218"/>
      <c r="D1714" s="218"/>
      <c r="E1714" s="218"/>
    </row>
    <row r="1715" spans="1:5" x14ac:dyDescent="0.25">
      <c r="A1715" s="218"/>
      <c r="B1715" s="218"/>
      <c r="C1715" s="218"/>
      <c r="D1715" s="218"/>
      <c r="E1715" s="218"/>
    </row>
    <row r="1716" spans="1:5" x14ac:dyDescent="0.25">
      <c r="A1716" s="218"/>
      <c r="B1716" s="218"/>
      <c r="C1716" s="218"/>
      <c r="D1716" s="218"/>
      <c r="E1716" s="218"/>
    </row>
    <row r="1717" spans="1:5" x14ac:dyDescent="0.25">
      <c r="A1717" s="218"/>
      <c r="B1717" s="218"/>
      <c r="C1717" s="218"/>
      <c r="D1717" s="218"/>
      <c r="E1717" s="218"/>
    </row>
    <row r="1718" spans="1:5" x14ac:dyDescent="0.25">
      <c r="A1718" s="218"/>
      <c r="B1718" s="218"/>
      <c r="C1718" s="218"/>
      <c r="D1718" s="218"/>
      <c r="E1718" s="218"/>
    </row>
    <row r="1719" spans="1:5" x14ac:dyDescent="0.25">
      <c r="A1719" s="218"/>
      <c r="B1719" s="218"/>
      <c r="C1719" s="218"/>
      <c r="D1719" s="218"/>
      <c r="E1719" s="218"/>
    </row>
    <row r="1720" spans="1:5" x14ac:dyDescent="0.25">
      <c r="A1720" s="218"/>
      <c r="B1720" s="218"/>
      <c r="C1720" s="218"/>
      <c r="D1720" s="218"/>
      <c r="E1720" s="218"/>
    </row>
    <row r="1721" spans="1:5" x14ac:dyDescent="0.25">
      <c r="A1721" s="218"/>
      <c r="B1721" s="218"/>
      <c r="C1721" s="218"/>
      <c r="D1721" s="218"/>
      <c r="E1721" s="218"/>
    </row>
    <row r="1722" spans="1:5" x14ac:dyDescent="0.25">
      <c r="A1722" s="218"/>
      <c r="B1722" s="218"/>
      <c r="C1722" s="218"/>
      <c r="D1722" s="218"/>
      <c r="E1722" s="218"/>
    </row>
    <row r="1723" spans="1:5" x14ac:dyDescent="0.25">
      <c r="A1723" s="218"/>
      <c r="B1723" s="218"/>
      <c r="C1723" s="218"/>
      <c r="D1723" s="218"/>
      <c r="E1723" s="218"/>
    </row>
    <row r="1724" spans="1:5" x14ac:dyDescent="0.25">
      <c r="A1724" s="218"/>
      <c r="B1724" s="218"/>
      <c r="C1724" s="218"/>
      <c r="D1724" s="218"/>
      <c r="E1724" s="218"/>
    </row>
    <row r="1725" spans="1:5" x14ac:dyDescent="0.25">
      <c r="A1725" s="218"/>
      <c r="B1725" s="218"/>
      <c r="C1725" s="218"/>
      <c r="D1725" s="218"/>
      <c r="E1725" s="218"/>
    </row>
    <row r="1726" spans="1:5" x14ac:dyDescent="0.25">
      <c r="A1726" s="218"/>
      <c r="B1726" s="218"/>
      <c r="C1726" s="218"/>
      <c r="D1726" s="218"/>
      <c r="E1726" s="218"/>
    </row>
    <row r="1727" spans="1:5" x14ac:dyDescent="0.25">
      <c r="A1727" s="218"/>
      <c r="B1727" s="218"/>
      <c r="C1727" s="218"/>
      <c r="D1727" s="218"/>
      <c r="E1727" s="218"/>
    </row>
    <row r="1728" spans="1:5" x14ac:dyDescent="0.25">
      <c r="A1728" s="218"/>
      <c r="B1728" s="218"/>
      <c r="C1728" s="218"/>
      <c r="D1728" s="218"/>
      <c r="E1728" s="218"/>
    </row>
    <row r="1729" spans="1:5" x14ac:dyDescent="0.25">
      <c r="A1729" s="218"/>
      <c r="B1729" s="218"/>
      <c r="C1729" s="218"/>
      <c r="D1729" s="218"/>
      <c r="E1729" s="218"/>
    </row>
    <row r="1730" spans="1:5" x14ac:dyDescent="0.25">
      <c r="A1730" s="218"/>
      <c r="B1730" s="218"/>
      <c r="C1730" s="218"/>
      <c r="D1730" s="218"/>
      <c r="E1730" s="218"/>
    </row>
    <row r="1731" spans="1:5" x14ac:dyDescent="0.25">
      <c r="A1731" s="218"/>
      <c r="B1731" s="218"/>
      <c r="C1731" s="218"/>
      <c r="D1731" s="218"/>
      <c r="E1731" s="218"/>
    </row>
    <row r="1732" spans="1:5" x14ac:dyDescent="0.25">
      <c r="A1732" s="218"/>
      <c r="B1732" s="218"/>
      <c r="C1732" s="218"/>
      <c r="D1732" s="218"/>
      <c r="E1732" s="218"/>
    </row>
    <row r="1733" spans="1:5" x14ac:dyDescent="0.25">
      <c r="A1733" s="218"/>
      <c r="B1733" s="218"/>
      <c r="C1733" s="218"/>
      <c r="D1733" s="218"/>
      <c r="E1733" s="218"/>
    </row>
    <row r="1734" spans="1:5" x14ac:dyDescent="0.25">
      <c r="A1734" s="218"/>
      <c r="B1734" s="218"/>
      <c r="C1734" s="218"/>
      <c r="D1734" s="218"/>
      <c r="E1734" s="218"/>
    </row>
    <row r="1735" spans="1:5" x14ac:dyDescent="0.25">
      <c r="A1735" s="218"/>
      <c r="B1735" s="218"/>
      <c r="C1735" s="218"/>
      <c r="D1735" s="218"/>
      <c r="E1735" s="218"/>
    </row>
    <row r="1736" spans="1:5" x14ac:dyDescent="0.25">
      <c r="A1736" s="218"/>
      <c r="B1736" s="218"/>
      <c r="C1736" s="218"/>
      <c r="D1736" s="218"/>
      <c r="E1736" s="218"/>
    </row>
    <row r="1737" spans="1:5" x14ac:dyDescent="0.25">
      <c r="A1737" s="218"/>
      <c r="B1737" s="218"/>
      <c r="C1737" s="218"/>
      <c r="D1737" s="218"/>
      <c r="E1737" s="218"/>
    </row>
    <row r="1738" spans="1:5" x14ac:dyDescent="0.25">
      <c r="A1738" s="218"/>
      <c r="B1738" s="218"/>
      <c r="C1738" s="218"/>
      <c r="D1738" s="218"/>
      <c r="E1738" s="218"/>
    </row>
    <row r="1739" spans="1:5" x14ac:dyDescent="0.25">
      <c r="A1739" s="218"/>
      <c r="B1739" s="218"/>
      <c r="C1739" s="218"/>
      <c r="D1739" s="218"/>
      <c r="E1739" s="218"/>
    </row>
    <row r="1740" spans="1:5" x14ac:dyDescent="0.25">
      <c r="A1740" s="218"/>
      <c r="B1740" s="218"/>
      <c r="C1740" s="218"/>
      <c r="D1740" s="218"/>
      <c r="E1740" s="218"/>
    </row>
    <row r="1741" spans="1:5" x14ac:dyDescent="0.25">
      <c r="A1741" s="218"/>
      <c r="B1741" s="218"/>
      <c r="C1741" s="218"/>
      <c r="D1741" s="218"/>
      <c r="E1741" s="218"/>
    </row>
    <row r="1742" spans="1:5" x14ac:dyDescent="0.25">
      <c r="A1742" s="218"/>
      <c r="B1742" s="218"/>
      <c r="C1742" s="218"/>
      <c r="D1742" s="218"/>
      <c r="E1742" s="218"/>
    </row>
    <row r="1743" spans="1:5" x14ac:dyDescent="0.25">
      <c r="A1743" s="218"/>
      <c r="B1743" s="218"/>
      <c r="C1743" s="218"/>
      <c r="D1743" s="218"/>
      <c r="E1743" s="218"/>
    </row>
    <row r="1744" spans="1:5" x14ac:dyDescent="0.25">
      <c r="A1744" s="218"/>
      <c r="B1744" s="218"/>
      <c r="C1744" s="218"/>
      <c r="D1744" s="218"/>
      <c r="E1744" s="218"/>
    </row>
    <row r="1745" spans="1:5" x14ac:dyDescent="0.25">
      <c r="A1745" s="218"/>
      <c r="B1745" s="218"/>
      <c r="C1745" s="218"/>
      <c r="D1745" s="218"/>
      <c r="E1745" s="218"/>
    </row>
    <row r="1746" spans="1:5" x14ac:dyDescent="0.25">
      <c r="A1746" s="218"/>
      <c r="B1746" s="218"/>
      <c r="C1746" s="218"/>
      <c r="D1746" s="218"/>
      <c r="E1746" s="218"/>
    </row>
    <row r="1747" spans="1:5" x14ac:dyDescent="0.25">
      <c r="A1747" s="218"/>
      <c r="B1747" s="218"/>
      <c r="C1747" s="218"/>
      <c r="D1747" s="218"/>
      <c r="E1747" s="218"/>
    </row>
    <row r="1748" spans="1:5" x14ac:dyDescent="0.25">
      <c r="A1748" s="218"/>
      <c r="B1748" s="218"/>
      <c r="C1748" s="218"/>
      <c r="D1748" s="218"/>
      <c r="E1748" s="218"/>
    </row>
    <row r="1749" spans="1:5" x14ac:dyDescent="0.25">
      <c r="A1749" s="218"/>
      <c r="B1749" s="218"/>
      <c r="C1749" s="218"/>
      <c r="D1749" s="218"/>
      <c r="E1749" s="218"/>
    </row>
    <row r="1750" spans="1:5" x14ac:dyDescent="0.25">
      <c r="A1750" s="218"/>
      <c r="B1750" s="218"/>
      <c r="C1750" s="218"/>
      <c r="D1750" s="218"/>
      <c r="E1750" s="218"/>
    </row>
    <row r="1751" spans="1:5" x14ac:dyDescent="0.25">
      <c r="A1751" s="218"/>
      <c r="B1751" s="218"/>
      <c r="C1751" s="218"/>
      <c r="D1751" s="218"/>
      <c r="E1751" s="218"/>
    </row>
    <row r="1752" spans="1:5" x14ac:dyDescent="0.25">
      <c r="A1752" s="218"/>
      <c r="B1752" s="218"/>
      <c r="C1752" s="218"/>
      <c r="D1752" s="218"/>
      <c r="E1752" s="218"/>
    </row>
    <row r="1753" spans="1:5" x14ac:dyDescent="0.25">
      <c r="A1753" s="218"/>
      <c r="B1753" s="218"/>
      <c r="C1753" s="218"/>
      <c r="D1753" s="218"/>
      <c r="E1753" s="218"/>
    </row>
    <row r="1754" spans="1:5" x14ac:dyDescent="0.25">
      <c r="A1754" s="218"/>
      <c r="B1754" s="218"/>
      <c r="C1754" s="218"/>
      <c r="D1754" s="218"/>
      <c r="E1754" s="218"/>
    </row>
    <row r="1755" spans="1:5" x14ac:dyDescent="0.25">
      <c r="A1755" s="218"/>
      <c r="B1755" s="218"/>
      <c r="C1755" s="218"/>
      <c r="D1755" s="218"/>
      <c r="E1755" s="218"/>
    </row>
    <row r="1756" spans="1:5" x14ac:dyDescent="0.25">
      <c r="A1756" s="218"/>
      <c r="B1756" s="218"/>
      <c r="C1756" s="218"/>
      <c r="D1756" s="218"/>
      <c r="E1756" s="218"/>
    </row>
    <row r="1757" spans="1:5" x14ac:dyDescent="0.25">
      <c r="A1757" s="218"/>
      <c r="B1757" s="218"/>
      <c r="C1757" s="218"/>
      <c r="D1757" s="218"/>
      <c r="E1757" s="218"/>
    </row>
    <row r="1758" spans="1:5" x14ac:dyDescent="0.25">
      <c r="A1758" s="218"/>
      <c r="B1758" s="218"/>
      <c r="C1758" s="218"/>
      <c r="D1758" s="218"/>
      <c r="E1758" s="218"/>
    </row>
    <row r="1759" spans="1:5" x14ac:dyDescent="0.25">
      <c r="A1759" s="218"/>
      <c r="B1759" s="218"/>
      <c r="C1759" s="218"/>
      <c r="D1759" s="218"/>
      <c r="E1759" s="218"/>
    </row>
    <row r="1760" spans="1:5" x14ac:dyDescent="0.25">
      <c r="A1760" s="218"/>
      <c r="B1760" s="218"/>
      <c r="C1760" s="218"/>
      <c r="D1760" s="218"/>
      <c r="E1760" s="218"/>
    </row>
    <row r="1761" spans="1:5" x14ac:dyDescent="0.25">
      <c r="A1761" s="218"/>
      <c r="B1761" s="218"/>
      <c r="C1761" s="218"/>
      <c r="D1761" s="218"/>
      <c r="E1761" s="218"/>
    </row>
    <row r="1762" spans="1:5" x14ac:dyDescent="0.25">
      <c r="A1762" s="218"/>
      <c r="B1762" s="218"/>
      <c r="C1762" s="218"/>
      <c r="D1762" s="218"/>
      <c r="E1762" s="218"/>
    </row>
    <row r="1763" spans="1:5" x14ac:dyDescent="0.25">
      <c r="A1763" s="218"/>
      <c r="B1763" s="218"/>
      <c r="C1763" s="218"/>
      <c r="D1763" s="218"/>
      <c r="E1763" s="218"/>
    </row>
    <row r="1764" spans="1:5" x14ac:dyDescent="0.25">
      <c r="A1764" s="218"/>
      <c r="B1764" s="218"/>
      <c r="C1764" s="218"/>
      <c r="D1764" s="218"/>
      <c r="E1764" s="218"/>
    </row>
    <row r="1765" spans="1:5" x14ac:dyDescent="0.25">
      <c r="A1765" s="218"/>
      <c r="B1765" s="218"/>
      <c r="C1765" s="218"/>
      <c r="D1765" s="218"/>
      <c r="E1765" s="218"/>
    </row>
    <row r="1766" spans="1:5" x14ac:dyDescent="0.25">
      <c r="A1766" s="218"/>
      <c r="B1766" s="218"/>
      <c r="C1766" s="218"/>
      <c r="D1766" s="218"/>
      <c r="E1766" s="218"/>
    </row>
    <row r="1767" spans="1:5" x14ac:dyDescent="0.25">
      <c r="A1767" s="218"/>
      <c r="B1767" s="218"/>
      <c r="C1767" s="218"/>
      <c r="D1767" s="218"/>
      <c r="E1767" s="218"/>
    </row>
    <row r="1768" spans="1:5" x14ac:dyDescent="0.25">
      <c r="A1768" s="218"/>
      <c r="B1768" s="218"/>
      <c r="C1768" s="218"/>
      <c r="D1768" s="218"/>
      <c r="E1768" s="218"/>
    </row>
    <row r="1769" spans="1:5" x14ac:dyDescent="0.25">
      <c r="A1769" s="218"/>
      <c r="B1769" s="218"/>
      <c r="C1769" s="218"/>
      <c r="D1769" s="218"/>
      <c r="E1769" s="218"/>
    </row>
    <row r="1770" spans="1:5" x14ac:dyDescent="0.25">
      <c r="A1770" s="218"/>
      <c r="B1770" s="218"/>
      <c r="C1770" s="218"/>
      <c r="D1770" s="218"/>
      <c r="E1770" s="218"/>
    </row>
    <row r="1771" spans="1:5" x14ac:dyDescent="0.25">
      <c r="A1771" s="218"/>
      <c r="B1771" s="218"/>
      <c r="C1771" s="218"/>
      <c r="D1771" s="218"/>
      <c r="E1771" s="218"/>
    </row>
    <row r="1772" spans="1:5" x14ac:dyDescent="0.25">
      <c r="A1772" s="218"/>
      <c r="B1772" s="218"/>
      <c r="C1772" s="218"/>
      <c r="D1772" s="218"/>
      <c r="E1772" s="218"/>
    </row>
    <row r="1773" spans="1:5" x14ac:dyDescent="0.25">
      <c r="A1773" s="218"/>
      <c r="B1773" s="218"/>
      <c r="C1773" s="218"/>
      <c r="D1773" s="218"/>
      <c r="E1773" s="218"/>
    </row>
    <row r="1774" spans="1:5" x14ac:dyDescent="0.25">
      <c r="A1774" s="218"/>
      <c r="B1774" s="218"/>
      <c r="C1774" s="218"/>
      <c r="D1774" s="218"/>
      <c r="E1774" s="218"/>
    </row>
    <row r="1775" spans="1:5" x14ac:dyDescent="0.25">
      <c r="A1775" s="218"/>
      <c r="B1775" s="218"/>
      <c r="C1775" s="218"/>
      <c r="D1775" s="218"/>
      <c r="E1775" s="218"/>
    </row>
    <row r="1776" spans="1:5" x14ac:dyDescent="0.25">
      <c r="A1776" s="218"/>
      <c r="B1776" s="218"/>
      <c r="C1776" s="218"/>
      <c r="D1776" s="218"/>
      <c r="E1776" s="218"/>
    </row>
    <row r="1777" spans="1:5" x14ac:dyDescent="0.25">
      <c r="A1777" s="218"/>
      <c r="B1777" s="218"/>
      <c r="C1777" s="218"/>
      <c r="D1777" s="218"/>
      <c r="E1777" s="218"/>
    </row>
    <row r="1778" spans="1:5" x14ac:dyDescent="0.25">
      <c r="A1778" s="218"/>
      <c r="B1778" s="218"/>
      <c r="C1778" s="218"/>
      <c r="D1778" s="218"/>
      <c r="E1778" s="218"/>
    </row>
    <row r="1779" spans="1:5" x14ac:dyDescent="0.25">
      <c r="A1779" s="218"/>
      <c r="B1779" s="218"/>
      <c r="C1779" s="218"/>
      <c r="D1779" s="218"/>
      <c r="E1779" s="218"/>
    </row>
    <row r="1780" spans="1:5" x14ac:dyDescent="0.25">
      <c r="A1780" s="218"/>
      <c r="B1780" s="218"/>
      <c r="C1780" s="218"/>
      <c r="D1780" s="218"/>
      <c r="E1780" s="218"/>
    </row>
    <row r="1781" spans="1:5" x14ac:dyDescent="0.25">
      <c r="A1781" s="218"/>
      <c r="B1781" s="218"/>
      <c r="C1781" s="218"/>
      <c r="D1781" s="218"/>
      <c r="E1781" s="218"/>
    </row>
    <row r="1782" spans="1:5" x14ac:dyDescent="0.25">
      <c r="A1782" s="218"/>
      <c r="B1782" s="218"/>
      <c r="C1782" s="218"/>
      <c r="D1782" s="218"/>
      <c r="E1782" s="218"/>
    </row>
    <row r="1783" spans="1:5" x14ac:dyDescent="0.25">
      <c r="A1783" s="218"/>
      <c r="B1783" s="218"/>
      <c r="C1783" s="218"/>
      <c r="D1783" s="218"/>
      <c r="E1783" s="218"/>
    </row>
    <row r="1784" spans="1:5" x14ac:dyDescent="0.25">
      <c r="A1784" s="218"/>
      <c r="B1784" s="218"/>
      <c r="C1784" s="218"/>
      <c r="D1784" s="218"/>
      <c r="E1784" s="218"/>
    </row>
    <row r="1785" spans="1:5" x14ac:dyDescent="0.25">
      <c r="A1785" s="218"/>
      <c r="B1785" s="218"/>
      <c r="C1785" s="218"/>
      <c r="D1785" s="218"/>
      <c r="E1785" s="218"/>
    </row>
    <row r="1786" spans="1:5" x14ac:dyDescent="0.25">
      <c r="A1786" s="218"/>
      <c r="B1786" s="218"/>
      <c r="C1786" s="218"/>
      <c r="D1786" s="218"/>
      <c r="E1786" s="218"/>
    </row>
    <row r="1787" spans="1:5" x14ac:dyDescent="0.25">
      <c r="A1787" s="218"/>
      <c r="B1787" s="218"/>
      <c r="C1787" s="218"/>
      <c r="D1787" s="218"/>
      <c r="E1787" s="218"/>
    </row>
    <row r="1788" spans="1:5" x14ac:dyDescent="0.25">
      <c r="A1788" s="218"/>
      <c r="B1788" s="218"/>
      <c r="C1788" s="218"/>
      <c r="D1788" s="218"/>
      <c r="E1788" s="218"/>
    </row>
    <row r="1789" spans="1:5" x14ac:dyDescent="0.25">
      <c r="A1789" s="218"/>
      <c r="B1789" s="218"/>
      <c r="C1789" s="218"/>
      <c r="D1789" s="218"/>
      <c r="E1789" s="218"/>
    </row>
    <row r="1790" spans="1:5" x14ac:dyDescent="0.25">
      <c r="A1790" s="218"/>
      <c r="B1790" s="218"/>
      <c r="C1790" s="218"/>
      <c r="D1790" s="218"/>
      <c r="E1790" s="218"/>
    </row>
    <row r="1791" spans="1:5" x14ac:dyDescent="0.25">
      <c r="A1791" s="218"/>
      <c r="B1791" s="218"/>
      <c r="C1791" s="218"/>
      <c r="D1791" s="218"/>
      <c r="E1791" s="218"/>
    </row>
    <row r="1792" spans="1:5" x14ac:dyDescent="0.25">
      <c r="A1792" s="218"/>
      <c r="B1792" s="218"/>
      <c r="C1792" s="218"/>
      <c r="D1792" s="218"/>
      <c r="E1792" s="218"/>
    </row>
    <row r="1793" spans="1:5" x14ac:dyDescent="0.25">
      <c r="A1793" s="218"/>
      <c r="B1793" s="218"/>
      <c r="C1793" s="218"/>
      <c r="D1793" s="218"/>
      <c r="E1793" s="218"/>
    </row>
    <row r="1794" spans="1:5" x14ac:dyDescent="0.25">
      <c r="A1794" s="218"/>
      <c r="B1794" s="218"/>
      <c r="C1794" s="218"/>
      <c r="D1794" s="218"/>
      <c r="E1794" s="218"/>
    </row>
    <row r="1795" spans="1:5" x14ac:dyDescent="0.25">
      <c r="A1795" s="218"/>
      <c r="B1795" s="218"/>
      <c r="C1795" s="218"/>
      <c r="D1795" s="218"/>
      <c r="E1795" s="218"/>
    </row>
    <row r="1796" spans="1:5" x14ac:dyDescent="0.25">
      <c r="A1796" s="218"/>
      <c r="B1796" s="218"/>
      <c r="C1796" s="218"/>
      <c r="D1796" s="218"/>
      <c r="E1796" s="218"/>
    </row>
    <row r="1797" spans="1:5" x14ac:dyDescent="0.25">
      <c r="A1797" s="218"/>
      <c r="B1797" s="218"/>
      <c r="C1797" s="218"/>
      <c r="D1797" s="218"/>
      <c r="E1797" s="218"/>
    </row>
    <row r="1798" spans="1:5" x14ac:dyDescent="0.25">
      <c r="A1798" s="218"/>
      <c r="B1798" s="218"/>
      <c r="C1798" s="218"/>
      <c r="D1798" s="218"/>
      <c r="E1798" s="218"/>
    </row>
    <row r="1799" spans="1:5" x14ac:dyDescent="0.25">
      <c r="A1799" s="218"/>
      <c r="B1799" s="218"/>
      <c r="C1799" s="218"/>
      <c r="D1799" s="218"/>
      <c r="E1799" s="218"/>
    </row>
    <row r="1800" spans="1:5" x14ac:dyDescent="0.25">
      <c r="A1800" s="218"/>
      <c r="B1800" s="218"/>
      <c r="C1800" s="218"/>
      <c r="D1800" s="218"/>
      <c r="E1800" s="218"/>
    </row>
    <row r="1801" spans="1:5" x14ac:dyDescent="0.25">
      <c r="A1801" s="218"/>
      <c r="B1801" s="218"/>
      <c r="C1801" s="218"/>
      <c r="D1801" s="218"/>
      <c r="E1801" s="218"/>
    </row>
    <row r="1802" spans="1:5" x14ac:dyDescent="0.25">
      <c r="A1802" s="218"/>
      <c r="B1802" s="218"/>
      <c r="C1802" s="218"/>
      <c r="D1802" s="218"/>
      <c r="E1802" s="218"/>
    </row>
    <row r="1803" spans="1:5" x14ac:dyDescent="0.25">
      <c r="A1803" s="218"/>
      <c r="B1803" s="218"/>
      <c r="C1803" s="218"/>
      <c r="D1803" s="218"/>
      <c r="E1803" s="218"/>
    </row>
    <row r="1804" spans="1:5" x14ac:dyDescent="0.25">
      <c r="A1804" s="218"/>
      <c r="B1804" s="218"/>
      <c r="C1804" s="218"/>
      <c r="D1804" s="218"/>
      <c r="E1804" s="218"/>
    </row>
    <row r="1805" spans="1:5" x14ac:dyDescent="0.25">
      <c r="A1805" s="218"/>
      <c r="B1805" s="218"/>
      <c r="C1805" s="218"/>
      <c r="D1805" s="218"/>
      <c r="E1805" s="218"/>
    </row>
    <row r="1806" spans="1:5" x14ac:dyDescent="0.25">
      <c r="A1806" s="218"/>
      <c r="B1806" s="218"/>
      <c r="C1806" s="218"/>
      <c r="D1806" s="218"/>
      <c r="E1806" s="218"/>
    </row>
    <row r="1807" spans="1:5" x14ac:dyDescent="0.25">
      <c r="A1807" s="218"/>
      <c r="B1807" s="218"/>
      <c r="C1807" s="218"/>
      <c r="D1807" s="218"/>
      <c r="E1807" s="218"/>
    </row>
    <row r="1808" spans="1:5" x14ac:dyDescent="0.25">
      <c r="A1808" s="218"/>
      <c r="B1808" s="218"/>
      <c r="C1808" s="218"/>
      <c r="D1808" s="218"/>
      <c r="E1808" s="218"/>
    </row>
    <row r="1809" spans="1:5" x14ac:dyDescent="0.25">
      <c r="A1809" s="218"/>
      <c r="B1809" s="218"/>
      <c r="C1809" s="218"/>
      <c r="D1809" s="218"/>
      <c r="E1809" s="218"/>
    </row>
    <row r="1810" spans="1:5" x14ac:dyDescent="0.25">
      <c r="A1810" s="218"/>
      <c r="B1810" s="218"/>
      <c r="C1810" s="218"/>
      <c r="D1810" s="218"/>
      <c r="E1810" s="218"/>
    </row>
    <row r="1811" spans="1:5" x14ac:dyDescent="0.25">
      <c r="A1811" s="218"/>
      <c r="B1811" s="218"/>
      <c r="C1811" s="218"/>
      <c r="D1811" s="218"/>
      <c r="E1811" s="218"/>
    </row>
    <row r="1812" spans="1:5" x14ac:dyDescent="0.25">
      <c r="A1812" s="218"/>
      <c r="B1812" s="218"/>
      <c r="C1812" s="218"/>
      <c r="D1812" s="218"/>
      <c r="E1812" s="218"/>
    </row>
    <row r="1813" spans="1:5" x14ac:dyDescent="0.25">
      <c r="A1813" s="218"/>
      <c r="B1813" s="218"/>
      <c r="C1813" s="218"/>
      <c r="D1813" s="218"/>
      <c r="E1813" s="218"/>
    </row>
    <row r="1814" spans="1:5" x14ac:dyDescent="0.25">
      <c r="A1814" s="218"/>
      <c r="B1814" s="218"/>
      <c r="C1814" s="218"/>
      <c r="D1814" s="218"/>
      <c r="E1814" s="218"/>
    </row>
    <row r="1815" spans="1:5" x14ac:dyDescent="0.25">
      <c r="A1815" s="218"/>
      <c r="B1815" s="218"/>
      <c r="C1815" s="218"/>
      <c r="D1815" s="218"/>
      <c r="E1815" s="218"/>
    </row>
    <row r="1816" spans="1:5" x14ac:dyDescent="0.25">
      <c r="A1816" s="218"/>
      <c r="B1816" s="218"/>
      <c r="C1816" s="218"/>
      <c r="D1816" s="218"/>
      <c r="E1816" s="218"/>
    </row>
    <row r="1817" spans="1:5" x14ac:dyDescent="0.25">
      <c r="A1817" s="218"/>
      <c r="B1817" s="218"/>
      <c r="C1817" s="218"/>
      <c r="D1817" s="218"/>
      <c r="E1817" s="218"/>
    </row>
    <row r="1818" spans="1:5" x14ac:dyDescent="0.25">
      <c r="A1818" s="218"/>
      <c r="B1818" s="218"/>
      <c r="C1818" s="218"/>
      <c r="D1818" s="218"/>
      <c r="E1818" s="218"/>
    </row>
    <row r="1819" spans="1:5" x14ac:dyDescent="0.25">
      <c r="A1819" s="218"/>
      <c r="B1819" s="218"/>
      <c r="C1819" s="218"/>
      <c r="D1819" s="218"/>
      <c r="E1819" s="218"/>
    </row>
    <row r="1820" spans="1:5" x14ac:dyDescent="0.25">
      <c r="A1820" s="218"/>
      <c r="B1820" s="218"/>
      <c r="C1820" s="218"/>
      <c r="D1820" s="218"/>
      <c r="E1820" s="218"/>
    </row>
    <row r="1821" spans="1:5" x14ac:dyDescent="0.25">
      <c r="A1821" s="218"/>
      <c r="B1821" s="218"/>
      <c r="C1821" s="218"/>
      <c r="D1821" s="218"/>
      <c r="E1821" s="218"/>
    </row>
    <row r="1822" spans="1:5" x14ac:dyDescent="0.25">
      <c r="A1822" s="218"/>
      <c r="B1822" s="218"/>
      <c r="C1822" s="218"/>
      <c r="D1822" s="218"/>
      <c r="E1822" s="218"/>
    </row>
    <row r="1823" spans="1:5" x14ac:dyDescent="0.25">
      <c r="A1823" s="218"/>
      <c r="B1823" s="218"/>
      <c r="C1823" s="218"/>
      <c r="D1823" s="218"/>
      <c r="E1823" s="218"/>
    </row>
    <row r="1824" spans="1:5" x14ac:dyDescent="0.25">
      <c r="A1824" s="218"/>
      <c r="B1824" s="218"/>
      <c r="C1824" s="218"/>
      <c r="D1824" s="218"/>
      <c r="E1824" s="218"/>
    </row>
    <row r="1825" spans="1:5" x14ac:dyDescent="0.25">
      <c r="A1825" s="218"/>
      <c r="B1825" s="218"/>
      <c r="C1825" s="218"/>
      <c r="D1825" s="218"/>
      <c r="E1825" s="218"/>
    </row>
    <row r="1826" spans="1:5" x14ac:dyDescent="0.25">
      <c r="A1826" s="218"/>
      <c r="B1826" s="218"/>
      <c r="C1826" s="218"/>
      <c r="D1826" s="218"/>
      <c r="E1826" s="218"/>
    </row>
    <row r="1827" spans="1:5" x14ac:dyDescent="0.25">
      <c r="A1827" s="218"/>
      <c r="B1827" s="218"/>
      <c r="C1827" s="218"/>
      <c r="D1827" s="218"/>
      <c r="E1827" s="218"/>
    </row>
    <row r="1828" spans="1:5" x14ac:dyDescent="0.25">
      <c r="A1828" s="218"/>
      <c r="B1828" s="218"/>
      <c r="C1828" s="218"/>
      <c r="D1828" s="218"/>
      <c r="E1828" s="218"/>
    </row>
    <row r="1829" spans="1:5" x14ac:dyDescent="0.25">
      <c r="A1829" s="218"/>
      <c r="B1829" s="218"/>
      <c r="C1829" s="218"/>
      <c r="D1829" s="218"/>
      <c r="E1829" s="218"/>
    </row>
    <row r="1830" spans="1:5" x14ac:dyDescent="0.25">
      <c r="A1830" s="218"/>
      <c r="B1830" s="218"/>
      <c r="C1830" s="218"/>
      <c r="D1830" s="218"/>
      <c r="E1830" s="218"/>
    </row>
    <row r="1831" spans="1:5" x14ac:dyDescent="0.25">
      <c r="A1831" s="218"/>
      <c r="B1831" s="218"/>
      <c r="C1831" s="218"/>
      <c r="D1831" s="218"/>
      <c r="E1831" s="218"/>
    </row>
    <row r="1832" spans="1:5" x14ac:dyDescent="0.25">
      <c r="A1832" s="218"/>
      <c r="B1832" s="218"/>
      <c r="C1832" s="218"/>
      <c r="D1832" s="218"/>
      <c r="E1832" s="218"/>
    </row>
    <row r="1833" spans="1:5" x14ac:dyDescent="0.25">
      <c r="A1833" s="218"/>
      <c r="B1833" s="218"/>
      <c r="C1833" s="218"/>
      <c r="D1833" s="218"/>
      <c r="E1833" s="218"/>
    </row>
    <row r="1834" spans="1:5" x14ac:dyDescent="0.25">
      <c r="A1834" s="218"/>
      <c r="B1834" s="218"/>
      <c r="C1834" s="218"/>
      <c r="D1834" s="218"/>
      <c r="E1834" s="218"/>
    </row>
    <row r="1835" spans="1:5" x14ac:dyDescent="0.25">
      <c r="A1835" s="218"/>
      <c r="B1835" s="218"/>
      <c r="C1835" s="218"/>
      <c r="D1835" s="218"/>
      <c r="E1835" s="218"/>
    </row>
    <row r="1836" spans="1:5" x14ac:dyDescent="0.25">
      <c r="A1836" s="218"/>
      <c r="B1836" s="218"/>
      <c r="C1836" s="218"/>
      <c r="D1836" s="218"/>
      <c r="E1836" s="218"/>
    </row>
    <row r="1837" spans="1:5" x14ac:dyDescent="0.25">
      <c r="A1837" s="218"/>
      <c r="B1837" s="218"/>
      <c r="C1837" s="218"/>
      <c r="D1837" s="218"/>
      <c r="E1837" s="218"/>
    </row>
    <row r="1838" spans="1:5" x14ac:dyDescent="0.25">
      <c r="A1838" s="218"/>
      <c r="B1838" s="218"/>
      <c r="C1838" s="218"/>
      <c r="D1838" s="218"/>
      <c r="E1838" s="218"/>
    </row>
    <row r="1839" spans="1:5" x14ac:dyDescent="0.25">
      <c r="A1839" s="218"/>
      <c r="B1839" s="218"/>
      <c r="C1839" s="218"/>
      <c r="D1839" s="218"/>
      <c r="E1839" s="218"/>
    </row>
    <row r="1840" spans="1:5" x14ac:dyDescent="0.25">
      <c r="A1840" s="218"/>
      <c r="B1840" s="218"/>
      <c r="C1840" s="218"/>
      <c r="D1840" s="218"/>
      <c r="E1840" s="218"/>
    </row>
    <row r="1841" spans="1:5" x14ac:dyDescent="0.25">
      <c r="A1841" s="218"/>
      <c r="B1841" s="218"/>
      <c r="C1841" s="218"/>
      <c r="D1841" s="218"/>
      <c r="E1841" s="218"/>
    </row>
    <row r="1842" spans="1:5" x14ac:dyDescent="0.25">
      <c r="A1842" s="218"/>
      <c r="B1842" s="218"/>
      <c r="C1842" s="218"/>
      <c r="D1842" s="218"/>
      <c r="E1842" s="218"/>
    </row>
    <row r="1843" spans="1:5" x14ac:dyDescent="0.25">
      <c r="A1843" s="218"/>
      <c r="B1843" s="218"/>
      <c r="C1843" s="218"/>
      <c r="D1843" s="218"/>
      <c r="E1843" s="218"/>
    </row>
    <row r="1844" spans="1:5" x14ac:dyDescent="0.25">
      <c r="A1844" s="218"/>
      <c r="B1844" s="218"/>
      <c r="C1844" s="218"/>
      <c r="D1844" s="218"/>
      <c r="E1844" s="218"/>
    </row>
    <row r="1845" spans="1:5" x14ac:dyDescent="0.25">
      <c r="A1845" s="218"/>
      <c r="B1845" s="218"/>
      <c r="C1845" s="218"/>
      <c r="D1845" s="218"/>
      <c r="E1845" s="218"/>
    </row>
    <row r="1846" spans="1:5" x14ac:dyDescent="0.25">
      <c r="A1846" s="218"/>
      <c r="B1846" s="218"/>
      <c r="C1846" s="218"/>
      <c r="D1846" s="218"/>
      <c r="E1846" s="218"/>
    </row>
    <row r="1847" spans="1:5" x14ac:dyDescent="0.25">
      <c r="A1847" s="218"/>
      <c r="B1847" s="218"/>
      <c r="C1847" s="218"/>
      <c r="D1847" s="218"/>
      <c r="E1847" s="218"/>
    </row>
    <row r="1848" spans="1:5" x14ac:dyDescent="0.25">
      <c r="A1848" s="218"/>
      <c r="B1848" s="218"/>
      <c r="C1848" s="218"/>
      <c r="D1848" s="218"/>
      <c r="E1848" s="218"/>
    </row>
    <row r="1849" spans="1:5" x14ac:dyDescent="0.25">
      <c r="A1849" s="218"/>
      <c r="B1849" s="218"/>
      <c r="C1849" s="218"/>
      <c r="D1849" s="218"/>
      <c r="E1849" s="218"/>
    </row>
    <row r="1850" spans="1:5" x14ac:dyDescent="0.25">
      <c r="A1850" s="218"/>
      <c r="B1850" s="218"/>
      <c r="C1850" s="218"/>
      <c r="D1850" s="218"/>
      <c r="E1850" s="218"/>
    </row>
    <row r="1851" spans="1:5" x14ac:dyDescent="0.25">
      <c r="A1851" s="218"/>
      <c r="B1851" s="218"/>
      <c r="C1851" s="218"/>
      <c r="D1851" s="218"/>
      <c r="E1851" s="218"/>
    </row>
    <row r="1852" spans="1:5" x14ac:dyDescent="0.25">
      <c r="A1852" s="218"/>
      <c r="B1852" s="218"/>
      <c r="C1852" s="218"/>
      <c r="D1852" s="218"/>
      <c r="E1852" s="218"/>
    </row>
    <row r="1853" spans="1:5" x14ac:dyDescent="0.25">
      <c r="A1853" s="218"/>
      <c r="B1853" s="218"/>
      <c r="C1853" s="218"/>
      <c r="D1853" s="218"/>
      <c r="E1853" s="218"/>
    </row>
    <row r="1854" spans="1:5" x14ac:dyDescent="0.25">
      <c r="A1854" s="218"/>
      <c r="B1854" s="218"/>
      <c r="C1854" s="218"/>
      <c r="D1854" s="218"/>
      <c r="E1854" s="218"/>
    </row>
    <row r="1855" spans="1:5" x14ac:dyDescent="0.25">
      <c r="A1855" s="218"/>
      <c r="B1855" s="218"/>
      <c r="C1855" s="218"/>
      <c r="D1855" s="218"/>
      <c r="E1855" s="218"/>
    </row>
    <row r="1856" spans="1:5" x14ac:dyDescent="0.25">
      <c r="A1856" s="218"/>
      <c r="B1856" s="218"/>
      <c r="C1856" s="218"/>
      <c r="D1856" s="218"/>
      <c r="E1856" s="218"/>
    </row>
    <row r="1857" spans="1:5" x14ac:dyDescent="0.25">
      <c r="A1857" s="218"/>
      <c r="B1857" s="218"/>
      <c r="C1857" s="218"/>
      <c r="D1857" s="218"/>
      <c r="E1857" s="218"/>
    </row>
    <row r="1858" spans="1:5" x14ac:dyDescent="0.25">
      <c r="A1858" s="218"/>
      <c r="B1858" s="218"/>
      <c r="C1858" s="218"/>
      <c r="D1858" s="218"/>
      <c r="E1858" s="218"/>
    </row>
    <row r="1859" spans="1:5" x14ac:dyDescent="0.25">
      <c r="A1859" s="218"/>
      <c r="B1859" s="218"/>
      <c r="C1859" s="218"/>
      <c r="D1859" s="218"/>
      <c r="E1859" s="218"/>
    </row>
    <row r="1860" spans="1:5" x14ac:dyDescent="0.25">
      <c r="A1860" s="218"/>
      <c r="B1860" s="218"/>
      <c r="C1860" s="218"/>
      <c r="D1860" s="218"/>
      <c r="E1860" s="218"/>
    </row>
    <row r="1861" spans="1:5" x14ac:dyDescent="0.25">
      <c r="A1861" s="218"/>
      <c r="B1861" s="218"/>
      <c r="C1861" s="218"/>
      <c r="D1861" s="218"/>
      <c r="E1861" s="218"/>
    </row>
    <row r="1862" spans="1:5" x14ac:dyDescent="0.25">
      <c r="A1862" s="218"/>
      <c r="B1862" s="218"/>
      <c r="C1862" s="218"/>
      <c r="D1862" s="218"/>
      <c r="E1862" s="218"/>
    </row>
    <row r="1863" spans="1:5" x14ac:dyDescent="0.25">
      <c r="A1863" s="218"/>
      <c r="B1863" s="218"/>
      <c r="C1863" s="218"/>
      <c r="D1863" s="218"/>
      <c r="E1863" s="218"/>
    </row>
    <row r="1864" spans="1:5" x14ac:dyDescent="0.25">
      <c r="A1864" s="218"/>
      <c r="B1864" s="218"/>
      <c r="C1864" s="218"/>
      <c r="D1864" s="218"/>
      <c r="E1864" s="218"/>
    </row>
    <row r="1865" spans="1:5" x14ac:dyDescent="0.25">
      <c r="A1865" s="218"/>
      <c r="B1865" s="218"/>
      <c r="C1865" s="218"/>
      <c r="D1865" s="218"/>
      <c r="E1865" s="218"/>
    </row>
    <row r="1866" spans="1:5" x14ac:dyDescent="0.25">
      <c r="A1866" s="218"/>
      <c r="B1866" s="218"/>
      <c r="C1866" s="218"/>
      <c r="D1866" s="218"/>
      <c r="E1866" s="218"/>
    </row>
    <row r="1867" spans="1:5" x14ac:dyDescent="0.25">
      <c r="A1867" s="218"/>
      <c r="B1867" s="218"/>
      <c r="C1867" s="218"/>
      <c r="D1867" s="218"/>
      <c r="E1867" s="218"/>
    </row>
    <row r="1868" spans="1:5" x14ac:dyDescent="0.25">
      <c r="A1868" s="218"/>
      <c r="B1868" s="218"/>
      <c r="C1868" s="218"/>
      <c r="D1868" s="218"/>
      <c r="E1868" s="218"/>
    </row>
    <row r="1869" spans="1:5" x14ac:dyDescent="0.25">
      <c r="A1869" s="218"/>
      <c r="B1869" s="218"/>
      <c r="C1869" s="218"/>
      <c r="D1869" s="218"/>
      <c r="E1869" s="218"/>
    </row>
    <row r="1870" spans="1:5" x14ac:dyDescent="0.25">
      <c r="A1870" s="218"/>
      <c r="B1870" s="218"/>
      <c r="C1870" s="218"/>
      <c r="D1870" s="218"/>
      <c r="E1870" s="218"/>
    </row>
    <row r="1871" spans="1:5" x14ac:dyDescent="0.25">
      <c r="A1871" s="218"/>
      <c r="B1871" s="218"/>
      <c r="C1871" s="218"/>
      <c r="D1871" s="218"/>
      <c r="E1871" s="218"/>
    </row>
    <row r="1872" spans="1:5" x14ac:dyDescent="0.25">
      <c r="A1872" s="218"/>
      <c r="B1872" s="218"/>
      <c r="C1872" s="218"/>
      <c r="D1872" s="218"/>
      <c r="E1872" s="218"/>
    </row>
    <row r="1873" spans="1:5" x14ac:dyDescent="0.25">
      <c r="A1873" s="218"/>
      <c r="B1873" s="218"/>
      <c r="C1873" s="218"/>
      <c r="D1873" s="218"/>
      <c r="E1873" s="218"/>
    </row>
    <row r="1874" spans="1:5" x14ac:dyDescent="0.25">
      <c r="A1874" s="218"/>
      <c r="B1874" s="218"/>
      <c r="C1874" s="218"/>
      <c r="D1874" s="218"/>
      <c r="E1874" s="218"/>
    </row>
    <row r="1875" spans="1:5" x14ac:dyDescent="0.25">
      <c r="A1875" s="218"/>
      <c r="B1875" s="218"/>
      <c r="C1875" s="218"/>
      <c r="D1875" s="218"/>
      <c r="E1875" s="218"/>
    </row>
    <row r="1876" spans="1:5" x14ac:dyDescent="0.25">
      <c r="A1876" s="218"/>
      <c r="B1876" s="218"/>
      <c r="C1876" s="218"/>
      <c r="D1876" s="218"/>
      <c r="E1876" s="218"/>
    </row>
    <row r="1877" spans="1:5" x14ac:dyDescent="0.25">
      <c r="A1877" s="218"/>
      <c r="B1877" s="218"/>
      <c r="C1877" s="218"/>
      <c r="D1877" s="218"/>
      <c r="E1877" s="218"/>
    </row>
    <row r="1878" spans="1:5" x14ac:dyDescent="0.25">
      <c r="A1878" s="218"/>
      <c r="B1878" s="218"/>
      <c r="C1878" s="218"/>
      <c r="D1878" s="218"/>
      <c r="E1878" s="218"/>
    </row>
    <row r="1879" spans="1:5" x14ac:dyDescent="0.25">
      <c r="A1879" s="218"/>
      <c r="B1879" s="218"/>
      <c r="C1879" s="218"/>
      <c r="D1879" s="218"/>
      <c r="E1879" s="218"/>
    </row>
    <row r="1880" spans="1:5" x14ac:dyDescent="0.25">
      <c r="A1880" s="218"/>
      <c r="B1880" s="218"/>
      <c r="C1880" s="218"/>
      <c r="D1880" s="218"/>
      <c r="E1880" s="218"/>
    </row>
    <row r="1881" spans="1:5" x14ac:dyDescent="0.25">
      <c r="A1881" s="218"/>
      <c r="B1881" s="218"/>
      <c r="C1881" s="218"/>
      <c r="D1881" s="218"/>
      <c r="E1881" s="218"/>
    </row>
    <row r="1882" spans="1:5" x14ac:dyDescent="0.25">
      <c r="A1882" s="218"/>
      <c r="B1882" s="218"/>
      <c r="C1882" s="218"/>
      <c r="D1882" s="218"/>
      <c r="E1882" s="218"/>
    </row>
    <row r="1883" spans="1:5" x14ac:dyDescent="0.25">
      <c r="A1883" s="218"/>
      <c r="B1883" s="218"/>
      <c r="C1883" s="218"/>
      <c r="D1883" s="218"/>
      <c r="E1883" s="218"/>
    </row>
    <row r="1884" spans="1:5" x14ac:dyDescent="0.25">
      <c r="A1884" s="218"/>
      <c r="B1884" s="218"/>
      <c r="C1884" s="218"/>
      <c r="D1884" s="218"/>
      <c r="E1884" s="218"/>
    </row>
    <row r="1885" spans="1:5" x14ac:dyDescent="0.25">
      <c r="A1885" s="218"/>
      <c r="B1885" s="218"/>
      <c r="C1885" s="218"/>
      <c r="D1885" s="218"/>
      <c r="E1885" s="218"/>
    </row>
    <row r="1886" spans="1:5" x14ac:dyDescent="0.25">
      <c r="A1886" s="218"/>
      <c r="B1886" s="218"/>
      <c r="C1886" s="218"/>
      <c r="D1886" s="218"/>
      <c r="E1886" s="218"/>
    </row>
    <row r="1887" spans="1:5" x14ac:dyDescent="0.25">
      <c r="A1887" s="218"/>
      <c r="B1887" s="218"/>
      <c r="C1887" s="218"/>
      <c r="D1887" s="218"/>
      <c r="E1887" s="218"/>
    </row>
    <row r="1888" spans="1:5" x14ac:dyDescent="0.25">
      <c r="A1888" s="218"/>
      <c r="B1888" s="218"/>
      <c r="C1888" s="218"/>
      <c r="D1888" s="218"/>
      <c r="E1888" s="218"/>
    </row>
    <row r="1889" spans="1:5" x14ac:dyDescent="0.25">
      <c r="A1889" s="218"/>
      <c r="B1889" s="218"/>
      <c r="C1889" s="218"/>
      <c r="D1889" s="218"/>
      <c r="E1889" s="218"/>
    </row>
    <row r="1890" spans="1:5" x14ac:dyDescent="0.25">
      <c r="A1890" s="218"/>
      <c r="B1890" s="218"/>
      <c r="C1890" s="218"/>
      <c r="D1890" s="218"/>
      <c r="E1890" s="218"/>
    </row>
    <row r="1891" spans="1:5" x14ac:dyDescent="0.25">
      <c r="A1891" s="218"/>
      <c r="B1891" s="218"/>
      <c r="C1891" s="218"/>
      <c r="D1891" s="218"/>
      <c r="E1891" s="218"/>
    </row>
    <row r="1892" spans="1:5" x14ac:dyDescent="0.25">
      <c r="A1892" s="218"/>
      <c r="B1892" s="218"/>
      <c r="C1892" s="218"/>
      <c r="D1892" s="218"/>
      <c r="E1892" s="218"/>
    </row>
    <row r="1893" spans="1:5" x14ac:dyDescent="0.25">
      <c r="A1893" s="218"/>
      <c r="B1893" s="218"/>
      <c r="C1893" s="218"/>
      <c r="D1893" s="218"/>
      <c r="E1893" s="218"/>
    </row>
    <row r="1894" spans="1:5" x14ac:dyDescent="0.25">
      <c r="A1894" s="218"/>
      <c r="B1894" s="218"/>
      <c r="C1894" s="218"/>
      <c r="D1894" s="218"/>
      <c r="E1894" s="218"/>
    </row>
    <row r="1895" spans="1:5" x14ac:dyDescent="0.25">
      <c r="A1895" s="218"/>
      <c r="B1895" s="218"/>
      <c r="C1895" s="218"/>
      <c r="D1895" s="218"/>
      <c r="E1895" s="218"/>
    </row>
    <row r="1896" spans="1:5" x14ac:dyDescent="0.25">
      <c r="A1896" s="218"/>
      <c r="B1896" s="218"/>
      <c r="C1896" s="218"/>
      <c r="D1896" s="218"/>
      <c r="E1896" s="218"/>
    </row>
    <row r="1897" spans="1:5" x14ac:dyDescent="0.25">
      <c r="A1897" s="218"/>
      <c r="B1897" s="218"/>
      <c r="C1897" s="218"/>
      <c r="D1897" s="218"/>
      <c r="E1897" s="218"/>
    </row>
    <row r="1898" spans="1:5" x14ac:dyDescent="0.25">
      <c r="A1898" s="218"/>
      <c r="B1898" s="218"/>
      <c r="C1898" s="218"/>
      <c r="D1898" s="218"/>
      <c r="E1898" s="218"/>
    </row>
    <row r="1899" spans="1:5" x14ac:dyDescent="0.25">
      <c r="A1899" s="218"/>
      <c r="B1899" s="218"/>
      <c r="C1899" s="218"/>
      <c r="D1899" s="218"/>
      <c r="E1899" s="218"/>
    </row>
    <row r="1900" spans="1:5" x14ac:dyDescent="0.25">
      <c r="A1900" s="218"/>
      <c r="B1900" s="218"/>
      <c r="C1900" s="218"/>
      <c r="D1900" s="218"/>
      <c r="E1900" s="218"/>
    </row>
    <row r="1901" spans="1:5" x14ac:dyDescent="0.25">
      <c r="A1901" s="218"/>
      <c r="B1901" s="218"/>
      <c r="C1901" s="218"/>
      <c r="D1901" s="218"/>
      <c r="E1901" s="218"/>
    </row>
    <row r="1902" spans="1:5" x14ac:dyDescent="0.25">
      <c r="A1902" s="218"/>
      <c r="B1902" s="218"/>
      <c r="C1902" s="218"/>
      <c r="D1902" s="218"/>
      <c r="E1902" s="218"/>
    </row>
    <row r="1903" spans="1:5" x14ac:dyDescent="0.25">
      <c r="A1903" s="218"/>
      <c r="B1903" s="218"/>
      <c r="C1903" s="218"/>
      <c r="D1903" s="218"/>
      <c r="E1903" s="218"/>
    </row>
    <row r="1904" spans="1:5" x14ac:dyDescent="0.25">
      <c r="A1904" s="218"/>
      <c r="B1904" s="218"/>
      <c r="C1904" s="218"/>
      <c r="D1904" s="218"/>
      <c r="E1904" s="218"/>
    </row>
    <row r="1905" spans="1:5" x14ac:dyDescent="0.25">
      <c r="A1905" s="218"/>
      <c r="B1905" s="218"/>
      <c r="C1905" s="218"/>
      <c r="D1905" s="218"/>
      <c r="E1905" s="218"/>
    </row>
    <row r="1906" spans="1:5" x14ac:dyDescent="0.25">
      <c r="A1906" s="218"/>
      <c r="B1906" s="218"/>
      <c r="C1906" s="218"/>
      <c r="D1906" s="218"/>
      <c r="E1906" s="218"/>
    </row>
    <row r="1907" spans="1:5" x14ac:dyDescent="0.25">
      <c r="A1907" s="218"/>
      <c r="B1907" s="218"/>
      <c r="C1907" s="218"/>
      <c r="D1907" s="218"/>
      <c r="E1907" s="218"/>
    </row>
    <row r="1908" spans="1:5" x14ac:dyDescent="0.25">
      <c r="A1908" s="218"/>
      <c r="B1908" s="218"/>
      <c r="C1908" s="218"/>
      <c r="D1908" s="218"/>
      <c r="E1908" s="218"/>
    </row>
    <row r="1909" spans="1:5" x14ac:dyDescent="0.25">
      <c r="A1909" s="218"/>
      <c r="B1909" s="218"/>
      <c r="C1909" s="218"/>
      <c r="D1909" s="218"/>
      <c r="E1909" s="218"/>
    </row>
    <row r="1910" spans="1:5" x14ac:dyDescent="0.25">
      <c r="A1910" s="218"/>
      <c r="B1910" s="218"/>
      <c r="C1910" s="218"/>
      <c r="D1910" s="218"/>
      <c r="E1910" s="218"/>
    </row>
    <row r="1911" spans="1:5" x14ac:dyDescent="0.25">
      <c r="A1911" s="218"/>
      <c r="B1911" s="218"/>
      <c r="C1911" s="218"/>
      <c r="D1911" s="218"/>
      <c r="E1911" s="218"/>
    </row>
    <row r="1912" spans="1:5" x14ac:dyDescent="0.25">
      <c r="A1912" s="218"/>
      <c r="B1912" s="218"/>
      <c r="C1912" s="218"/>
      <c r="D1912" s="218"/>
      <c r="E1912" s="218"/>
    </row>
    <row r="1913" spans="1:5" x14ac:dyDescent="0.25">
      <c r="A1913" s="218"/>
      <c r="B1913" s="218"/>
      <c r="C1913" s="218"/>
      <c r="D1913" s="218"/>
      <c r="E1913" s="218"/>
    </row>
    <row r="1914" spans="1:5" x14ac:dyDescent="0.25">
      <c r="A1914" s="218"/>
      <c r="B1914" s="218"/>
      <c r="C1914" s="218"/>
      <c r="D1914" s="218"/>
      <c r="E1914" s="218"/>
    </row>
    <row r="1915" spans="1:5" x14ac:dyDescent="0.25">
      <c r="A1915" s="218"/>
      <c r="B1915" s="218"/>
      <c r="C1915" s="218"/>
      <c r="D1915" s="218"/>
      <c r="E1915" s="218"/>
    </row>
    <row r="1916" spans="1:5" x14ac:dyDescent="0.25">
      <c r="A1916" s="218"/>
      <c r="B1916" s="218"/>
      <c r="C1916" s="218"/>
      <c r="D1916" s="218"/>
      <c r="E1916" s="218"/>
    </row>
    <row r="1917" spans="1:5" x14ac:dyDescent="0.25">
      <c r="A1917" s="218"/>
      <c r="B1917" s="218"/>
      <c r="C1917" s="218"/>
      <c r="D1917" s="218"/>
      <c r="E1917" s="218"/>
    </row>
    <row r="1918" spans="1:5" x14ac:dyDescent="0.25">
      <c r="A1918" s="218"/>
      <c r="B1918" s="218"/>
      <c r="C1918" s="218"/>
      <c r="D1918" s="218"/>
      <c r="E1918" s="218"/>
    </row>
    <row r="1919" spans="1:5" x14ac:dyDescent="0.25">
      <c r="A1919" s="218"/>
      <c r="B1919" s="218"/>
      <c r="C1919" s="218"/>
      <c r="D1919" s="218"/>
      <c r="E1919" s="218"/>
    </row>
    <row r="1920" spans="1:5" x14ac:dyDescent="0.25">
      <c r="A1920" s="218"/>
      <c r="B1920" s="218"/>
      <c r="C1920" s="218"/>
      <c r="D1920" s="218"/>
      <c r="E1920" s="218"/>
    </row>
    <row r="1921" spans="1:5" x14ac:dyDescent="0.25">
      <c r="A1921" s="218"/>
      <c r="B1921" s="218"/>
      <c r="C1921" s="218"/>
      <c r="D1921" s="218"/>
      <c r="E1921" s="218"/>
    </row>
    <row r="1922" spans="1:5" x14ac:dyDescent="0.25">
      <c r="A1922" s="218"/>
      <c r="B1922" s="218"/>
      <c r="C1922" s="218"/>
      <c r="D1922" s="218"/>
      <c r="E1922" s="218"/>
    </row>
    <row r="1923" spans="1:5" x14ac:dyDescent="0.25">
      <c r="A1923" s="218"/>
      <c r="B1923" s="218"/>
      <c r="C1923" s="218"/>
      <c r="D1923" s="218"/>
      <c r="E1923" s="218"/>
    </row>
    <row r="1924" spans="1:5" x14ac:dyDescent="0.25">
      <c r="A1924" s="218"/>
      <c r="B1924" s="218"/>
      <c r="C1924" s="218"/>
      <c r="D1924" s="218"/>
      <c r="E1924" s="218"/>
    </row>
    <row r="1925" spans="1:5" x14ac:dyDescent="0.25">
      <c r="A1925" s="218"/>
      <c r="B1925" s="218"/>
      <c r="C1925" s="218"/>
      <c r="D1925" s="218"/>
      <c r="E1925" s="218"/>
    </row>
    <row r="1926" spans="1:5" x14ac:dyDescent="0.25">
      <c r="A1926" s="218"/>
      <c r="B1926" s="218"/>
      <c r="C1926" s="218"/>
      <c r="D1926" s="218"/>
      <c r="E1926" s="218"/>
    </row>
    <row r="1927" spans="1:5" x14ac:dyDescent="0.25">
      <c r="A1927" s="218"/>
      <c r="B1927" s="218"/>
      <c r="C1927" s="218"/>
      <c r="D1927" s="218"/>
      <c r="E1927" s="218"/>
    </row>
    <row r="1928" spans="1:5" x14ac:dyDescent="0.25">
      <c r="A1928" s="218"/>
      <c r="B1928" s="218"/>
      <c r="C1928" s="218"/>
      <c r="D1928" s="218"/>
      <c r="E1928" s="218"/>
    </row>
    <row r="1929" spans="1:5" x14ac:dyDescent="0.25">
      <c r="A1929" s="218"/>
      <c r="B1929" s="218"/>
      <c r="C1929" s="218"/>
      <c r="D1929" s="218"/>
      <c r="E1929" s="218"/>
    </row>
    <row r="1930" spans="1:5" x14ac:dyDescent="0.25">
      <c r="A1930" s="218"/>
      <c r="B1930" s="218"/>
      <c r="C1930" s="218"/>
      <c r="D1930" s="218"/>
      <c r="E1930" s="218"/>
    </row>
    <row r="1931" spans="1:5" x14ac:dyDescent="0.25">
      <c r="A1931" s="218"/>
      <c r="B1931" s="218"/>
      <c r="C1931" s="218"/>
      <c r="D1931" s="218"/>
      <c r="E1931" s="218"/>
    </row>
    <row r="1932" spans="1:5" x14ac:dyDescent="0.25">
      <c r="A1932" s="218"/>
      <c r="B1932" s="218"/>
      <c r="C1932" s="218"/>
      <c r="D1932" s="218"/>
      <c r="E1932" s="218"/>
    </row>
    <row r="1933" spans="1:5" x14ac:dyDescent="0.25">
      <c r="A1933" s="218"/>
      <c r="B1933" s="218"/>
      <c r="C1933" s="218"/>
      <c r="D1933" s="218"/>
      <c r="E1933" s="218"/>
    </row>
    <row r="1934" spans="1:5" x14ac:dyDescent="0.25">
      <c r="A1934" s="218"/>
      <c r="B1934" s="218"/>
      <c r="C1934" s="218"/>
      <c r="D1934" s="218"/>
      <c r="E1934" s="218"/>
    </row>
    <row r="1935" spans="1:5" x14ac:dyDescent="0.25">
      <c r="A1935" s="218"/>
      <c r="B1935" s="218"/>
      <c r="C1935" s="218"/>
      <c r="D1935" s="218"/>
      <c r="E1935" s="218"/>
    </row>
    <row r="1936" spans="1:5" x14ac:dyDescent="0.25">
      <c r="A1936" s="218"/>
      <c r="B1936" s="218"/>
      <c r="C1936" s="218"/>
      <c r="D1936" s="218"/>
      <c r="E1936" s="218"/>
    </row>
    <row r="1937" spans="1:5" x14ac:dyDescent="0.25">
      <c r="A1937" s="218"/>
      <c r="B1937" s="218"/>
      <c r="C1937" s="218"/>
      <c r="D1937" s="218"/>
      <c r="E1937" s="218"/>
    </row>
    <row r="1938" spans="1:5" x14ac:dyDescent="0.25">
      <c r="A1938" s="218"/>
      <c r="B1938" s="218"/>
      <c r="C1938" s="218"/>
      <c r="D1938" s="218"/>
      <c r="E1938" s="218"/>
    </row>
    <row r="1939" spans="1:5" x14ac:dyDescent="0.25">
      <c r="A1939" s="218"/>
      <c r="B1939" s="218"/>
      <c r="C1939" s="218"/>
      <c r="D1939" s="218"/>
      <c r="E1939" s="218"/>
    </row>
    <row r="1940" spans="1:5" x14ac:dyDescent="0.25">
      <c r="A1940" s="218"/>
      <c r="B1940" s="218"/>
      <c r="C1940" s="218"/>
      <c r="D1940" s="218"/>
      <c r="E1940" s="218"/>
    </row>
    <row r="1941" spans="1:5" x14ac:dyDescent="0.25">
      <c r="A1941" s="218"/>
      <c r="B1941" s="218"/>
      <c r="C1941" s="218"/>
      <c r="D1941" s="218"/>
      <c r="E1941" s="218"/>
    </row>
    <row r="1942" spans="1:5" x14ac:dyDescent="0.25">
      <c r="A1942" s="218"/>
      <c r="B1942" s="218"/>
      <c r="C1942" s="218"/>
      <c r="D1942" s="218"/>
      <c r="E1942" s="218"/>
    </row>
    <row r="1943" spans="1:5" x14ac:dyDescent="0.25">
      <c r="A1943" s="218"/>
      <c r="B1943" s="218"/>
      <c r="C1943" s="218"/>
      <c r="D1943" s="218"/>
      <c r="E1943" s="218"/>
    </row>
    <row r="1944" spans="1:5" x14ac:dyDescent="0.25">
      <c r="A1944" s="218"/>
      <c r="B1944" s="218"/>
      <c r="C1944" s="218"/>
      <c r="D1944" s="218"/>
      <c r="E1944" s="218"/>
    </row>
    <row r="1945" spans="1:5" x14ac:dyDescent="0.25">
      <c r="A1945" s="218"/>
      <c r="B1945" s="218"/>
      <c r="C1945" s="218"/>
      <c r="D1945" s="218"/>
      <c r="E1945" s="218"/>
    </row>
    <row r="1946" spans="1:5" x14ac:dyDescent="0.25">
      <c r="A1946" s="218"/>
      <c r="B1946" s="218"/>
      <c r="C1946" s="218"/>
      <c r="D1946" s="218"/>
      <c r="E1946" s="218"/>
    </row>
    <row r="1947" spans="1:5" x14ac:dyDescent="0.25">
      <c r="A1947" s="218"/>
      <c r="B1947" s="218"/>
      <c r="C1947" s="218"/>
      <c r="D1947" s="218"/>
      <c r="E1947" s="218"/>
    </row>
    <row r="1948" spans="1:5" x14ac:dyDescent="0.25">
      <c r="A1948" s="218"/>
      <c r="B1948" s="218"/>
      <c r="C1948" s="218"/>
      <c r="D1948" s="218"/>
      <c r="E1948" s="218"/>
    </row>
    <row r="1949" spans="1:5" x14ac:dyDescent="0.25">
      <c r="A1949" s="218"/>
      <c r="B1949" s="218"/>
      <c r="C1949" s="218"/>
      <c r="D1949" s="218"/>
      <c r="E1949" s="218"/>
    </row>
    <row r="1950" spans="1:5" x14ac:dyDescent="0.25">
      <c r="A1950" s="218"/>
      <c r="B1950" s="218"/>
      <c r="C1950" s="218"/>
      <c r="D1950" s="218"/>
      <c r="E1950" s="218"/>
    </row>
    <row r="1951" spans="1:5" x14ac:dyDescent="0.25">
      <c r="A1951" s="218"/>
      <c r="B1951" s="218"/>
      <c r="C1951" s="218"/>
      <c r="D1951" s="218"/>
      <c r="E1951" s="218"/>
    </row>
    <row r="1952" spans="1:5" x14ac:dyDescent="0.25">
      <c r="A1952" s="218"/>
      <c r="B1952" s="218"/>
      <c r="C1952" s="218"/>
      <c r="D1952" s="218"/>
      <c r="E1952" s="218"/>
    </row>
    <row r="1953" spans="1:5" x14ac:dyDescent="0.25">
      <c r="A1953" s="218"/>
      <c r="B1953" s="218"/>
      <c r="C1953" s="218"/>
      <c r="D1953" s="218"/>
      <c r="E1953" s="218"/>
    </row>
    <row r="1954" spans="1:5" x14ac:dyDescent="0.25">
      <c r="A1954" s="218"/>
      <c r="B1954" s="218"/>
      <c r="C1954" s="218"/>
      <c r="D1954" s="218"/>
      <c r="E1954" s="218"/>
    </row>
    <row r="1955" spans="1:5" x14ac:dyDescent="0.25">
      <c r="A1955" s="218"/>
      <c r="B1955" s="218"/>
      <c r="C1955" s="218"/>
      <c r="D1955" s="218"/>
      <c r="E1955" s="218"/>
    </row>
    <row r="1956" spans="1:5" x14ac:dyDescent="0.25">
      <c r="A1956" s="218"/>
      <c r="B1956" s="218"/>
      <c r="C1956" s="218"/>
      <c r="D1956" s="218"/>
      <c r="E1956" s="218"/>
    </row>
    <row r="1957" spans="1:5" x14ac:dyDescent="0.25">
      <c r="A1957" s="218"/>
      <c r="B1957" s="218"/>
      <c r="C1957" s="218"/>
      <c r="D1957" s="218"/>
      <c r="E1957" s="218"/>
    </row>
    <row r="1958" spans="1:5" x14ac:dyDescent="0.25">
      <c r="A1958" s="218"/>
      <c r="B1958" s="218"/>
      <c r="C1958" s="218"/>
      <c r="D1958" s="218"/>
      <c r="E1958" s="218"/>
    </row>
    <row r="1959" spans="1:5" x14ac:dyDescent="0.25">
      <c r="A1959" s="218"/>
      <c r="B1959" s="218"/>
      <c r="C1959" s="218"/>
      <c r="D1959" s="218"/>
      <c r="E1959" s="218"/>
    </row>
    <row r="1960" spans="1:5" x14ac:dyDescent="0.25">
      <c r="A1960" s="218"/>
      <c r="B1960" s="218"/>
      <c r="C1960" s="218"/>
      <c r="D1960" s="218"/>
      <c r="E1960" s="218"/>
    </row>
    <row r="1961" spans="1:5" x14ac:dyDescent="0.25">
      <c r="A1961" s="218"/>
      <c r="B1961" s="218"/>
      <c r="C1961" s="218"/>
      <c r="D1961" s="218"/>
      <c r="E1961" s="218"/>
    </row>
    <row r="1962" spans="1:5" x14ac:dyDescent="0.25">
      <c r="A1962" s="218"/>
      <c r="B1962" s="218"/>
      <c r="C1962" s="218"/>
      <c r="D1962" s="218"/>
      <c r="E1962" s="218"/>
    </row>
    <row r="1963" spans="1:5" x14ac:dyDescent="0.25">
      <c r="A1963" s="218"/>
      <c r="B1963" s="218"/>
      <c r="C1963" s="218"/>
      <c r="D1963" s="218"/>
      <c r="E1963" s="218"/>
    </row>
    <row r="1964" spans="1:5" x14ac:dyDescent="0.25">
      <c r="A1964" s="218"/>
      <c r="B1964" s="218"/>
      <c r="C1964" s="218"/>
      <c r="D1964" s="218"/>
      <c r="E1964" s="218"/>
    </row>
    <row r="1965" spans="1:5" x14ac:dyDescent="0.25">
      <c r="A1965" s="218"/>
      <c r="B1965" s="218"/>
      <c r="C1965" s="218"/>
      <c r="D1965" s="218"/>
      <c r="E1965" s="218"/>
    </row>
    <row r="1966" spans="1:5" x14ac:dyDescent="0.25">
      <c r="A1966" s="218"/>
      <c r="B1966" s="218"/>
      <c r="C1966" s="218"/>
      <c r="D1966" s="218"/>
      <c r="E1966" s="218"/>
    </row>
    <row r="1967" spans="1:5" x14ac:dyDescent="0.25">
      <c r="A1967" s="218"/>
      <c r="B1967" s="218"/>
      <c r="C1967" s="218"/>
      <c r="D1967" s="218"/>
      <c r="E1967" s="218"/>
    </row>
    <row r="1968" spans="1:5" x14ac:dyDescent="0.25">
      <c r="A1968" s="218"/>
      <c r="B1968" s="218"/>
      <c r="C1968" s="218"/>
      <c r="D1968" s="218"/>
      <c r="E1968" s="218"/>
    </row>
    <row r="1969" spans="1:5" x14ac:dyDescent="0.25">
      <c r="A1969" s="218"/>
      <c r="B1969" s="218"/>
      <c r="C1969" s="218"/>
      <c r="D1969" s="218"/>
      <c r="E1969" s="218"/>
    </row>
    <row r="1970" spans="1:5" x14ac:dyDescent="0.25">
      <c r="A1970" s="218"/>
      <c r="B1970" s="218"/>
      <c r="C1970" s="218"/>
      <c r="D1970" s="218"/>
      <c r="E1970" s="218"/>
    </row>
    <row r="1971" spans="1:5" x14ac:dyDescent="0.25">
      <c r="A1971" s="218"/>
      <c r="B1971" s="218"/>
      <c r="C1971" s="218"/>
      <c r="D1971" s="218"/>
      <c r="E1971" s="218"/>
    </row>
    <row r="1972" spans="1:5" x14ac:dyDescent="0.25">
      <c r="A1972" s="218"/>
      <c r="B1972" s="218"/>
      <c r="C1972" s="218"/>
      <c r="D1972" s="218"/>
      <c r="E1972" s="218"/>
    </row>
    <row r="1973" spans="1:5" x14ac:dyDescent="0.25">
      <c r="A1973" s="218"/>
      <c r="B1973" s="218"/>
      <c r="C1973" s="218"/>
      <c r="D1973" s="218"/>
      <c r="E1973" s="218"/>
    </row>
    <row r="1974" spans="1:5" x14ac:dyDescent="0.25">
      <c r="A1974" s="218"/>
      <c r="B1974" s="218"/>
      <c r="C1974" s="218"/>
      <c r="D1974" s="218"/>
      <c r="E1974" s="218"/>
    </row>
    <row r="1975" spans="1:5" x14ac:dyDescent="0.25">
      <c r="A1975" s="218"/>
      <c r="B1975" s="218"/>
      <c r="C1975" s="218"/>
      <c r="D1975" s="218"/>
      <c r="E1975" s="218"/>
    </row>
    <row r="1976" spans="1:5" x14ac:dyDescent="0.25">
      <c r="A1976" s="218"/>
      <c r="B1976" s="218"/>
      <c r="C1976" s="218"/>
      <c r="D1976" s="218"/>
      <c r="E1976" s="218"/>
    </row>
    <row r="1977" spans="1:5" x14ac:dyDescent="0.25">
      <c r="A1977" s="218"/>
      <c r="B1977" s="218"/>
      <c r="C1977" s="218"/>
      <c r="D1977" s="218"/>
      <c r="E1977" s="218"/>
    </row>
    <row r="1978" spans="1:5" x14ac:dyDescent="0.25">
      <c r="A1978" s="218"/>
      <c r="B1978" s="218"/>
      <c r="C1978" s="218"/>
      <c r="D1978" s="218"/>
      <c r="E1978" s="218"/>
    </row>
    <row r="1979" spans="1:5" x14ac:dyDescent="0.25">
      <c r="A1979" s="218"/>
      <c r="B1979" s="218"/>
      <c r="C1979" s="218"/>
      <c r="D1979" s="218"/>
      <c r="E1979" s="218"/>
    </row>
    <row r="1980" spans="1:5" x14ac:dyDescent="0.25">
      <c r="A1980" s="218"/>
      <c r="B1980" s="218"/>
      <c r="C1980" s="218"/>
      <c r="D1980" s="218"/>
      <c r="E1980" s="218"/>
    </row>
    <row r="1981" spans="1:5" x14ac:dyDescent="0.25">
      <c r="A1981" s="218"/>
      <c r="B1981" s="218"/>
      <c r="C1981" s="218"/>
      <c r="D1981" s="218"/>
      <c r="E1981" s="218"/>
    </row>
    <row r="1982" spans="1:5" x14ac:dyDescent="0.25">
      <c r="A1982" s="218"/>
      <c r="B1982" s="218"/>
      <c r="C1982" s="218"/>
      <c r="D1982" s="218"/>
      <c r="E1982" s="218"/>
    </row>
    <row r="1983" spans="1:5" x14ac:dyDescent="0.25">
      <c r="A1983" s="218"/>
      <c r="B1983" s="218"/>
      <c r="C1983" s="218"/>
      <c r="D1983" s="218"/>
      <c r="E1983" s="218"/>
    </row>
    <row r="1984" spans="1:5" x14ac:dyDescent="0.25">
      <c r="A1984" s="218"/>
      <c r="B1984" s="218"/>
      <c r="C1984" s="218"/>
      <c r="D1984" s="218"/>
      <c r="E1984" s="218"/>
    </row>
    <row r="1985" spans="1:5" x14ac:dyDescent="0.25">
      <c r="A1985" s="218"/>
      <c r="B1985" s="218"/>
      <c r="C1985" s="218"/>
      <c r="D1985" s="218"/>
      <c r="E1985" s="218"/>
    </row>
    <row r="1986" spans="1:5" x14ac:dyDescent="0.25">
      <c r="A1986" s="218"/>
      <c r="B1986" s="218"/>
      <c r="C1986" s="218"/>
      <c r="D1986" s="218"/>
      <c r="E1986" s="218"/>
    </row>
    <row r="1987" spans="1:5" x14ac:dyDescent="0.25">
      <c r="A1987" s="218"/>
      <c r="B1987" s="218"/>
      <c r="C1987" s="218"/>
      <c r="D1987" s="218"/>
      <c r="E1987" s="218"/>
    </row>
    <row r="1988" spans="1:5" x14ac:dyDescent="0.25">
      <c r="A1988" s="218"/>
      <c r="B1988" s="218"/>
      <c r="C1988" s="218"/>
      <c r="D1988" s="218"/>
      <c r="E1988" s="218"/>
    </row>
    <row r="1989" spans="1:5" x14ac:dyDescent="0.25">
      <c r="A1989" s="218"/>
      <c r="B1989" s="218"/>
      <c r="C1989" s="218"/>
      <c r="D1989" s="218"/>
      <c r="E1989" s="218"/>
    </row>
    <row r="1990" spans="1:5" x14ac:dyDescent="0.25">
      <c r="A1990" s="218"/>
      <c r="B1990" s="218"/>
      <c r="C1990" s="218"/>
      <c r="D1990" s="218"/>
      <c r="E1990" s="218"/>
    </row>
    <row r="1991" spans="1:5" x14ac:dyDescent="0.25">
      <c r="A1991" s="218"/>
      <c r="B1991" s="218"/>
      <c r="C1991" s="218"/>
      <c r="D1991" s="218"/>
      <c r="E1991" s="218"/>
    </row>
    <row r="1992" spans="1:5" x14ac:dyDescent="0.25">
      <c r="A1992" s="218"/>
      <c r="B1992" s="218"/>
      <c r="C1992" s="218"/>
      <c r="D1992" s="218"/>
      <c r="E1992" s="218"/>
    </row>
    <row r="1993" spans="1:5" x14ac:dyDescent="0.25">
      <c r="A1993" s="218"/>
      <c r="B1993" s="218"/>
      <c r="C1993" s="218"/>
      <c r="D1993" s="218"/>
      <c r="E1993" s="218"/>
    </row>
    <row r="1994" spans="1:5" x14ac:dyDescent="0.25">
      <c r="A1994" s="218"/>
      <c r="B1994" s="218"/>
      <c r="C1994" s="218"/>
      <c r="D1994" s="218"/>
      <c r="E1994" s="218"/>
    </row>
    <row r="1995" spans="1:5" x14ac:dyDescent="0.25">
      <c r="A1995" s="218"/>
      <c r="B1995" s="218"/>
      <c r="C1995" s="218"/>
      <c r="D1995" s="218"/>
      <c r="E1995" s="218"/>
    </row>
    <row r="1996" spans="1:5" x14ac:dyDescent="0.25">
      <c r="A1996" s="218"/>
      <c r="B1996" s="218"/>
      <c r="C1996" s="218"/>
      <c r="D1996" s="218"/>
      <c r="E1996" s="218"/>
    </row>
    <row r="1997" spans="1:5" x14ac:dyDescent="0.25">
      <c r="A1997" s="218"/>
      <c r="B1997" s="218"/>
      <c r="C1997" s="218"/>
      <c r="D1997" s="218"/>
      <c r="E1997" s="218"/>
    </row>
    <row r="1998" spans="1:5" x14ac:dyDescent="0.25">
      <c r="A1998" s="218"/>
      <c r="B1998" s="218"/>
      <c r="C1998" s="218"/>
      <c r="D1998" s="218"/>
      <c r="E1998" s="218"/>
    </row>
    <row r="1999" spans="1:5" x14ac:dyDescent="0.25">
      <c r="A1999" s="218"/>
      <c r="B1999" s="218"/>
      <c r="C1999" s="218"/>
      <c r="D1999" s="218"/>
      <c r="E1999" s="218"/>
    </row>
    <row r="2000" spans="1:5" x14ac:dyDescent="0.25">
      <c r="A2000" s="218"/>
      <c r="B2000" s="218"/>
      <c r="C2000" s="218"/>
      <c r="D2000" s="218"/>
      <c r="E2000" s="218"/>
    </row>
    <row r="2001" spans="1:5" x14ac:dyDescent="0.25">
      <c r="A2001" s="218"/>
      <c r="B2001" s="218"/>
      <c r="C2001" s="218"/>
      <c r="D2001" s="218"/>
      <c r="E2001" s="218"/>
    </row>
    <row r="2002" spans="1:5" x14ac:dyDescent="0.25">
      <c r="A2002" s="218"/>
      <c r="B2002" s="218"/>
      <c r="C2002" s="218"/>
      <c r="D2002" s="218"/>
      <c r="E2002" s="218"/>
    </row>
    <row r="2003" spans="1:5" x14ac:dyDescent="0.25">
      <c r="A2003" s="218"/>
      <c r="B2003" s="218"/>
      <c r="C2003" s="218"/>
      <c r="D2003" s="218"/>
      <c r="E2003" s="218"/>
    </row>
    <row r="2004" spans="1:5" x14ac:dyDescent="0.25">
      <c r="A2004" s="218"/>
      <c r="B2004" s="218"/>
      <c r="C2004" s="218"/>
      <c r="D2004" s="218"/>
      <c r="E2004" s="218"/>
    </row>
    <row r="2005" spans="1:5" x14ac:dyDescent="0.25">
      <c r="A2005" s="218"/>
      <c r="B2005" s="218"/>
      <c r="C2005" s="218"/>
      <c r="D2005" s="218"/>
      <c r="E2005" s="218"/>
    </row>
    <row r="2006" spans="1:5" x14ac:dyDescent="0.25">
      <c r="A2006" s="218"/>
      <c r="B2006" s="218"/>
      <c r="C2006" s="218"/>
      <c r="D2006" s="218"/>
      <c r="E2006" s="218"/>
    </row>
    <row r="2007" spans="1:5" x14ac:dyDescent="0.25">
      <c r="A2007" s="218"/>
      <c r="B2007" s="218"/>
      <c r="C2007" s="218"/>
      <c r="D2007" s="218"/>
      <c r="E2007" s="218"/>
    </row>
    <row r="2008" spans="1:5" x14ac:dyDescent="0.25">
      <c r="A2008" s="218"/>
      <c r="B2008" s="218"/>
      <c r="C2008" s="218"/>
      <c r="D2008" s="218"/>
      <c r="E2008" s="218"/>
    </row>
    <row r="2009" spans="1:5" x14ac:dyDescent="0.25">
      <c r="A2009" s="218"/>
      <c r="B2009" s="218"/>
      <c r="C2009" s="218"/>
      <c r="D2009" s="218"/>
      <c r="E2009" s="218"/>
    </row>
    <row r="2010" spans="1:5" x14ac:dyDescent="0.25">
      <c r="A2010" s="218"/>
      <c r="B2010" s="218"/>
      <c r="C2010" s="218"/>
      <c r="D2010" s="218"/>
      <c r="E2010" s="218"/>
    </row>
    <row r="2011" spans="1:5" x14ac:dyDescent="0.25">
      <c r="A2011" s="218"/>
      <c r="B2011" s="218"/>
      <c r="C2011" s="218"/>
      <c r="D2011" s="218"/>
      <c r="E2011" s="218"/>
    </row>
    <row r="2012" spans="1:5" x14ac:dyDescent="0.25">
      <c r="A2012" s="218"/>
      <c r="B2012" s="218"/>
      <c r="C2012" s="218"/>
      <c r="D2012" s="218"/>
      <c r="E2012" s="218"/>
    </row>
    <row r="2013" spans="1:5" x14ac:dyDescent="0.25">
      <c r="A2013" s="218"/>
      <c r="B2013" s="218"/>
      <c r="C2013" s="218"/>
      <c r="D2013" s="218"/>
      <c r="E2013" s="218"/>
    </row>
    <row r="2014" spans="1:5" x14ac:dyDescent="0.25">
      <c r="A2014" s="218"/>
      <c r="B2014" s="218"/>
      <c r="C2014" s="218"/>
      <c r="D2014" s="218"/>
      <c r="E2014" s="218"/>
    </row>
    <row r="2015" spans="1:5" x14ac:dyDescent="0.25">
      <c r="A2015" s="218"/>
      <c r="B2015" s="218"/>
      <c r="C2015" s="218"/>
      <c r="D2015" s="218"/>
      <c r="E2015" s="218"/>
    </row>
    <row r="2016" spans="1:5" x14ac:dyDescent="0.25">
      <c r="A2016" s="218"/>
      <c r="B2016" s="218"/>
      <c r="C2016" s="218"/>
      <c r="D2016" s="218"/>
      <c r="E2016" s="218"/>
    </row>
    <row r="2017" spans="1:5" x14ac:dyDescent="0.25">
      <c r="A2017" s="218"/>
      <c r="B2017" s="218"/>
      <c r="C2017" s="218"/>
      <c r="D2017" s="218"/>
      <c r="E2017" s="218"/>
    </row>
    <row r="2018" spans="1:5" x14ac:dyDescent="0.25">
      <c r="A2018" s="218"/>
      <c r="B2018" s="218"/>
      <c r="C2018" s="218"/>
      <c r="D2018" s="218"/>
      <c r="E2018" s="218"/>
    </row>
    <row r="2019" spans="1:5" x14ac:dyDescent="0.25">
      <c r="A2019" s="218"/>
      <c r="B2019" s="218"/>
      <c r="C2019" s="218"/>
      <c r="D2019" s="218"/>
      <c r="E2019" s="218"/>
    </row>
    <row r="2020" spans="1:5" x14ac:dyDescent="0.25">
      <c r="A2020" s="218"/>
      <c r="B2020" s="218"/>
      <c r="C2020" s="218"/>
      <c r="D2020" s="218"/>
      <c r="E2020" s="218"/>
    </row>
    <row r="2021" spans="1:5" x14ac:dyDescent="0.25">
      <c r="A2021" s="218"/>
      <c r="B2021" s="218"/>
      <c r="C2021" s="218"/>
      <c r="D2021" s="218"/>
      <c r="E2021" s="218"/>
    </row>
    <row r="2022" spans="1:5" x14ac:dyDescent="0.25">
      <c r="A2022" s="218"/>
      <c r="B2022" s="218"/>
      <c r="C2022" s="218"/>
      <c r="D2022" s="218"/>
      <c r="E2022" s="218"/>
    </row>
    <row r="2023" spans="1:5" x14ac:dyDescent="0.25">
      <c r="A2023" s="218"/>
      <c r="B2023" s="218"/>
      <c r="C2023" s="218"/>
      <c r="D2023" s="218"/>
      <c r="E2023" s="218"/>
    </row>
    <row r="2024" spans="1:5" x14ac:dyDescent="0.25">
      <c r="A2024" s="218"/>
      <c r="B2024" s="218"/>
      <c r="C2024" s="218"/>
      <c r="D2024" s="218"/>
      <c r="E2024" s="218"/>
    </row>
    <row r="2025" spans="1:5" x14ac:dyDescent="0.25">
      <c r="A2025" s="218"/>
      <c r="B2025" s="218"/>
      <c r="C2025" s="218"/>
      <c r="D2025" s="218"/>
      <c r="E2025" s="218"/>
    </row>
    <row r="2026" spans="1:5" x14ac:dyDescent="0.25">
      <c r="A2026" s="218"/>
      <c r="B2026" s="218"/>
      <c r="C2026" s="218"/>
      <c r="D2026" s="218"/>
      <c r="E2026" s="218"/>
    </row>
    <row r="2027" spans="1:5" x14ac:dyDescent="0.25">
      <c r="A2027" s="218"/>
      <c r="B2027" s="218"/>
      <c r="C2027" s="218"/>
      <c r="D2027" s="218"/>
      <c r="E2027" s="218"/>
    </row>
    <row r="2028" spans="1:5" x14ac:dyDescent="0.25">
      <c r="A2028" s="218"/>
      <c r="B2028" s="218"/>
      <c r="C2028" s="218"/>
      <c r="D2028" s="218"/>
      <c r="E2028" s="218"/>
    </row>
    <row r="2029" spans="1:5" x14ac:dyDescent="0.25">
      <c r="A2029" s="218"/>
      <c r="B2029" s="218"/>
      <c r="C2029" s="218"/>
      <c r="D2029" s="218"/>
      <c r="E2029" s="218"/>
    </row>
    <row r="2030" spans="1:5" x14ac:dyDescent="0.25">
      <c r="A2030" s="218"/>
      <c r="B2030" s="218"/>
      <c r="C2030" s="218"/>
      <c r="D2030" s="218"/>
      <c r="E2030" s="218"/>
    </row>
    <row r="2031" spans="1:5" x14ac:dyDescent="0.25">
      <c r="A2031" s="218"/>
      <c r="B2031" s="218"/>
      <c r="C2031" s="218"/>
      <c r="D2031" s="218"/>
      <c r="E2031" s="218"/>
    </row>
    <row r="2032" spans="1:5" x14ac:dyDescent="0.25">
      <c r="A2032" s="218"/>
      <c r="B2032" s="218"/>
      <c r="C2032" s="218"/>
      <c r="D2032" s="218"/>
      <c r="E2032" s="218"/>
    </row>
    <row r="2033" spans="1:5" x14ac:dyDescent="0.25">
      <c r="A2033" s="218"/>
      <c r="B2033" s="218"/>
      <c r="C2033" s="218"/>
      <c r="D2033" s="218"/>
      <c r="E2033" s="218"/>
    </row>
    <row r="2034" spans="1:5" x14ac:dyDescent="0.25">
      <c r="A2034" s="218"/>
      <c r="B2034" s="218"/>
      <c r="C2034" s="218"/>
      <c r="D2034" s="218"/>
      <c r="E2034" s="218"/>
    </row>
    <row r="2035" spans="1:5" x14ac:dyDescent="0.25">
      <c r="A2035" s="218"/>
      <c r="B2035" s="218"/>
      <c r="C2035" s="218"/>
      <c r="D2035" s="218"/>
      <c r="E2035" s="218"/>
    </row>
    <row r="2036" spans="1:5" x14ac:dyDescent="0.25">
      <c r="A2036" s="218"/>
      <c r="B2036" s="218"/>
      <c r="C2036" s="218"/>
      <c r="D2036" s="218"/>
      <c r="E2036" s="218"/>
    </row>
    <row r="2037" spans="1:5" x14ac:dyDescent="0.25">
      <c r="A2037" s="218"/>
      <c r="B2037" s="218"/>
      <c r="C2037" s="218"/>
      <c r="D2037" s="218"/>
      <c r="E2037" s="218"/>
    </row>
    <row r="2038" spans="1:5" x14ac:dyDescent="0.25">
      <c r="A2038" s="218"/>
      <c r="B2038" s="218"/>
      <c r="C2038" s="218"/>
      <c r="D2038" s="218"/>
      <c r="E2038" s="218"/>
    </row>
    <row r="2039" spans="1:5" x14ac:dyDescent="0.25">
      <c r="A2039" s="218"/>
      <c r="B2039" s="218"/>
      <c r="C2039" s="218"/>
      <c r="D2039" s="218"/>
      <c r="E2039" s="218"/>
    </row>
    <row r="2040" spans="1:5" x14ac:dyDescent="0.25">
      <c r="A2040" s="218"/>
      <c r="B2040" s="218"/>
      <c r="C2040" s="218"/>
      <c r="D2040" s="218"/>
      <c r="E2040" s="218"/>
    </row>
    <row r="2041" spans="1:5" x14ac:dyDescent="0.25">
      <c r="A2041" s="218"/>
      <c r="B2041" s="218"/>
      <c r="C2041" s="218"/>
      <c r="D2041" s="218"/>
      <c r="E2041" s="218"/>
    </row>
    <row r="2042" spans="1:5" x14ac:dyDescent="0.25">
      <c r="A2042" s="218"/>
      <c r="B2042" s="218"/>
      <c r="C2042" s="218"/>
      <c r="D2042" s="218"/>
      <c r="E2042" s="218"/>
    </row>
    <row r="2043" spans="1:5" x14ac:dyDescent="0.25">
      <c r="A2043" s="218"/>
      <c r="B2043" s="218"/>
      <c r="C2043" s="218"/>
      <c r="D2043" s="218"/>
      <c r="E2043" s="218"/>
    </row>
    <row r="2044" spans="1:5" x14ac:dyDescent="0.25">
      <c r="A2044" s="218"/>
      <c r="B2044" s="218"/>
      <c r="C2044" s="218"/>
      <c r="D2044" s="218"/>
      <c r="E2044" s="218"/>
    </row>
    <row r="2045" spans="1:5" x14ac:dyDescent="0.25">
      <c r="A2045" s="218"/>
      <c r="B2045" s="218"/>
      <c r="C2045" s="218"/>
      <c r="D2045" s="218"/>
      <c r="E2045" s="218"/>
    </row>
    <row r="2046" spans="1:5" x14ac:dyDescent="0.25">
      <c r="A2046" s="218"/>
      <c r="B2046" s="218"/>
      <c r="C2046" s="218"/>
      <c r="D2046" s="218"/>
      <c r="E2046" s="218"/>
    </row>
    <row r="2047" spans="1:5" x14ac:dyDescent="0.25">
      <c r="A2047" s="218"/>
      <c r="B2047" s="218"/>
      <c r="C2047" s="218"/>
      <c r="D2047" s="218"/>
      <c r="E2047" s="218"/>
    </row>
    <row r="2048" spans="1:5" x14ac:dyDescent="0.25">
      <c r="A2048" s="218"/>
      <c r="B2048" s="218"/>
      <c r="C2048" s="218"/>
      <c r="D2048" s="218"/>
      <c r="E2048" s="218"/>
    </row>
    <row r="2049" spans="1:5" x14ac:dyDescent="0.25">
      <c r="A2049" s="218"/>
      <c r="B2049" s="218"/>
      <c r="C2049" s="218"/>
      <c r="D2049" s="218"/>
      <c r="E2049" s="218"/>
    </row>
    <row r="2050" spans="1:5" x14ac:dyDescent="0.25">
      <c r="A2050" s="218"/>
      <c r="B2050" s="218"/>
      <c r="C2050" s="218"/>
      <c r="D2050" s="218"/>
      <c r="E2050" s="218"/>
    </row>
    <row r="2051" spans="1:5" x14ac:dyDescent="0.25">
      <c r="A2051" s="218"/>
      <c r="B2051" s="218"/>
      <c r="C2051" s="218"/>
      <c r="D2051" s="218"/>
      <c r="E2051" s="218"/>
    </row>
    <row r="2052" spans="1:5" x14ac:dyDescent="0.25">
      <c r="A2052" s="218"/>
      <c r="B2052" s="218"/>
      <c r="C2052" s="218"/>
      <c r="D2052" s="218"/>
      <c r="E2052" s="218"/>
    </row>
    <row r="2053" spans="1:5" x14ac:dyDescent="0.25">
      <c r="A2053" s="218"/>
      <c r="B2053" s="218"/>
      <c r="C2053" s="218"/>
      <c r="D2053" s="218"/>
      <c r="E2053" s="218"/>
    </row>
    <row r="2054" spans="1:5" x14ac:dyDescent="0.25">
      <c r="A2054" s="218"/>
      <c r="B2054" s="218"/>
      <c r="C2054" s="218"/>
      <c r="D2054" s="218"/>
      <c r="E2054" s="218"/>
    </row>
    <row r="2055" spans="1:5" x14ac:dyDescent="0.25">
      <c r="A2055" s="218"/>
      <c r="B2055" s="218"/>
      <c r="C2055" s="218"/>
      <c r="D2055" s="218"/>
      <c r="E2055" s="218"/>
    </row>
    <row r="2056" spans="1:5" x14ac:dyDescent="0.25">
      <c r="A2056" s="218"/>
      <c r="B2056" s="218"/>
      <c r="C2056" s="218"/>
      <c r="D2056" s="218"/>
      <c r="E2056" s="218"/>
    </row>
    <row r="2057" spans="1:5" x14ac:dyDescent="0.25">
      <c r="A2057" s="218"/>
      <c r="B2057" s="218"/>
      <c r="C2057" s="218"/>
      <c r="D2057" s="218"/>
      <c r="E2057" s="218"/>
    </row>
    <row r="2058" spans="1:5" x14ac:dyDescent="0.25">
      <c r="A2058" s="218"/>
      <c r="B2058" s="218"/>
      <c r="C2058" s="218"/>
      <c r="D2058" s="218"/>
      <c r="E2058" s="218"/>
    </row>
    <row r="2059" spans="1:5" x14ac:dyDescent="0.25">
      <c r="A2059" s="218"/>
      <c r="B2059" s="218"/>
      <c r="C2059" s="218"/>
      <c r="D2059" s="218"/>
      <c r="E2059" s="218"/>
    </row>
    <row r="2060" spans="1:5" x14ac:dyDescent="0.25">
      <c r="A2060" s="218"/>
      <c r="B2060" s="218"/>
      <c r="C2060" s="218"/>
      <c r="D2060" s="218"/>
      <c r="E2060" s="218"/>
    </row>
    <row r="2061" spans="1:5" x14ac:dyDescent="0.25">
      <c r="A2061" s="218"/>
      <c r="B2061" s="218"/>
      <c r="C2061" s="218"/>
      <c r="D2061" s="218"/>
      <c r="E2061" s="218"/>
    </row>
    <row r="2062" spans="1:5" x14ac:dyDescent="0.25">
      <c r="A2062" s="218"/>
      <c r="B2062" s="218"/>
      <c r="C2062" s="218"/>
      <c r="D2062" s="218"/>
      <c r="E2062" s="218"/>
    </row>
    <row r="2063" spans="1:5" x14ac:dyDescent="0.25">
      <c r="A2063" s="218"/>
      <c r="B2063" s="218"/>
      <c r="C2063" s="218"/>
      <c r="D2063" s="218"/>
      <c r="E2063" s="218"/>
    </row>
    <row r="2064" spans="1:5" x14ac:dyDescent="0.25">
      <c r="A2064" s="218"/>
      <c r="B2064" s="218"/>
      <c r="C2064" s="218"/>
      <c r="D2064" s="218"/>
      <c r="E2064" s="218"/>
    </row>
    <row r="2065" spans="1:5" x14ac:dyDescent="0.25">
      <c r="A2065" s="218"/>
      <c r="B2065" s="218"/>
      <c r="C2065" s="218"/>
      <c r="D2065" s="218"/>
      <c r="E2065" s="218"/>
    </row>
    <row r="2066" spans="1:5" x14ac:dyDescent="0.25">
      <c r="A2066" s="218"/>
      <c r="B2066" s="218"/>
      <c r="C2066" s="218"/>
      <c r="D2066" s="218"/>
      <c r="E2066" s="218"/>
    </row>
    <row r="2067" spans="1:5" x14ac:dyDescent="0.25">
      <c r="A2067" s="218"/>
      <c r="B2067" s="218"/>
      <c r="C2067" s="218"/>
      <c r="D2067" s="218"/>
      <c r="E2067" s="218"/>
    </row>
    <row r="2068" spans="1:5" x14ac:dyDescent="0.25">
      <c r="A2068" s="218"/>
      <c r="B2068" s="218"/>
      <c r="C2068" s="218"/>
      <c r="D2068" s="218"/>
      <c r="E2068" s="218"/>
    </row>
    <row r="2069" spans="1:5" x14ac:dyDescent="0.25">
      <c r="A2069" s="218"/>
      <c r="B2069" s="218"/>
      <c r="C2069" s="218"/>
      <c r="D2069" s="218"/>
      <c r="E2069" s="218"/>
    </row>
    <row r="2070" spans="1:5" x14ac:dyDescent="0.25">
      <c r="A2070" s="218"/>
      <c r="B2070" s="218"/>
      <c r="C2070" s="218"/>
      <c r="D2070" s="218"/>
      <c r="E2070" s="218"/>
    </row>
    <row r="2071" spans="1:5" x14ac:dyDescent="0.25">
      <c r="A2071" s="218"/>
      <c r="B2071" s="218"/>
      <c r="C2071" s="218"/>
      <c r="D2071" s="218"/>
      <c r="E2071" s="218"/>
    </row>
    <row r="2072" spans="1:5" x14ac:dyDescent="0.25">
      <c r="A2072" s="218"/>
      <c r="B2072" s="218"/>
      <c r="C2072" s="218"/>
      <c r="D2072" s="218"/>
      <c r="E2072" s="218"/>
    </row>
    <row r="2073" spans="1:5" x14ac:dyDescent="0.25">
      <c r="A2073" s="218"/>
      <c r="B2073" s="218"/>
      <c r="C2073" s="218"/>
      <c r="D2073" s="218"/>
      <c r="E2073" s="218"/>
    </row>
    <row r="2074" spans="1:5" x14ac:dyDescent="0.25">
      <c r="A2074" s="218"/>
      <c r="B2074" s="218"/>
      <c r="C2074" s="218"/>
      <c r="D2074" s="218"/>
      <c r="E2074" s="218"/>
    </row>
    <row r="2075" spans="1:5" x14ac:dyDescent="0.25">
      <c r="A2075" s="218"/>
      <c r="B2075" s="218"/>
      <c r="C2075" s="218"/>
      <c r="D2075" s="218"/>
      <c r="E2075" s="218"/>
    </row>
    <row r="2076" spans="1:5" x14ac:dyDescent="0.25">
      <c r="A2076" s="218"/>
      <c r="B2076" s="218"/>
      <c r="C2076" s="218"/>
      <c r="D2076" s="218"/>
      <c r="E2076" s="218"/>
    </row>
    <row r="2077" spans="1:5" x14ac:dyDescent="0.25">
      <c r="A2077" s="218"/>
      <c r="B2077" s="218"/>
      <c r="C2077" s="218"/>
      <c r="D2077" s="218"/>
      <c r="E2077" s="218"/>
    </row>
    <row r="2078" spans="1:5" x14ac:dyDescent="0.25">
      <c r="A2078" s="218"/>
      <c r="B2078" s="218"/>
      <c r="C2078" s="218"/>
      <c r="D2078" s="218"/>
      <c r="E2078" s="218"/>
    </row>
    <row r="2079" spans="1:5" x14ac:dyDescent="0.25">
      <c r="A2079" s="218"/>
      <c r="B2079" s="218"/>
      <c r="C2079" s="218"/>
      <c r="D2079" s="218"/>
      <c r="E2079" s="218"/>
    </row>
    <row r="2080" spans="1:5" x14ac:dyDescent="0.25">
      <c r="A2080" s="218"/>
      <c r="B2080" s="218"/>
      <c r="C2080" s="218"/>
      <c r="D2080" s="218"/>
      <c r="E2080" s="218"/>
    </row>
    <row r="2081" spans="1:5" x14ac:dyDescent="0.25">
      <c r="A2081" s="218"/>
      <c r="B2081" s="218"/>
      <c r="C2081" s="218"/>
      <c r="D2081" s="218"/>
      <c r="E2081" s="218"/>
    </row>
    <row r="2082" spans="1:5" x14ac:dyDescent="0.25">
      <c r="A2082" s="218"/>
      <c r="B2082" s="218"/>
      <c r="C2082" s="218"/>
      <c r="D2082" s="218"/>
      <c r="E2082" s="218"/>
    </row>
    <row r="2083" spans="1:5" x14ac:dyDescent="0.25">
      <c r="A2083" s="218"/>
      <c r="B2083" s="218"/>
      <c r="C2083" s="218"/>
      <c r="D2083" s="218"/>
      <c r="E2083" s="218"/>
    </row>
    <row r="2084" spans="1:5" x14ac:dyDescent="0.25">
      <c r="A2084" s="218"/>
      <c r="B2084" s="218"/>
      <c r="C2084" s="218"/>
      <c r="D2084" s="218"/>
      <c r="E2084" s="218"/>
    </row>
    <row r="2085" spans="1:5" x14ac:dyDescent="0.25">
      <c r="A2085" s="218"/>
      <c r="B2085" s="218"/>
      <c r="C2085" s="218"/>
      <c r="D2085" s="218"/>
      <c r="E2085" s="218"/>
    </row>
    <row r="2086" spans="1:5" x14ac:dyDescent="0.25">
      <c r="A2086" s="218"/>
      <c r="B2086" s="218"/>
      <c r="C2086" s="218"/>
      <c r="D2086" s="218"/>
      <c r="E2086" s="218"/>
    </row>
    <row r="2087" spans="1:5" x14ac:dyDescent="0.25">
      <c r="A2087" s="218"/>
      <c r="B2087" s="218"/>
      <c r="C2087" s="218"/>
      <c r="D2087" s="218"/>
      <c r="E2087" s="218"/>
    </row>
    <row r="2088" spans="1:5" x14ac:dyDescent="0.25">
      <c r="A2088" s="218"/>
      <c r="B2088" s="218"/>
      <c r="C2088" s="218"/>
      <c r="D2088" s="218"/>
      <c r="E2088" s="218"/>
    </row>
    <row r="2089" spans="1:5" x14ac:dyDescent="0.25">
      <c r="A2089" s="218"/>
      <c r="B2089" s="218"/>
      <c r="C2089" s="218"/>
      <c r="D2089" s="218"/>
      <c r="E2089" s="218"/>
    </row>
    <row r="2090" spans="1:5" x14ac:dyDescent="0.25">
      <c r="A2090" s="218"/>
      <c r="B2090" s="218"/>
      <c r="C2090" s="218"/>
      <c r="D2090" s="218"/>
      <c r="E2090" s="218"/>
    </row>
    <row r="2091" spans="1:5" x14ac:dyDescent="0.25">
      <c r="A2091" s="218"/>
      <c r="B2091" s="218"/>
      <c r="C2091" s="218"/>
      <c r="D2091" s="218"/>
      <c r="E2091" s="218"/>
    </row>
    <row r="2092" spans="1:5" x14ac:dyDescent="0.25">
      <c r="A2092" s="218"/>
      <c r="B2092" s="218"/>
      <c r="C2092" s="218"/>
      <c r="D2092" s="218"/>
      <c r="E2092" s="218"/>
    </row>
    <row r="2093" spans="1:5" x14ac:dyDescent="0.25">
      <c r="A2093" s="218"/>
      <c r="B2093" s="218"/>
      <c r="C2093" s="218"/>
      <c r="D2093" s="218"/>
      <c r="E2093" s="218"/>
    </row>
    <row r="2094" spans="1:5" x14ac:dyDescent="0.25">
      <c r="A2094" s="218"/>
      <c r="B2094" s="218"/>
      <c r="C2094" s="218"/>
      <c r="D2094" s="218"/>
      <c r="E2094" s="218"/>
    </row>
    <row r="2095" spans="1:5" x14ac:dyDescent="0.25">
      <c r="A2095" s="218"/>
      <c r="B2095" s="218"/>
      <c r="C2095" s="218"/>
      <c r="D2095" s="218"/>
      <c r="E2095" s="218"/>
    </row>
    <row r="2096" spans="1:5" x14ac:dyDescent="0.25">
      <c r="A2096" s="218"/>
      <c r="B2096" s="218"/>
      <c r="C2096" s="218"/>
      <c r="D2096" s="218"/>
      <c r="E2096" s="218"/>
    </row>
    <row r="2097" spans="1:5" x14ac:dyDescent="0.25">
      <c r="A2097" s="218"/>
      <c r="B2097" s="218"/>
      <c r="C2097" s="218"/>
      <c r="D2097" s="218"/>
      <c r="E2097" s="218"/>
    </row>
    <row r="2098" spans="1:5" x14ac:dyDescent="0.25">
      <c r="A2098" s="218"/>
      <c r="B2098" s="218"/>
      <c r="C2098" s="218"/>
      <c r="D2098" s="218"/>
      <c r="E2098" s="218"/>
    </row>
    <row r="2099" spans="1:5" x14ac:dyDescent="0.25">
      <c r="A2099" s="218"/>
      <c r="B2099" s="218"/>
      <c r="C2099" s="218"/>
      <c r="D2099" s="218"/>
      <c r="E2099" s="218"/>
    </row>
    <row r="2100" spans="1:5" x14ac:dyDescent="0.25">
      <c r="A2100" s="218"/>
      <c r="B2100" s="218"/>
      <c r="C2100" s="218"/>
      <c r="D2100" s="218"/>
      <c r="E2100" s="218"/>
    </row>
    <row r="2101" spans="1:5" x14ac:dyDescent="0.25">
      <c r="A2101" s="218"/>
      <c r="B2101" s="218"/>
      <c r="C2101" s="218"/>
      <c r="D2101" s="218"/>
      <c r="E2101" s="218"/>
    </row>
    <row r="2102" spans="1:5" x14ac:dyDescent="0.25">
      <c r="A2102" s="218"/>
      <c r="B2102" s="218"/>
      <c r="C2102" s="218"/>
      <c r="D2102" s="218"/>
      <c r="E2102" s="218"/>
    </row>
    <row r="2103" spans="1:5" x14ac:dyDescent="0.25">
      <c r="A2103" s="218"/>
      <c r="B2103" s="218"/>
      <c r="C2103" s="218"/>
      <c r="D2103" s="218"/>
      <c r="E2103" s="218"/>
    </row>
    <row r="2104" spans="1:5" x14ac:dyDescent="0.25">
      <c r="A2104" s="218"/>
      <c r="B2104" s="218"/>
      <c r="C2104" s="218"/>
      <c r="D2104" s="218"/>
      <c r="E2104" s="218"/>
    </row>
    <row r="2105" spans="1:5" x14ac:dyDescent="0.25">
      <c r="A2105" s="218"/>
      <c r="B2105" s="218"/>
      <c r="C2105" s="218"/>
      <c r="D2105" s="218"/>
      <c r="E2105" s="218"/>
    </row>
    <row r="2106" spans="1:5" x14ac:dyDescent="0.25">
      <c r="A2106" s="218"/>
      <c r="B2106" s="218"/>
      <c r="C2106" s="218"/>
      <c r="D2106" s="218"/>
      <c r="E2106" s="218"/>
    </row>
    <row r="2107" spans="1:5" x14ac:dyDescent="0.25">
      <c r="A2107" s="218"/>
      <c r="B2107" s="218"/>
      <c r="C2107" s="218"/>
      <c r="D2107" s="218"/>
      <c r="E2107" s="218"/>
    </row>
    <row r="2108" spans="1:5" x14ac:dyDescent="0.25">
      <c r="A2108" s="218"/>
      <c r="B2108" s="218"/>
      <c r="C2108" s="218"/>
      <c r="D2108" s="218"/>
      <c r="E2108" s="218"/>
    </row>
    <row r="2109" spans="1:5" x14ac:dyDescent="0.25">
      <c r="A2109" s="218"/>
      <c r="B2109" s="218"/>
      <c r="C2109" s="218"/>
      <c r="D2109" s="218"/>
      <c r="E2109" s="218"/>
    </row>
    <row r="2110" spans="1:5" x14ac:dyDescent="0.25">
      <c r="A2110" s="218"/>
      <c r="B2110" s="218"/>
      <c r="C2110" s="218"/>
      <c r="D2110" s="218"/>
      <c r="E2110" s="218"/>
    </row>
    <row r="2111" spans="1:5" x14ac:dyDescent="0.25">
      <c r="A2111" s="218"/>
      <c r="B2111" s="218"/>
      <c r="C2111" s="218"/>
      <c r="D2111" s="218"/>
      <c r="E2111" s="218"/>
    </row>
    <row r="2112" spans="1:5" x14ac:dyDescent="0.25">
      <c r="A2112" s="218"/>
      <c r="B2112" s="218"/>
      <c r="C2112" s="218"/>
      <c r="D2112" s="218"/>
      <c r="E2112" s="218"/>
    </row>
    <row r="2113" spans="1:5" x14ac:dyDescent="0.25">
      <c r="A2113" s="218"/>
      <c r="B2113" s="218"/>
      <c r="C2113" s="218"/>
      <c r="D2113" s="218"/>
      <c r="E2113" s="218"/>
    </row>
    <row r="2114" spans="1:5" x14ac:dyDescent="0.25">
      <c r="A2114" s="218"/>
      <c r="B2114" s="218"/>
      <c r="C2114" s="218"/>
      <c r="D2114" s="218"/>
      <c r="E2114" s="218"/>
    </row>
    <row r="2115" spans="1:5" x14ac:dyDescent="0.25">
      <c r="A2115" s="218"/>
      <c r="B2115" s="218"/>
      <c r="C2115" s="218"/>
      <c r="D2115" s="218"/>
      <c r="E2115" s="218"/>
    </row>
    <row r="2116" spans="1:5" x14ac:dyDescent="0.25">
      <c r="A2116" s="218"/>
      <c r="B2116" s="218"/>
      <c r="C2116" s="218"/>
      <c r="D2116" s="218"/>
      <c r="E2116" s="218"/>
    </row>
    <row r="2117" spans="1:5" x14ac:dyDescent="0.25">
      <c r="A2117" s="218"/>
      <c r="B2117" s="218"/>
      <c r="C2117" s="218"/>
      <c r="D2117" s="218"/>
      <c r="E2117" s="218"/>
    </row>
    <row r="2118" spans="1:5" x14ac:dyDescent="0.25">
      <c r="A2118" s="218"/>
      <c r="B2118" s="218"/>
      <c r="C2118" s="218"/>
      <c r="D2118" s="218"/>
      <c r="E2118" s="218"/>
    </row>
    <row r="2119" spans="1:5" x14ac:dyDescent="0.25">
      <c r="A2119" s="218"/>
      <c r="B2119" s="218"/>
      <c r="C2119" s="218"/>
      <c r="D2119" s="218"/>
      <c r="E2119" s="218"/>
    </row>
    <row r="2120" spans="1:5" x14ac:dyDescent="0.25">
      <c r="A2120" s="218"/>
      <c r="B2120" s="218"/>
      <c r="C2120" s="218"/>
      <c r="D2120" s="218"/>
      <c r="E2120" s="218"/>
    </row>
    <row r="2121" spans="1:5" x14ac:dyDescent="0.25">
      <c r="A2121" s="218"/>
      <c r="B2121" s="218"/>
      <c r="C2121" s="218"/>
      <c r="D2121" s="218"/>
      <c r="E2121" s="218"/>
    </row>
    <row r="2122" spans="1:5" x14ac:dyDescent="0.25">
      <c r="A2122" s="218"/>
      <c r="B2122" s="218"/>
      <c r="C2122" s="218"/>
      <c r="D2122" s="218"/>
      <c r="E2122" s="218"/>
    </row>
    <row r="2123" spans="1:5" x14ac:dyDescent="0.25">
      <c r="A2123" s="218"/>
      <c r="B2123" s="218"/>
      <c r="C2123" s="218"/>
      <c r="D2123" s="218"/>
      <c r="E2123" s="218"/>
    </row>
    <row r="2124" spans="1:5" x14ac:dyDescent="0.25">
      <c r="A2124" s="218"/>
      <c r="B2124" s="218"/>
      <c r="C2124" s="218"/>
      <c r="D2124" s="218"/>
      <c r="E2124" s="218"/>
    </row>
    <row r="2125" spans="1:5" x14ac:dyDescent="0.25">
      <c r="A2125" s="218"/>
      <c r="B2125" s="218"/>
      <c r="C2125" s="218"/>
      <c r="D2125" s="218"/>
      <c r="E2125" s="218"/>
    </row>
    <row r="2126" spans="1:5" x14ac:dyDescent="0.25">
      <c r="A2126" s="218"/>
      <c r="B2126" s="218"/>
      <c r="C2126" s="218"/>
      <c r="D2126" s="218"/>
      <c r="E2126" s="218"/>
    </row>
    <row r="2127" spans="1:5" x14ac:dyDescent="0.25">
      <c r="A2127" s="218"/>
      <c r="B2127" s="218"/>
      <c r="C2127" s="218"/>
      <c r="D2127" s="218"/>
      <c r="E2127" s="218"/>
    </row>
    <row r="2128" spans="1:5" x14ac:dyDescent="0.25">
      <c r="A2128" s="218"/>
      <c r="B2128" s="218"/>
      <c r="C2128" s="218"/>
      <c r="D2128" s="218"/>
      <c r="E2128" s="218"/>
    </row>
    <row r="2129" spans="1:5" x14ac:dyDescent="0.25">
      <c r="A2129" s="218"/>
      <c r="B2129" s="218"/>
      <c r="C2129" s="218"/>
      <c r="D2129" s="218"/>
      <c r="E2129" s="218"/>
    </row>
    <row r="2130" spans="1:5" x14ac:dyDescent="0.25">
      <c r="A2130" s="218"/>
      <c r="B2130" s="218"/>
      <c r="C2130" s="218"/>
      <c r="D2130" s="218"/>
      <c r="E2130" s="218"/>
    </row>
    <row r="2131" spans="1:5" x14ac:dyDescent="0.25">
      <c r="A2131" s="218"/>
      <c r="B2131" s="218"/>
      <c r="C2131" s="218"/>
      <c r="D2131" s="218"/>
      <c r="E2131" s="218"/>
    </row>
    <row r="2132" spans="1:5" x14ac:dyDescent="0.25">
      <c r="A2132" s="218"/>
      <c r="B2132" s="218"/>
      <c r="C2132" s="218"/>
      <c r="D2132" s="218"/>
      <c r="E2132" s="218"/>
    </row>
    <row r="2133" spans="1:5" x14ac:dyDescent="0.25">
      <c r="A2133" s="218"/>
      <c r="B2133" s="218"/>
      <c r="C2133" s="218"/>
      <c r="D2133" s="218"/>
      <c r="E2133" s="218"/>
    </row>
    <row r="2134" spans="1:5" x14ac:dyDescent="0.25">
      <c r="A2134" s="218"/>
      <c r="B2134" s="218"/>
      <c r="C2134" s="218"/>
      <c r="D2134" s="218"/>
      <c r="E2134" s="218"/>
    </row>
    <row r="2135" spans="1:5" x14ac:dyDescent="0.25">
      <c r="A2135" s="218"/>
      <c r="B2135" s="218"/>
      <c r="C2135" s="218"/>
      <c r="D2135" s="218"/>
      <c r="E2135" s="218"/>
    </row>
    <row r="2136" spans="1:5" x14ac:dyDescent="0.25">
      <c r="A2136" s="218"/>
      <c r="B2136" s="218"/>
      <c r="C2136" s="218"/>
      <c r="D2136" s="218"/>
      <c r="E2136" s="218"/>
    </row>
    <row r="2137" spans="1:5" x14ac:dyDescent="0.25">
      <c r="A2137" s="218"/>
      <c r="B2137" s="218"/>
      <c r="C2137" s="218"/>
      <c r="D2137" s="218"/>
      <c r="E2137" s="218"/>
    </row>
    <row r="2138" spans="1:5" x14ac:dyDescent="0.25">
      <c r="A2138" s="218"/>
      <c r="B2138" s="218"/>
      <c r="C2138" s="218"/>
      <c r="D2138" s="218"/>
      <c r="E2138" s="218"/>
    </row>
    <row r="2139" spans="1:5" x14ac:dyDescent="0.25">
      <c r="A2139" s="218"/>
      <c r="B2139" s="218"/>
      <c r="C2139" s="218"/>
      <c r="D2139" s="218"/>
      <c r="E2139" s="218"/>
    </row>
    <row r="2140" spans="1:5" x14ac:dyDescent="0.25">
      <c r="A2140" s="218"/>
      <c r="B2140" s="218"/>
      <c r="C2140" s="218"/>
      <c r="D2140" s="218"/>
      <c r="E2140" s="218"/>
    </row>
    <row r="2141" spans="1:5" x14ac:dyDescent="0.25">
      <c r="A2141" s="218"/>
      <c r="B2141" s="218"/>
      <c r="C2141" s="218"/>
      <c r="D2141" s="218"/>
      <c r="E2141" s="218"/>
    </row>
    <row r="2142" spans="1:5" x14ac:dyDescent="0.25">
      <c r="A2142" s="218"/>
      <c r="B2142" s="218"/>
      <c r="C2142" s="218"/>
      <c r="D2142" s="218"/>
      <c r="E2142" s="218"/>
    </row>
    <row r="2143" spans="1:5" x14ac:dyDescent="0.25">
      <c r="A2143" s="218"/>
      <c r="B2143" s="218"/>
      <c r="C2143" s="218"/>
      <c r="D2143" s="218"/>
      <c r="E2143" s="218"/>
    </row>
    <row r="2144" spans="1:5" x14ac:dyDescent="0.25">
      <c r="A2144" s="218"/>
      <c r="B2144" s="218"/>
      <c r="C2144" s="218"/>
      <c r="D2144" s="218"/>
      <c r="E2144" s="218"/>
    </row>
    <row r="2145" spans="1:5" x14ac:dyDescent="0.25">
      <c r="A2145" s="218"/>
      <c r="B2145" s="218"/>
      <c r="C2145" s="218"/>
      <c r="D2145" s="218"/>
      <c r="E2145" s="218"/>
    </row>
    <row r="2146" spans="1:5" x14ac:dyDescent="0.25">
      <c r="A2146" s="218"/>
      <c r="B2146" s="218"/>
      <c r="C2146" s="218"/>
      <c r="D2146" s="218"/>
      <c r="E2146" s="218"/>
    </row>
    <row r="2147" spans="1:5" x14ac:dyDescent="0.25">
      <c r="A2147" s="218"/>
      <c r="B2147" s="218"/>
      <c r="C2147" s="218"/>
      <c r="D2147" s="218"/>
      <c r="E2147" s="218"/>
    </row>
    <row r="2148" spans="1:5" x14ac:dyDescent="0.25">
      <c r="A2148" s="218"/>
      <c r="B2148" s="218"/>
      <c r="C2148" s="218"/>
      <c r="D2148" s="218"/>
      <c r="E2148" s="218"/>
    </row>
    <row r="2149" spans="1:5" x14ac:dyDescent="0.25">
      <c r="A2149" s="218"/>
      <c r="B2149" s="218"/>
      <c r="C2149" s="218"/>
      <c r="D2149" s="218"/>
      <c r="E2149" s="218"/>
    </row>
    <row r="2150" spans="1:5" x14ac:dyDescent="0.25">
      <c r="A2150" s="218"/>
      <c r="B2150" s="218"/>
      <c r="C2150" s="218"/>
      <c r="D2150" s="218"/>
      <c r="E2150" s="218"/>
    </row>
    <row r="2151" spans="1:5" x14ac:dyDescent="0.25">
      <c r="A2151" s="218"/>
      <c r="B2151" s="218"/>
      <c r="C2151" s="218"/>
      <c r="D2151" s="218"/>
      <c r="E2151" s="218"/>
    </row>
    <row r="2152" spans="1:5" x14ac:dyDescent="0.25">
      <c r="A2152" s="218"/>
      <c r="B2152" s="218"/>
      <c r="C2152" s="218"/>
      <c r="D2152" s="218"/>
      <c r="E2152" s="218"/>
    </row>
    <row r="2153" spans="1:5" x14ac:dyDescent="0.25">
      <c r="A2153" s="218"/>
      <c r="B2153" s="218"/>
      <c r="C2153" s="218"/>
      <c r="D2153" s="218"/>
      <c r="E2153" s="218"/>
    </row>
    <row r="2154" spans="1:5" x14ac:dyDescent="0.25">
      <c r="A2154" s="218"/>
      <c r="B2154" s="218"/>
      <c r="C2154" s="218"/>
      <c r="D2154" s="218"/>
      <c r="E2154" s="218"/>
    </row>
    <row r="2155" spans="1:5" x14ac:dyDescent="0.25">
      <c r="A2155" s="218"/>
      <c r="B2155" s="218"/>
      <c r="C2155" s="218"/>
      <c r="D2155" s="218"/>
      <c r="E2155" s="218"/>
    </row>
    <row r="2156" spans="1:5" x14ac:dyDescent="0.25">
      <c r="A2156" s="218"/>
      <c r="B2156" s="218"/>
      <c r="C2156" s="218"/>
      <c r="D2156" s="218"/>
      <c r="E2156" s="218"/>
    </row>
    <row r="2157" spans="1:5" x14ac:dyDescent="0.25">
      <c r="A2157" s="218"/>
      <c r="B2157" s="218"/>
      <c r="C2157" s="218"/>
      <c r="D2157" s="218"/>
      <c r="E2157" s="218"/>
    </row>
    <row r="2158" spans="1:5" x14ac:dyDescent="0.25">
      <c r="A2158" s="218"/>
      <c r="B2158" s="218"/>
      <c r="C2158" s="218"/>
      <c r="D2158" s="218"/>
      <c r="E2158" s="218"/>
    </row>
    <row r="2159" spans="1:5" x14ac:dyDescent="0.25">
      <c r="A2159" s="218"/>
      <c r="B2159" s="218"/>
      <c r="C2159" s="218"/>
      <c r="D2159" s="218"/>
      <c r="E2159" s="218"/>
    </row>
    <row r="2160" spans="1:5" x14ac:dyDescent="0.25">
      <c r="A2160" s="218"/>
      <c r="B2160" s="218"/>
      <c r="C2160" s="218"/>
      <c r="D2160" s="218"/>
      <c r="E2160" s="218"/>
    </row>
    <row r="2161" spans="1:5" x14ac:dyDescent="0.25">
      <c r="A2161" s="218"/>
      <c r="B2161" s="218"/>
      <c r="C2161" s="218"/>
      <c r="D2161" s="218"/>
      <c r="E2161" s="218"/>
    </row>
    <row r="2162" spans="1:5" x14ac:dyDescent="0.25">
      <c r="A2162" s="218"/>
      <c r="B2162" s="218"/>
      <c r="C2162" s="218"/>
      <c r="D2162" s="218"/>
      <c r="E2162" s="218"/>
    </row>
    <row r="2163" spans="1:5" x14ac:dyDescent="0.25">
      <c r="A2163" s="218"/>
      <c r="B2163" s="218"/>
      <c r="C2163" s="218"/>
      <c r="D2163" s="218"/>
      <c r="E2163" s="218"/>
    </row>
    <row r="2164" spans="1:5" x14ac:dyDescent="0.25">
      <c r="A2164" s="218"/>
      <c r="B2164" s="218"/>
      <c r="C2164" s="218"/>
      <c r="D2164" s="218"/>
      <c r="E2164" s="218"/>
    </row>
    <row r="2165" spans="1:5" x14ac:dyDescent="0.25">
      <c r="A2165" s="218"/>
      <c r="B2165" s="218"/>
      <c r="C2165" s="218"/>
      <c r="D2165" s="218"/>
      <c r="E2165" s="218"/>
    </row>
    <row r="2166" spans="1:5" x14ac:dyDescent="0.25">
      <c r="A2166" s="218"/>
      <c r="B2166" s="218"/>
      <c r="C2166" s="218"/>
      <c r="D2166" s="218"/>
      <c r="E2166" s="218"/>
    </row>
  </sheetData>
  <printOptions horizontalCentered="1"/>
  <pageMargins left="0.19685039370078741" right="0.19685039370078741" top="0.27559055118110237" bottom="0.27559055118110237" header="0.11811023622047245" footer="0.11811023622047245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9"/>
  <sheetViews>
    <sheetView zoomScaleNormal="100" workbookViewId="0">
      <pane xSplit="5" ySplit="2" topLeftCell="F75" activePane="bottomRight" state="frozen"/>
      <selection activeCell="E261" sqref="E261"/>
      <selection pane="topRight" activeCell="E261" sqref="E261"/>
      <selection pane="bottomLeft" activeCell="E261" sqref="E261"/>
      <selection pane="bottomRight" activeCell="E101" sqref="E101"/>
    </sheetView>
  </sheetViews>
  <sheetFormatPr defaultColWidth="9.109375" defaultRowHeight="13.2" x14ac:dyDescent="0.25"/>
  <cols>
    <col min="1" max="1" width="7.44140625" style="259" customWidth="1"/>
    <col min="2" max="2" width="7" style="259" bestFit="1" customWidth="1"/>
    <col min="3" max="3" width="7.6640625" style="259" bestFit="1" customWidth="1"/>
    <col min="4" max="4" width="5.33203125" style="259" bestFit="1" customWidth="1"/>
    <col min="5" max="5" width="98.44140625" style="218" customWidth="1"/>
    <col min="6" max="6" width="11.6640625" style="218" customWidth="1"/>
    <col min="7" max="7" width="11.88671875" style="218" customWidth="1"/>
    <col min="8" max="8" width="12.5546875" style="218" customWidth="1"/>
    <col min="9" max="9" width="11.33203125" style="218" customWidth="1"/>
    <col min="10" max="10" width="9.88671875" style="218" customWidth="1"/>
    <col min="11" max="16384" width="9.109375" style="218"/>
  </cols>
  <sheetData>
    <row r="1" spans="1:5" s="198" customFormat="1" ht="27.75" customHeight="1" x14ac:dyDescent="0.25">
      <c r="A1" s="194" t="s">
        <v>572</v>
      </c>
      <c r="B1" s="194" t="s">
        <v>573</v>
      </c>
      <c r="C1" s="195" t="s">
        <v>574</v>
      </c>
      <c r="D1" s="194" t="s">
        <v>575</v>
      </c>
      <c r="E1" s="195" t="s">
        <v>576</v>
      </c>
    </row>
    <row r="2" spans="1:5" s="204" customFormat="1" x14ac:dyDescent="0.25">
      <c r="A2" s="338" t="s">
        <v>2679</v>
      </c>
      <c r="B2" s="200"/>
      <c r="C2" s="200"/>
      <c r="D2" s="200"/>
      <c r="E2" s="339" t="s">
        <v>2680</v>
      </c>
    </row>
    <row r="3" spans="1:5" s="213" customFormat="1" x14ac:dyDescent="0.25">
      <c r="A3" s="272" t="s">
        <v>2681</v>
      </c>
      <c r="B3" s="260"/>
      <c r="C3" s="260"/>
      <c r="D3" s="260"/>
      <c r="E3" s="276" t="s">
        <v>2682</v>
      </c>
    </row>
    <row r="4" spans="1:5" s="211" customFormat="1" ht="15.75" customHeight="1" x14ac:dyDescent="0.3">
      <c r="A4" s="260"/>
      <c r="B4" s="272" t="s">
        <v>2683</v>
      </c>
      <c r="C4" s="260"/>
      <c r="D4" s="260"/>
      <c r="E4" s="276" t="s">
        <v>2684</v>
      </c>
    </row>
    <row r="5" spans="1:5" s="213" customFormat="1" ht="12" customHeight="1" x14ac:dyDescent="0.25">
      <c r="A5" s="260"/>
      <c r="B5" s="260"/>
      <c r="C5" s="272" t="s">
        <v>245</v>
      </c>
      <c r="D5" s="260"/>
      <c r="E5" s="276" t="s">
        <v>27</v>
      </c>
    </row>
    <row r="6" spans="1:5" ht="26.4" x14ac:dyDescent="0.25">
      <c r="D6" s="274" t="s">
        <v>2685</v>
      </c>
      <c r="E6" s="277" t="s">
        <v>1305</v>
      </c>
    </row>
    <row r="7" spans="1:5" ht="26.4" x14ac:dyDescent="0.25">
      <c r="D7" s="274" t="s">
        <v>2686</v>
      </c>
      <c r="E7" s="277" t="s">
        <v>1307</v>
      </c>
    </row>
    <row r="8" spans="1:5" ht="26.4" x14ac:dyDescent="0.25">
      <c r="D8" s="274" t="s">
        <v>2687</v>
      </c>
      <c r="E8" s="277" t="s">
        <v>1309</v>
      </c>
    </row>
    <row r="9" spans="1:5" x14ac:dyDescent="0.25">
      <c r="C9" s="260">
        <v>7112</v>
      </c>
      <c r="D9" s="272"/>
      <c r="E9" s="276" t="s">
        <v>1310</v>
      </c>
    </row>
    <row r="10" spans="1:5" x14ac:dyDescent="0.25">
      <c r="D10" s="267">
        <v>71121</v>
      </c>
      <c r="E10" s="268" t="s">
        <v>1311</v>
      </c>
    </row>
    <row r="11" spans="1:5" x14ac:dyDescent="0.25">
      <c r="D11" s="267">
        <v>71122</v>
      </c>
      <c r="E11" s="268" t="s">
        <v>1312</v>
      </c>
    </row>
    <row r="12" spans="1:5" x14ac:dyDescent="0.25">
      <c r="D12" s="267">
        <v>71123</v>
      </c>
      <c r="E12" s="268" t="s">
        <v>1313</v>
      </c>
    </row>
    <row r="13" spans="1:5" x14ac:dyDescent="0.25">
      <c r="D13" s="267">
        <v>71129</v>
      </c>
      <c r="E13" s="268" t="s">
        <v>1314</v>
      </c>
    </row>
    <row r="14" spans="1:5" s="213" customFormat="1" x14ac:dyDescent="0.25">
      <c r="A14" s="260"/>
      <c r="B14" s="260"/>
      <c r="C14" s="272">
        <v>7113</v>
      </c>
      <c r="D14" s="260"/>
      <c r="E14" s="276" t="s">
        <v>2688</v>
      </c>
    </row>
    <row r="15" spans="1:5" x14ac:dyDescent="0.25">
      <c r="D15" s="267">
        <v>71131</v>
      </c>
      <c r="E15" s="268" t="s">
        <v>1316</v>
      </c>
    </row>
    <row r="16" spans="1:5" x14ac:dyDescent="0.25">
      <c r="D16" s="267">
        <v>71132</v>
      </c>
      <c r="E16" s="268" t="s">
        <v>1317</v>
      </c>
    </row>
    <row r="17" spans="1:5" x14ac:dyDescent="0.25">
      <c r="D17" s="267">
        <v>71133</v>
      </c>
      <c r="E17" s="268" t="s">
        <v>1318</v>
      </c>
    </row>
    <row r="18" spans="1:5" x14ac:dyDescent="0.25">
      <c r="D18" s="267">
        <v>71139</v>
      </c>
      <c r="E18" s="268" t="s">
        <v>1319</v>
      </c>
    </row>
    <row r="19" spans="1:5" s="211" customFormat="1" ht="15.6" x14ac:dyDescent="0.3">
      <c r="A19" s="260"/>
      <c r="B19" s="272" t="s">
        <v>2689</v>
      </c>
      <c r="C19" s="260"/>
      <c r="D19" s="260"/>
      <c r="E19" s="276" t="s">
        <v>2690</v>
      </c>
    </row>
    <row r="20" spans="1:5" s="213" customFormat="1" x14ac:dyDescent="0.25">
      <c r="A20" s="260"/>
      <c r="B20" s="260"/>
      <c r="C20" s="272" t="s">
        <v>2691</v>
      </c>
      <c r="D20" s="260"/>
      <c r="E20" s="276" t="s">
        <v>1322</v>
      </c>
    </row>
    <row r="21" spans="1:5" ht="26.4" x14ac:dyDescent="0.25">
      <c r="D21" s="274" t="s">
        <v>2692</v>
      </c>
      <c r="E21" s="277" t="s">
        <v>1322</v>
      </c>
    </row>
    <row r="22" spans="1:5" s="213" customFormat="1" x14ac:dyDescent="0.25">
      <c r="A22" s="260"/>
      <c r="B22" s="260"/>
      <c r="C22" s="272" t="s">
        <v>2693</v>
      </c>
      <c r="D22" s="260"/>
      <c r="E22" s="276" t="s">
        <v>1325</v>
      </c>
    </row>
    <row r="23" spans="1:5" ht="26.4" x14ac:dyDescent="0.25">
      <c r="D23" s="274" t="s">
        <v>2694</v>
      </c>
      <c r="E23" s="277" t="s">
        <v>1325</v>
      </c>
    </row>
    <row r="24" spans="1:5" s="213" customFormat="1" x14ac:dyDescent="0.25">
      <c r="A24" s="260"/>
      <c r="B24" s="260"/>
      <c r="C24" s="272" t="s">
        <v>2695</v>
      </c>
      <c r="D24" s="260"/>
      <c r="E24" s="276" t="s">
        <v>100</v>
      </c>
    </row>
    <row r="25" spans="1:5" ht="26.4" x14ac:dyDescent="0.25">
      <c r="D25" s="274" t="s">
        <v>2696</v>
      </c>
      <c r="E25" s="277" t="s">
        <v>100</v>
      </c>
    </row>
    <row r="26" spans="1:5" s="213" customFormat="1" x14ac:dyDescent="0.25">
      <c r="A26" s="260"/>
      <c r="B26" s="260"/>
      <c r="C26" s="272" t="s">
        <v>2697</v>
      </c>
      <c r="D26" s="260"/>
      <c r="E26" s="276" t="s">
        <v>1330</v>
      </c>
    </row>
    <row r="27" spans="1:5" ht="26.4" x14ac:dyDescent="0.25">
      <c r="D27" s="274" t="s">
        <v>2698</v>
      </c>
      <c r="E27" s="277" t="s">
        <v>1332</v>
      </c>
    </row>
    <row r="28" spans="1:5" ht="26.4" x14ac:dyDescent="0.25">
      <c r="D28" s="274" t="s">
        <v>2699</v>
      </c>
      <c r="E28" s="277" t="s">
        <v>1334</v>
      </c>
    </row>
    <row r="29" spans="1:5" ht="26.4" x14ac:dyDescent="0.25">
      <c r="D29" s="274" t="s">
        <v>2700</v>
      </c>
      <c r="E29" s="277" t="s">
        <v>1336</v>
      </c>
    </row>
    <row r="30" spans="1:5" ht="26.4" x14ac:dyDescent="0.25">
      <c r="D30" s="274" t="s">
        <v>2701</v>
      </c>
      <c r="E30" s="277" t="s">
        <v>1338</v>
      </c>
    </row>
    <row r="31" spans="1:5" ht="26.4" x14ac:dyDescent="0.25">
      <c r="D31" s="279" t="s">
        <v>2702</v>
      </c>
      <c r="E31" s="269" t="s">
        <v>1339</v>
      </c>
    </row>
    <row r="32" spans="1:5" ht="26.4" x14ac:dyDescent="0.25">
      <c r="D32" s="274" t="s">
        <v>2703</v>
      </c>
      <c r="E32" s="277" t="s">
        <v>1341</v>
      </c>
    </row>
    <row r="33" spans="1:5" s="213" customFormat="1" x14ac:dyDescent="0.25">
      <c r="A33" s="260"/>
      <c r="B33" s="260"/>
      <c r="C33" s="272" t="s">
        <v>2704</v>
      </c>
      <c r="D33" s="260"/>
      <c r="E33" s="276" t="s">
        <v>1343</v>
      </c>
    </row>
    <row r="34" spans="1:5" ht="26.4" x14ac:dyDescent="0.25">
      <c r="D34" s="274" t="s">
        <v>2705</v>
      </c>
      <c r="E34" s="277" t="s">
        <v>1343</v>
      </c>
    </row>
    <row r="35" spans="1:5" s="213" customFormat="1" x14ac:dyDescent="0.25">
      <c r="A35" s="260"/>
      <c r="B35" s="260"/>
      <c r="C35" s="272" t="s">
        <v>2706</v>
      </c>
      <c r="D35" s="260"/>
      <c r="E35" s="276" t="s">
        <v>1346</v>
      </c>
    </row>
    <row r="36" spans="1:5" ht="26.4" x14ac:dyDescent="0.25">
      <c r="D36" s="274" t="s">
        <v>2707</v>
      </c>
      <c r="E36" s="277" t="s">
        <v>1346</v>
      </c>
    </row>
    <row r="37" spans="1:5" s="210" customFormat="1" ht="15.75" customHeight="1" x14ac:dyDescent="0.3">
      <c r="A37" s="272" t="s">
        <v>2708</v>
      </c>
      <c r="B37" s="260"/>
      <c r="C37" s="260"/>
      <c r="D37" s="260"/>
      <c r="E37" s="276" t="s">
        <v>2709</v>
      </c>
    </row>
    <row r="38" spans="1:5" s="211" customFormat="1" ht="15.6" x14ac:dyDescent="0.3">
      <c r="A38" s="260"/>
      <c r="B38" s="272" t="s">
        <v>2710</v>
      </c>
      <c r="C38" s="260"/>
      <c r="D38" s="260"/>
      <c r="E38" s="276" t="s">
        <v>2711</v>
      </c>
    </row>
    <row r="39" spans="1:5" s="213" customFormat="1" x14ac:dyDescent="0.25">
      <c r="A39" s="260"/>
      <c r="B39" s="260"/>
      <c r="C39" s="272" t="s">
        <v>246</v>
      </c>
      <c r="D39" s="260"/>
      <c r="E39" s="276" t="s">
        <v>222</v>
      </c>
    </row>
    <row r="40" spans="1:5" ht="26.4" x14ac:dyDescent="0.25">
      <c r="D40" s="274" t="s">
        <v>2712</v>
      </c>
      <c r="E40" s="277" t="s">
        <v>1352</v>
      </c>
    </row>
    <row r="41" spans="1:5" ht="26.4" x14ac:dyDescent="0.25">
      <c r="D41" s="274" t="s">
        <v>2713</v>
      </c>
      <c r="E41" s="277" t="s">
        <v>1354</v>
      </c>
    </row>
    <row r="42" spans="1:5" ht="26.4" x14ac:dyDescent="0.25">
      <c r="D42" s="274" t="s">
        <v>2714</v>
      </c>
      <c r="E42" s="277" t="s">
        <v>1356</v>
      </c>
    </row>
    <row r="43" spans="1:5" s="213" customFormat="1" x14ac:dyDescent="0.25">
      <c r="A43" s="260"/>
      <c r="B43" s="260"/>
      <c r="C43" s="272" t="s">
        <v>247</v>
      </c>
      <c r="D43" s="260"/>
      <c r="E43" s="276" t="s">
        <v>148</v>
      </c>
    </row>
    <row r="44" spans="1:5" ht="26.4" x14ac:dyDescent="0.25">
      <c r="D44" s="274" t="s">
        <v>2715</v>
      </c>
      <c r="E44" s="277" t="s">
        <v>1359</v>
      </c>
    </row>
    <row r="45" spans="1:5" ht="26.4" x14ac:dyDescent="0.25">
      <c r="D45" s="274" t="s">
        <v>2716</v>
      </c>
      <c r="E45" s="277" t="s">
        <v>1361</v>
      </c>
    </row>
    <row r="46" spans="1:5" ht="12.75" customHeight="1" x14ac:dyDescent="0.25">
      <c r="D46" s="274" t="s">
        <v>2717</v>
      </c>
      <c r="E46" s="277" t="s">
        <v>1363</v>
      </c>
    </row>
    <row r="47" spans="1:5" ht="26.4" x14ac:dyDescent="0.25">
      <c r="D47" s="274" t="s">
        <v>2718</v>
      </c>
      <c r="E47" s="277" t="s">
        <v>1365</v>
      </c>
    </row>
    <row r="48" spans="1:5" ht="26.4" x14ac:dyDescent="0.25">
      <c r="D48" s="274" t="s">
        <v>2719</v>
      </c>
      <c r="E48" s="277" t="s">
        <v>1367</v>
      </c>
    </row>
    <row r="49" spans="1:5" ht="26.4" x14ac:dyDescent="0.25">
      <c r="D49" s="274" t="s">
        <v>2720</v>
      </c>
      <c r="E49" s="277" t="s">
        <v>1369</v>
      </c>
    </row>
    <row r="50" spans="1:5" ht="26.4" x14ac:dyDescent="0.25">
      <c r="D50" s="274" t="s">
        <v>2721</v>
      </c>
      <c r="E50" s="277" t="s">
        <v>1371</v>
      </c>
    </row>
    <row r="51" spans="1:5" ht="26.4" x14ac:dyDescent="0.25">
      <c r="D51" s="274" t="s">
        <v>2722</v>
      </c>
      <c r="E51" s="277" t="s">
        <v>1373</v>
      </c>
    </row>
    <row r="52" spans="1:5" s="213" customFormat="1" x14ac:dyDescent="0.25">
      <c r="A52" s="260"/>
      <c r="B52" s="260"/>
      <c r="C52" s="272" t="s">
        <v>2723</v>
      </c>
      <c r="D52" s="260"/>
      <c r="E52" s="340" t="s">
        <v>1375</v>
      </c>
    </row>
    <row r="53" spans="1:5" ht="26.4" x14ac:dyDescent="0.25">
      <c r="D53" s="274" t="s">
        <v>2724</v>
      </c>
      <c r="E53" s="277" t="s">
        <v>1377</v>
      </c>
    </row>
    <row r="54" spans="1:5" ht="26.4" x14ac:dyDescent="0.25">
      <c r="D54" s="274" t="s">
        <v>2725</v>
      </c>
      <c r="E54" s="277" t="s">
        <v>1379</v>
      </c>
    </row>
    <row r="55" spans="1:5" ht="26.4" x14ac:dyDescent="0.25">
      <c r="D55" s="274" t="s">
        <v>2726</v>
      </c>
      <c r="E55" s="277" t="s">
        <v>1381</v>
      </c>
    </row>
    <row r="56" spans="1:5" ht="26.4" x14ac:dyDescent="0.25">
      <c r="D56" s="274" t="s">
        <v>2727</v>
      </c>
      <c r="E56" s="277" t="s">
        <v>1383</v>
      </c>
    </row>
    <row r="57" spans="1:5" ht="26.4" x14ac:dyDescent="0.25">
      <c r="D57" s="274" t="s">
        <v>2728</v>
      </c>
      <c r="E57" s="277" t="s">
        <v>1385</v>
      </c>
    </row>
    <row r="58" spans="1:5" s="213" customFormat="1" x14ac:dyDescent="0.25">
      <c r="A58" s="260"/>
      <c r="B58" s="260"/>
      <c r="C58" s="272" t="s">
        <v>248</v>
      </c>
      <c r="D58" s="260"/>
      <c r="E58" s="276" t="s">
        <v>121</v>
      </c>
    </row>
    <row r="59" spans="1:5" ht="26.4" x14ac:dyDescent="0.25">
      <c r="D59" s="274" t="s">
        <v>2729</v>
      </c>
      <c r="E59" s="277" t="s">
        <v>1388</v>
      </c>
    </row>
    <row r="60" spans="1:5" ht="26.4" x14ac:dyDescent="0.25">
      <c r="D60" s="274" t="s">
        <v>2730</v>
      </c>
      <c r="E60" s="277" t="s">
        <v>1390</v>
      </c>
    </row>
    <row r="61" spans="1:5" ht="26.4" x14ac:dyDescent="0.25">
      <c r="D61" s="274" t="s">
        <v>2731</v>
      </c>
      <c r="E61" s="277" t="s">
        <v>1392</v>
      </c>
    </row>
    <row r="62" spans="1:5" ht="26.4" x14ac:dyDescent="0.25">
      <c r="D62" s="274" t="s">
        <v>2732</v>
      </c>
      <c r="E62" s="277" t="s">
        <v>1394</v>
      </c>
    </row>
    <row r="63" spans="1:5" ht="26.4" x14ac:dyDescent="0.25">
      <c r="D63" s="274" t="s">
        <v>2733</v>
      </c>
      <c r="E63" s="277" t="s">
        <v>1396</v>
      </c>
    </row>
    <row r="64" spans="1:5" ht="26.4" x14ac:dyDescent="0.25">
      <c r="D64" s="274" t="s">
        <v>2734</v>
      </c>
      <c r="E64" s="277" t="s">
        <v>1398</v>
      </c>
    </row>
    <row r="65" spans="1:5" x14ac:dyDescent="0.25">
      <c r="D65" s="274">
        <v>72147</v>
      </c>
      <c r="E65" s="275" t="s">
        <v>1400</v>
      </c>
    </row>
    <row r="66" spans="1:5" ht="26.4" x14ac:dyDescent="0.25">
      <c r="D66" s="274" t="s">
        <v>2735</v>
      </c>
      <c r="E66" s="277" t="s">
        <v>1402</v>
      </c>
    </row>
    <row r="67" spans="1:5" s="211" customFormat="1" ht="15.6" x14ac:dyDescent="0.3">
      <c r="A67" s="260"/>
      <c r="B67" s="272" t="s">
        <v>2736</v>
      </c>
      <c r="C67" s="260"/>
      <c r="D67" s="260"/>
      <c r="E67" s="276" t="s">
        <v>2737</v>
      </c>
    </row>
    <row r="68" spans="1:5" s="213" customFormat="1" x14ac:dyDescent="0.25">
      <c r="A68" s="260"/>
      <c r="B68" s="260"/>
      <c r="C68" s="272" t="s">
        <v>249</v>
      </c>
      <c r="D68" s="260"/>
      <c r="E68" s="276" t="s">
        <v>74</v>
      </c>
    </row>
    <row r="69" spans="1:5" ht="26.4" x14ac:dyDescent="0.25">
      <c r="D69" s="274" t="s">
        <v>2738</v>
      </c>
      <c r="E69" s="277" t="s">
        <v>1406</v>
      </c>
    </row>
    <row r="70" spans="1:5" ht="26.4" x14ac:dyDescent="0.25">
      <c r="D70" s="274" t="s">
        <v>2739</v>
      </c>
      <c r="E70" s="277" t="s">
        <v>1408</v>
      </c>
    </row>
    <row r="71" spans="1:5" ht="26.4" x14ac:dyDescent="0.25">
      <c r="D71" s="274" t="s">
        <v>2740</v>
      </c>
      <c r="E71" s="277" t="s">
        <v>1410</v>
      </c>
    </row>
    <row r="72" spans="1:5" s="213" customFormat="1" x14ac:dyDescent="0.25">
      <c r="A72" s="260"/>
      <c r="B72" s="260"/>
      <c r="C72" s="272" t="s">
        <v>2741</v>
      </c>
      <c r="D72" s="260"/>
      <c r="E72" s="276" t="s">
        <v>101</v>
      </c>
    </row>
    <row r="73" spans="1:5" ht="26.4" x14ac:dyDescent="0.25">
      <c r="D73" s="274" t="s">
        <v>2742</v>
      </c>
      <c r="E73" s="277" t="s">
        <v>1413</v>
      </c>
    </row>
    <row r="74" spans="1:5" ht="26.4" x14ac:dyDescent="0.25">
      <c r="D74" s="274" t="s">
        <v>2743</v>
      </c>
      <c r="E74" s="277" t="s">
        <v>1415</v>
      </c>
    </row>
    <row r="75" spans="1:5" ht="26.4" x14ac:dyDescent="0.25">
      <c r="D75" s="274" t="s">
        <v>2744</v>
      </c>
      <c r="E75" s="277" t="s">
        <v>1417</v>
      </c>
    </row>
    <row r="76" spans="1:5" ht="26.4" x14ac:dyDescent="0.25">
      <c r="D76" s="274" t="s">
        <v>2745</v>
      </c>
      <c r="E76" s="277" t="s">
        <v>1419</v>
      </c>
    </row>
    <row r="77" spans="1:5" s="213" customFormat="1" x14ac:dyDescent="0.25">
      <c r="A77" s="260"/>
      <c r="B77" s="260"/>
      <c r="C77" s="272" t="s">
        <v>2746</v>
      </c>
      <c r="D77" s="260"/>
      <c r="E77" s="276" t="s">
        <v>102</v>
      </c>
    </row>
    <row r="78" spans="1:5" ht="26.4" x14ac:dyDescent="0.25">
      <c r="D78" s="274" t="s">
        <v>2747</v>
      </c>
      <c r="E78" s="277" t="s">
        <v>1422</v>
      </c>
    </row>
    <row r="79" spans="1:5" ht="26.4" x14ac:dyDescent="0.25">
      <c r="D79" s="274" t="s">
        <v>2748</v>
      </c>
      <c r="E79" s="277" t="s">
        <v>1424</v>
      </c>
    </row>
    <row r="80" spans="1:5" ht="26.4" x14ac:dyDescent="0.25">
      <c r="D80" s="274" t="s">
        <v>2749</v>
      </c>
      <c r="E80" s="277" t="s">
        <v>1426</v>
      </c>
    </row>
    <row r="81" spans="1:5" ht="26.4" x14ac:dyDescent="0.25">
      <c r="D81" s="274" t="s">
        <v>2750</v>
      </c>
      <c r="E81" s="277" t="s">
        <v>1428</v>
      </c>
    </row>
    <row r="82" spans="1:5" ht="26.4" x14ac:dyDescent="0.25">
      <c r="D82" s="274" t="s">
        <v>2751</v>
      </c>
      <c r="E82" s="277" t="s">
        <v>1430</v>
      </c>
    </row>
    <row r="83" spans="1:5" ht="26.4" x14ac:dyDescent="0.25">
      <c r="D83" s="274" t="s">
        <v>2752</v>
      </c>
      <c r="E83" s="277" t="s">
        <v>1432</v>
      </c>
    </row>
    <row r="84" spans="1:5" s="213" customFormat="1" x14ac:dyDescent="0.25">
      <c r="A84" s="260"/>
      <c r="B84" s="260"/>
      <c r="C84" s="272" t="s">
        <v>250</v>
      </c>
      <c r="D84" s="260"/>
      <c r="E84" s="276" t="s">
        <v>122</v>
      </c>
    </row>
    <row r="85" spans="1:5" ht="26.4" x14ac:dyDescent="0.25">
      <c r="D85" s="274" t="s">
        <v>2753</v>
      </c>
      <c r="E85" s="277" t="s">
        <v>1435</v>
      </c>
    </row>
    <row r="86" spans="1:5" ht="26.4" x14ac:dyDescent="0.25">
      <c r="D86" s="274" t="s">
        <v>2754</v>
      </c>
      <c r="E86" s="277" t="s">
        <v>1437</v>
      </c>
    </row>
    <row r="87" spans="1:5" s="213" customFormat="1" x14ac:dyDescent="0.25">
      <c r="A87" s="260"/>
      <c r="B87" s="260"/>
      <c r="C87" s="272" t="s">
        <v>251</v>
      </c>
      <c r="D87" s="260"/>
      <c r="E87" s="276" t="s">
        <v>108</v>
      </c>
    </row>
    <row r="88" spans="1:5" ht="26.4" x14ac:dyDescent="0.25">
      <c r="D88" s="274" t="s">
        <v>2755</v>
      </c>
      <c r="E88" s="277" t="s">
        <v>1440</v>
      </c>
    </row>
    <row r="89" spans="1:5" ht="26.4" x14ac:dyDescent="0.25">
      <c r="D89" s="274" t="s">
        <v>2756</v>
      </c>
      <c r="E89" s="277" t="s">
        <v>1442</v>
      </c>
    </row>
    <row r="90" spans="1:5" ht="26.4" x14ac:dyDescent="0.25">
      <c r="D90" s="274" t="s">
        <v>2757</v>
      </c>
      <c r="E90" s="277" t="s">
        <v>1444</v>
      </c>
    </row>
    <row r="91" spans="1:5" ht="26.4" x14ac:dyDescent="0.25">
      <c r="D91" s="274" t="s">
        <v>2758</v>
      </c>
      <c r="E91" s="277" t="s">
        <v>1446</v>
      </c>
    </row>
    <row r="92" spans="1:5" s="213" customFormat="1" x14ac:dyDescent="0.25">
      <c r="A92" s="260"/>
      <c r="B92" s="260"/>
      <c r="C92" s="272" t="s">
        <v>2759</v>
      </c>
      <c r="D92" s="260"/>
      <c r="E92" s="276" t="s">
        <v>151</v>
      </c>
    </row>
    <row r="93" spans="1:5" ht="26.4" x14ac:dyDescent="0.25">
      <c r="D93" s="274" t="s">
        <v>2760</v>
      </c>
      <c r="E93" s="277" t="s">
        <v>1449</v>
      </c>
    </row>
    <row r="94" spans="1:5" ht="26.4" x14ac:dyDescent="0.25">
      <c r="D94" s="274" t="s">
        <v>2761</v>
      </c>
      <c r="E94" s="277" t="s">
        <v>1451</v>
      </c>
    </row>
    <row r="95" spans="1:5" s="213" customFormat="1" x14ac:dyDescent="0.25">
      <c r="A95" s="260"/>
      <c r="B95" s="260"/>
      <c r="C95" s="272" t="s">
        <v>252</v>
      </c>
      <c r="D95" s="260"/>
      <c r="E95" s="276" t="s">
        <v>103</v>
      </c>
    </row>
    <row r="96" spans="1:5" ht="26.4" x14ac:dyDescent="0.25">
      <c r="D96" s="274" t="s">
        <v>2762</v>
      </c>
      <c r="E96" s="277" t="s">
        <v>1454</v>
      </c>
    </row>
    <row r="97" spans="1:5" ht="26.4" x14ac:dyDescent="0.25">
      <c r="D97" s="274" t="s">
        <v>2763</v>
      </c>
      <c r="E97" s="277" t="s">
        <v>1456</v>
      </c>
    </row>
    <row r="98" spans="1:5" ht="26.4" x14ac:dyDescent="0.25">
      <c r="D98" s="274" t="s">
        <v>2764</v>
      </c>
      <c r="E98" s="277" t="s">
        <v>1458</v>
      </c>
    </row>
    <row r="99" spans="1:5" s="221" customFormat="1" x14ac:dyDescent="0.25">
      <c r="A99" s="214"/>
      <c r="B99" s="214"/>
      <c r="C99" s="206">
        <v>7228</v>
      </c>
      <c r="D99" s="265"/>
      <c r="E99" s="266" t="s">
        <v>1459</v>
      </c>
    </row>
    <row r="100" spans="1:5" s="221" customFormat="1" x14ac:dyDescent="0.25">
      <c r="A100" s="214"/>
      <c r="B100" s="214"/>
      <c r="C100" s="214"/>
      <c r="D100" s="267">
        <v>72281</v>
      </c>
      <c r="E100" s="268" t="s">
        <v>1459</v>
      </c>
    </row>
    <row r="101" spans="1:5" s="211" customFormat="1" ht="15.6" x14ac:dyDescent="0.3">
      <c r="A101" s="260"/>
      <c r="B101" s="272" t="s">
        <v>2765</v>
      </c>
      <c r="C101" s="260"/>
      <c r="D101" s="260"/>
      <c r="E101" s="276" t="s">
        <v>2766</v>
      </c>
    </row>
    <row r="102" spans="1:5" s="213" customFormat="1" x14ac:dyDescent="0.25">
      <c r="A102" s="260"/>
      <c r="B102" s="260"/>
      <c r="C102" s="272" t="s">
        <v>253</v>
      </c>
      <c r="D102" s="260"/>
      <c r="E102" s="276" t="s">
        <v>153</v>
      </c>
    </row>
    <row r="103" spans="1:5" ht="26.4" x14ac:dyDescent="0.25">
      <c r="D103" s="274" t="s">
        <v>2767</v>
      </c>
      <c r="E103" s="277" t="s">
        <v>1463</v>
      </c>
    </row>
    <row r="104" spans="1:5" ht="26.4" x14ac:dyDescent="0.25">
      <c r="D104" s="274" t="s">
        <v>2768</v>
      </c>
      <c r="E104" s="277" t="s">
        <v>1465</v>
      </c>
    </row>
    <row r="105" spans="1:5" ht="26.4" x14ac:dyDescent="0.25">
      <c r="D105" s="274" t="s">
        <v>2769</v>
      </c>
      <c r="E105" s="277" t="s">
        <v>1467</v>
      </c>
    </row>
    <row r="106" spans="1:5" ht="26.4" x14ac:dyDescent="0.25">
      <c r="D106" s="274" t="s">
        <v>2770</v>
      </c>
      <c r="E106" s="277" t="s">
        <v>1469</v>
      </c>
    </row>
    <row r="107" spans="1:5" ht="26.4" x14ac:dyDescent="0.25">
      <c r="D107" s="274" t="s">
        <v>2771</v>
      </c>
      <c r="E107" s="277" t="s">
        <v>1471</v>
      </c>
    </row>
    <row r="108" spans="1:5" ht="26.4" x14ac:dyDescent="0.25">
      <c r="D108" s="274" t="s">
        <v>2772</v>
      </c>
      <c r="E108" s="277" t="s">
        <v>1473</v>
      </c>
    </row>
    <row r="109" spans="1:5" ht="26.4" x14ac:dyDescent="0.25">
      <c r="D109" s="274" t="s">
        <v>2773</v>
      </c>
      <c r="E109" s="277" t="s">
        <v>1475</v>
      </c>
    </row>
    <row r="110" spans="1:5" ht="26.4" x14ac:dyDescent="0.25">
      <c r="D110" s="274" t="s">
        <v>2774</v>
      </c>
      <c r="E110" s="277" t="s">
        <v>1477</v>
      </c>
    </row>
    <row r="111" spans="1:5" ht="26.4" x14ac:dyDescent="0.25">
      <c r="D111" s="274" t="s">
        <v>2775</v>
      </c>
      <c r="E111" s="277" t="s">
        <v>1479</v>
      </c>
    </row>
    <row r="112" spans="1:5" s="213" customFormat="1" x14ac:dyDescent="0.25">
      <c r="A112" s="260"/>
      <c r="B112" s="260"/>
      <c r="C112" s="272" t="s">
        <v>2776</v>
      </c>
      <c r="D112" s="260"/>
      <c r="E112" s="276" t="s">
        <v>1481</v>
      </c>
    </row>
    <row r="113" spans="1:5" ht="26.4" x14ac:dyDescent="0.25">
      <c r="D113" s="274" t="s">
        <v>2777</v>
      </c>
      <c r="E113" s="277" t="s">
        <v>1482</v>
      </c>
    </row>
    <row r="114" spans="1:5" ht="26.4" x14ac:dyDescent="0.25">
      <c r="D114" s="274" t="s">
        <v>2778</v>
      </c>
      <c r="E114" s="277" t="s">
        <v>1483</v>
      </c>
    </row>
    <row r="115" spans="1:5" ht="26.4" x14ac:dyDescent="0.25">
      <c r="D115" s="274" t="s">
        <v>2779</v>
      </c>
      <c r="E115" s="277" t="s">
        <v>1485</v>
      </c>
    </row>
    <row r="116" spans="1:5" x14ac:dyDescent="0.25">
      <c r="D116" s="274">
        <v>72324</v>
      </c>
      <c r="E116" s="277" t="s">
        <v>1487</v>
      </c>
    </row>
    <row r="117" spans="1:5" x14ac:dyDescent="0.25">
      <c r="D117" s="274">
        <v>72329</v>
      </c>
      <c r="E117" s="277" t="s">
        <v>1489</v>
      </c>
    </row>
    <row r="118" spans="1:5" s="213" customFormat="1" x14ac:dyDescent="0.25">
      <c r="A118" s="260"/>
      <c r="B118" s="260"/>
      <c r="C118" s="272" t="s">
        <v>2780</v>
      </c>
      <c r="D118" s="260"/>
      <c r="E118" s="276" t="s">
        <v>1491</v>
      </c>
    </row>
    <row r="119" spans="1:5" ht="26.4" x14ac:dyDescent="0.25">
      <c r="D119" s="274" t="s">
        <v>2781</v>
      </c>
      <c r="E119" s="277" t="s">
        <v>1493</v>
      </c>
    </row>
    <row r="120" spans="1:5" ht="26.4" x14ac:dyDescent="0.25">
      <c r="D120" s="274" t="s">
        <v>2782</v>
      </c>
      <c r="E120" s="277" t="s">
        <v>1495</v>
      </c>
    </row>
    <row r="121" spans="1:5" ht="26.4" x14ac:dyDescent="0.25">
      <c r="D121" s="274" t="s">
        <v>2783</v>
      </c>
      <c r="E121" s="277" t="s">
        <v>1497</v>
      </c>
    </row>
    <row r="122" spans="1:5" s="213" customFormat="1" x14ac:dyDescent="0.25">
      <c r="A122" s="260"/>
      <c r="B122" s="260"/>
      <c r="C122" s="272" t="s">
        <v>2784</v>
      </c>
      <c r="D122" s="260"/>
      <c r="E122" s="276" t="s">
        <v>1499</v>
      </c>
    </row>
    <row r="123" spans="1:5" ht="26.4" x14ac:dyDescent="0.25">
      <c r="D123" s="274" t="s">
        <v>2785</v>
      </c>
      <c r="E123" s="277" t="s">
        <v>1501</v>
      </c>
    </row>
    <row r="124" spans="1:5" ht="26.4" x14ac:dyDescent="0.25">
      <c r="D124" s="274" t="s">
        <v>2786</v>
      </c>
      <c r="E124" s="277" t="s">
        <v>1503</v>
      </c>
    </row>
    <row r="125" spans="1:5" ht="26.4" x14ac:dyDescent="0.25">
      <c r="D125" s="274" t="s">
        <v>2787</v>
      </c>
      <c r="E125" s="277" t="s">
        <v>1505</v>
      </c>
    </row>
    <row r="126" spans="1:5" s="211" customFormat="1" ht="15.6" x14ac:dyDescent="0.3">
      <c r="A126" s="260"/>
      <c r="B126" s="272" t="s">
        <v>2788</v>
      </c>
      <c r="C126" s="260"/>
      <c r="D126" s="260"/>
      <c r="E126" s="276" t="s">
        <v>2789</v>
      </c>
    </row>
    <row r="127" spans="1:5" s="213" customFormat="1" x14ac:dyDescent="0.25">
      <c r="A127" s="260"/>
      <c r="B127" s="260"/>
      <c r="C127" s="272" t="s">
        <v>2790</v>
      </c>
      <c r="D127" s="260"/>
      <c r="E127" s="222" t="s">
        <v>135</v>
      </c>
    </row>
    <row r="128" spans="1:5" ht="26.4" x14ac:dyDescent="0.25">
      <c r="D128" s="274" t="s">
        <v>2791</v>
      </c>
      <c r="E128" s="221" t="s">
        <v>2792</v>
      </c>
    </row>
    <row r="129" spans="1:5" s="213" customFormat="1" ht="12.75" customHeight="1" x14ac:dyDescent="0.25">
      <c r="A129" s="260"/>
      <c r="B129" s="260"/>
      <c r="C129" s="272" t="s">
        <v>2793</v>
      </c>
      <c r="D129" s="260"/>
      <c r="E129" s="276" t="s">
        <v>1506</v>
      </c>
    </row>
    <row r="130" spans="1:5" ht="26.4" x14ac:dyDescent="0.25">
      <c r="D130" s="274" t="s">
        <v>2794</v>
      </c>
      <c r="E130" s="277" t="s">
        <v>1507</v>
      </c>
    </row>
    <row r="131" spans="1:5" ht="26.4" x14ac:dyDescent="0.25">
      <c r="D131" s="274" t="s">
        <v>2795</v>
      </c>
      <c r="E131" s="277" t="s">
        <v>1508</v>
      </c>
    </row>
    <row r="132" spans="1:5" ht="26.4" x14ac:dyDescent="0.25">
      <c r="D132" s="274" t="s">
        <v>2796</v>
      </c>
      <c r="E132" s="277" t="s">
        <v>1509</v>
      </c>
    </row>
    <row r="133" spans="1:5" s="213" customFormat="1" x14ac:dyDescent="0.25">
      <c r="A133" s="260"/>
      <c r="B133" s="260"/>
      <c r="C133" s="272" t="s">
        <v>2797</v>
      </c>
      <c r="D133" s="260"/>
      <c r="E133" s="276" t="s">
        <v>1510</v>
      </c>
    </row>
    <row r="134" spans="1:5" ht="26.4" x14ac:dyDescent="0.25">
      <c r="D134" s="274" t="s">
        <v>2798</v>
      </c>
      <c r="E134" s="277" t="s">
        <v>1511</v>
      </c>
    </row>
    <row r="135" spans="1:5" ht="26.4" x14ac:dyDescent="0.25">
      <c r="D135" s="274" t="s">
        <v>2799</v>
      </c>
      <c r="E135" s="277" t="s">
        <v>1512</v>
      </c>
    </row>
    <row r="136" spans="1:5" s="213" customFormat="1" x14ac:dyDescent="0.25">
      <c r="A136" s="260"/>
      <c r="B136" s="260"/>
      <c r="C136" s="272" t="s">
        <v>2800</v>
      </c>
      <c r="D136" s="260"/>
      <c r="E136" s="276" t="s">
        <v>1513</v>
      </c>
    </row>
    <row r="137" spans="1:5" ht="26.4" x14ac:dyDescent="0.25">
      <c r="D137" s="274" t="s">
        <v>2801</v>
      </c>
      <c r="E137" s="277" t="s">
        <v>1513</v>
      </c>
    </row>
    <row r="138" spans="1:5" s="211" customFormat="1" ht="12.75" customHeight="1" x14ac:dyDescent="0.3">
      <c r="A138" s="260"/>
      <c r="B138" s="272" t="s">
        <v>2802</v>
      </c>
      <c r="C138" s="260"/>
      <c r="D138" s="260"/>
      <c r="E138" s="276" t="s">
        <v>2803</v>
      </c>
    </row>
    <row r="139" spans="1:5" s="213" customFormat="1" x14ac:dyDescent="0.25">
      <c r="A139" s="260"/>
      <c r="B139" s="260"/>
      <c r="C139" s="272" t="s">
        <v>2804</v>
      </c>
      <c r="D139" s="260"/>
      <c r="E139" s="276" t="s">
        <v>188</v>
      </c>
    </row>
    <row r="140" spans="1:5" ht="26.4" x14ac:dyDescent="0.25">
      <c r="D140" s="274" t="s">
        <v>2805</v>
      </c>
      <c r="E140" s="277" t="s">
        <v>1514</v>
      </c>
    </row>
    <row r="141" spans="1:5" ht="26.4" x14ac:dyDescent="0.25">
      <c r="D141" s="274" t="s">
        <v>2806</v>
      </c>
      <c r="E141" s="277" t="s">
        <v>1515</v>
      </c>
    </row>
    <row r="142" spans="1:5" s="213" customFormat="1" x14ac:dyDescent="0.25">
      <c r="A142" s="260"/>
      <c r="B142" s="260"/>
      <c r="C142" s="272" t="s">
        <v>2807</v>
      </c>
      <c r="D142" s="260"/>
      <c r="E142" s="276" t="s">
        <v>1516</v>
      </c>
    </row>
    <row r="143" spans="1:5" ht="26.4" x14ac:dyDescent="0.25">
      <c r="D143" s="274" t="s">
        <v>2808</v>
      </c>
      <c r="E143" s="277" t="s">
        <v>1516</v>
      </c>
    </row>
    <row r="144" spans="1:5" s="211" customFormat="1" ht="15.6" x14ac:dyDescent="0.3">
      <c r="A144" s="260"/>
      <c r="B144" s="272" t="s">
        <v>2809</v>
      </c>
      <c r="C144" s="260"/>
      <c r="D144" s="260"/>
      <c r="E144" s="276" t="s">
        <v>2810</v>
      </c>
    </row>
    <row r="145" spans="1:5" s="213" customFormat="1" x14ac:dyDescent="0.25">
      <c r="A145" s="260"/>
      <c r="B145" s="260"/>
      <c r="C145" s="272" t="s">
        <v>2811</v>
      </c>
      <c r="D145" s="260"/>
      <c r="E145" s="340" t="s">
        <v>1517</v>
      </c>
    </row>
    <row r="146" spans="1:5" ht="26.4" x14ac:dyDescent="0.25">
      <c r="D146" s="274" t="s">
        <v>2812</v>
      </c>
      <c r="E146" s="269" t="s">
        <v>1517</v>
      </c>
    </row>
    <row r="147" spans="1:5" s="213" customFormat="1" x14ac:dyDescent="0.25">
      <c r="A147" s="260"/>
      <c r="B147" s="260"/>
      <c r="C147" s="272" t="s">
        <v>2813</v>
      </c>
      <c r="D147" s="260"/>
      <c r="E147" s="276" t="s">
        <v>105</v>
      </c>
    </row>
    <row r="148" spans="1:5" ht="26.4" x14ac:dyDescent="0.25">
      <c r="D148" s="274" t="s">
        <v>2814</v>
      </c>
      <c r="E148" s="277" t="s">
        <v>105</v>
      </c>
    </row>
    <row r="149" spans="1:5" s="213" customFormat="1" x14ac:dyDescent="0.25">
      <c r="A149" s="260"/>
      <c r="B149" s="260"/>
      <c r="C149" s="272" t="s">
        <v>2815</v>
      </c>
      <c r="D149" s="260"/>
      <c r="E149" s="276" t="s">
        <v>1518</v>
      </c>
    </row>
    <row r="150" spans="1:5" ht="26.4" x14ac:dyDescent="0.25">
      <c r="D150" s="274" t="s">
        <v>2816</v>
      </c>
      <c r="E150" s="277" t="s">
        <v>1519</v>
      </c>
    </row>
    <row r="151" spans="1:5" ht="26.4" x14ac:dyDescent="0.25">
      <c r="D151" s="274" t="s">
        <v>2817</v>
      </c>
      <c r="E151" s="277" t="s">
        <v>1520</v>
      </c>
    </row>
    <row r="152" spans="1:5" ht="26.4" x14ac:dyDescent="0.25">
      <c r="D152" s="274" t="s">
        <v>2818</v>
      </c>
      <c r="E152" s="277" t="s">
        <v>1521</v>
      </c>
    </row>
    <row r="153" spans="1:5" ht="26.4" x14ac:dyDescent="0.25">
      <c r="D153" s="274" t="s">
        <v>2819</v>
      </c>
      <c r="E153" s="277" t="s">
        <v>1522</v>
      </c>
    </row>
    <row r="154" spans="1:5" x14ac:dyDescent="0.25">
      <c r="D154" s="274">
        <v>72636</v>
      </c>
      <c r="E154" s="275" t="s">
        <v>1523</v>
      </c>
    </row>
    <row r="155" spans="1:5" x14ac:dyDescent="0.25">
      <c r="D155" s="274">
        <v>72637</v>
      </c>
      <c r="E155" s="275" t="s">
        <v>1524</v>
      </c>
    </row>
    <row r="156" spans="1:5" ht="26.4" x14ac:dyDescent="0.25">
      <c r="D156" s="274" t="s">
        <v>2820</v>
      </c>
      <c r="E156" s="277" t="s">
        <v>1525</v>
      </c>
    </row>
    <row r="157" spans="1:5" s="213" customFormat="1" x14ac:dyDescent="0.25">
      <c r="A157" s="260"/>
      <c r="B157" s="260"/>
      <c r="C157" s="272" t="s">
        <v>2821</v>
      </c>
      <c r="D157" s="260"/>
      <c r="E157" s="276" t="s">
        <v>1526</v>
      </c>
    </row>
    <row r="158" spans="1:5" ht="26.4" x14ac:dyDescent="0.25">
      <c r="D158" s="274" t="s">
        <v>2822</v>
      </c>
      <c r="E158" s="277" t="s">
        <v>1526</v>
      </c>
    </row>
    <row r="159" spans="1:5" s="343" customFormat="1" ht="12.75" customHeight="1" x14ac:dyDescent="0.3">
      <c r="A159" s="341" t="s">
        <v>2823</v>
      </c>
      <c r="B159" s="337"/>
      <c r="C159" s="337"/>
      <c r="D159" s="337"/>
      <c r="E159" s="342" t="s">
        <v>2824</v>
      </c>
    </row>
    <row r="160" spans="1:5" s="211" customFormat="1" ht="13.5" customHeight="1" x14ac:dyDescent="0.3">
      <c r="A160" s="260"/>
      <c r="B160" s="272" t="s">
        <v>2825</v>
      </c>
      <c r="C160" s="260"/>
      <c r="D160" s="260"/>
      <c r="E160" s="276" t="s">
        <v>2824</v>
      </c>
    </row>
    <row r="161" spans="1:5" s="213" customFormat="1" x14ac:dyDescent="0.25">
      <c r="A161" s="260"/>
      <c r="B161" s="260"/>
      <c r="C161" s="272" t="s">
        <v>2826</v>
      </c>
      <c r="D161" s="260"/>
      <c r="E161" s="276" t="s">
        <v>1532</v>
      </c>
    </row>
    <row r="162" spans="1:5" ht="26.4" x14ac:dyDescent="0.25">
      <c r="D162" s="274" t="s">
        <v>2827</v>
      </c>
      <c r="E162" s="277" t="s">
        <v>1312</v>
      </c>
    </row>
    <row r="163" spans="1:5" ht="26.4" x14ac:dyDescent="0.25">
      <c r="D163" s="274" t="s">
        <v>2828</v>
      </c>
      <c r="E163" s="277" t="s">
        <v>1313</v>
      </c>
    </row>
    <row r="164" spans="1:5" s="213" customFormat="1" x14ac:dyDescent="0.25">
      <c r="A164" s="260"/>
      <c r="B164" s="260"/>
      <c r="C164" s="272">
        <v>7312</v>
      </c>
      <c r="D164" s="260"/>
      <c r="E164" s="276" t="s">
        <v>1534</v>
      </c>
    </row>
    <row r="165" spans="1:5" x14ac:dyDescent="0.25">
      <c r="D165" s="274">
        <v>73121</v>
      </c>
      <c r="E165" s="277" t="s">
        <v>1535</v>
      </c>
    </row>
    <row r="166" spans="1:5" x14ac:dyDescent="0.25">
      <c r="D166" s="274">
        <v>73122</v>
      </c>
      <c r="E166" s="277" t="s">
        <v>1536</v>
      </c>
    </row>
    <row r="167" spans="1:5" x14ac:dyDescent="0.25">
      <c r="D167" s="274">
        <v>73123</v>
      </c>
      <c r="E167" s="277" t="s">
        <v>1537</v>
      </c>
    </row>
    <row r="168" spans="1:5" x14ac:dyDescent="0.25">
      <c r="D168" s="274">
        <v>73124</v>
      </c>
      <c r="E168" s="277" t="s">
        <v>1538</v>
      </c>
    </row>
    <row r="169" spans="1:5" x14ac:dyDescent="0.25">
      <c r="D169" s="274">
        <v>73125</v>
      </c>
      <c r="E169" s="277" t="s">
        <v>1539</v>
      </c>
    </row>
    <row r="170" spans="1:5" ht="26.4" x14ac:dyDescent="0.25">
      <c r="D170" s="279" t="s">
        <v>2829</v>
      </c>
      <c r="E170" s="269" t="s">
        <v>1541</v>
      </c>
    </row>
    <row r="171" spans="1:5" x14ac:dyDescent="0.25">
      <c r="D171" s="274">
        <v>73129</v>
      </c>
      <c r="E171" s="277" t="s">
        <v>1542</v>
      </c>
    </row>
    <row r="172" spans="1:5" s="210" customFormat="1" ht="17.399999999999999" x14ac:dyDescent="0.3">
      <c r="A172" s="272" t="s">
        <v>2830</v>
      </c>
      <c r="B172" s="260"/>
      <c r="C172" s="260"/>
      <c r="D172" s="260"/>
      <c r="E172" s="276" t="s">
        <v>2831</v>
      </c>
    </row>
    <row r="173" spans="1:5" s="211" customFormat="1" ht="15.6" x14ac:dyDescent="0.3">
      <c r="A173" s="260"/>
      <c r="B173" s="272" t="s">
        <v>2832</v>
      </c>
      <c r="C173" s="260"/>
      <c r="D173" s="260"/>
      <c r="E173" s="276" t="s">
        <v>2833</v>
      </c>
    </row>
    <row r="174" spans="1:5" s="213" customFormat="1" x14ac:dyDescent="0.25">
      <c r="A174" s="260"/>
      <c r="B174" s="260"/>
      <c r="C174" s="272" t="s">
        <v>2834</v>
      </c>
      <c r="D174" s="260"/>
      <c r="E174" s="276" t="s">
        <v>1548</v>
      </c>
    </row>
    <row r="175" spans="1:5" x14ac:dyDescent="0.25">
      <c r="D175" s="274">
        <v>74111</v>
      </c>
      <c r="E175" s="277" t="s">
        <v>2835</v>
      </c>
    </row>
    <row r="176" spans="1:5" s="210" customFormat="1" ht="17.399999999999999" x14ac:dyDescent="0.3">
      <c r="A176" s="272" t="s">
        <v>2836</v>
      </c>
      <c r="B176" s="260"/>
      <c r="C176" s="260"/>
      <c r="D176" s="260"/>
      <c r="E176" s="276" t="s">
        <v>2673</v>
      </c>
    </row>
    <row r="177" spans="1:5" s="211" customFormat="1" ht="15.6" x14ac:dyDescent="0.3">
      <c r="A177" s="260"/>
      <c r="B177" s="272" t="s">
        <v>2837</v>
      </c>
      <c r="C177" s="260"/>
      <c r="D177" s="260"/>
      <c r="E177" s="276" t="s">
        <v>2673</v>
      </c>
    </row>
    <row r="178" spans="1:5" s="213" customFormat="1" x14ac:dyDescent="0.25">
      <c r="A178" s="260"/>
      <c r="B178" s="260"/>
      <c r="C178" s="272" t="s">
        <v>2838</v>
      </c>
      <c r="D178" s="260"/>
      <c r="E178" s="276" t="s">
        <v>2673</v>
      </c>
    </row>
    <row r="179" spans="1:5" ht="26.4" x14ac:dyDescent="0.25">
      <c r="D179" s="274" t="s">
        <v>2839</v>
      </c>
      <c r="E179" s="277" t="s">
        <v>2673</v>
      </c>
    </row>
    <row r="193" spans="1:4" x14ac:dyDescent="0.25">
      <c r="A193" s="218"/>
      <c r="B193" s="218"/>
      <c r="C193" s="218"/>
      <c r="D193" s="218"/>
    </row>
    <row r="194" spans="1:4" x14ac:dyDescent="0.25">
      <c r="A194" s="218"/>
      <c r="B194" s="218"/>
      <c r="C194" s="218"/>
      <c r="D194" s="218"/>
    </row>
    <row r="195" spans="1:4" x14ac:dyDescent="0.25">
      <c r="A195" s="218"/>
      <c r="B195" s="218"/>
      <c r="C195" s="218"/>
      <c r="D195" s="218"/>
    </row>
    <row r="196" spans="1:4" x14ac:dyDescent="0.25">
      <c r="A196" s="218"/>
      <c r="B196" s="218"/>
      <c r="C196" s="218"/>
      <c r="D196" s="218"/>
    </row>
    <row r="197" spans="1:4" x14ac:dyDescent="0.25">
      <c r="A197" s="218"/>
      <c r="B197" s="218"/>
      <c r="C197" s="218"/>
      <c r="D197" s="218"/>
    </row>
    <row r="198" spans="1:4" x14ac:dyDescent="0.25">
      <c r="A198" s="218"/>
      <c r="B198" s="218"/>
      <c r="C198" s="218"/>
      <c r="D198" s="218"/>
    </row>
    <row r="199" spans="1:4" x14ac:dyDescent="0.25">
      <c r="A199" s="218"/>
      <c r="B199" s="218"/>
      <c r="C199" s="218"/>
      <c r="D199" s="218"/>
    </row>
    <row r="200" spans="1:4" x14ac:dyDescent="0.25">
      <c r="A200" s="218"/>
      <c r="B200" s="218"/>
      <c r="C200" s="218"/>
      <c r="D200" s="218"/>
    </row>
    <row r="201" spans="1:4" x14ac:dyDescent="0.25">
      <c r="A201" s="218"/>
      <c r="B201" s="218"/>
      <c r="C201" s="218"/>
      <c r="D201" s="218"/>
    </row>
    <row r="202" spans="1:4" x14ac:dyDescent="0.25">
      <c r="A202" s="218"/>
      <c r="B202" s="218"/>
      <c r="C202" s="218"/>
      <c r="D202" s="218"/>
    </row>
    <row r="203" spans="1:4" x14ac:dyDescent="0.25">
      <c r="A203" s="218"/>
      <c r="B203" s="218"/>
      <c r="C203" s="218"/>
      <c r="D203" s="218"/>
    </row>
    <row r="204" spans="1:4" x14ac:dyDescent="0.25">
      <c r="A204" s="218"/>
      <c r="B204" s="218"/>
      <c r="C204" s="218"/>
      <c r="D204" s="218"/>
    </row>
    <row r="205" spans="1:4" x14ac:dyDescent="0.25">
      <c r="A205" s="218"/>
      <c r="B205" s="218"/>
      <c r="C205" s="218"/>
      <c r="D205" s="218"/>
    </row>
    <row r="206" spans="1:4" x14ac:dyDescent="0.25">
      <c r="A206" s="218"/>
      <c r="B206" s="218"/>
      <c r="C206" s="218"/>
      <c r="D206" s="218"/>
    </row>
    <row r="207" spans="1:4" x14ac:dyDescent="0.25">
      <c r="A207" s="218"/>
      <c r="B207" s="218"/>
      <c r="C207" s="218"/>
      <c r="D207" s="218"/>
    </row>
    <row r="208" spans="1:4" x14ac:dyDescent="0.25">
      <c r="A208" s="218"/>
      <c r="B208" s="218"/>
      <c r="C208" s="218"/>
      <c r="D208" s="218"/>
    </row>
    <row r="209" spans="1:4" x14ac:dyDescent="0.25">
      <c r="A209" s="218"/>
      <c r="B209" s="218"/>
      <c r="C209" s="218"/>
      <c r="D209" s="218"/>
    </row>
    <row r="210" spans="1:4" x14ac:dyDescent="0.25">
      <c r="A210" s="218"/>
      <c r="B210" s="218"/>
      <c r="C210" s="218"/>
      <c r="D210" s="218"/>
    </row>
    <row r="211" spans="1:4" x14ac:dyDescent="0.25">
      <c r="A211" s="218"/>
      <c r="B211" s="218"/>
      <c r="C211" s="218"/>
      <c r="D211" s="218"/>
    </row>
    <row r="212" spans="1:4" x14ac:dyDescent="0.25">
      <c r="A212" s="218"/>
      <c r="B212" s="218"/>
      <c r="C212" s="218"/>
      <c r="D212" s="218"/>
    </row>
    <row r="213" spans="1:4" x14ac:dyDescent="0.25">
      <c r="A213" s="218"/>
      <c r="B213" s="218"/>
      <c r="C213" s="218"/>
      <c r="D213" s="218"/>
    </row>
    <row r="214" spans="1:4" x14ac:dyDescent="0.25">
      <c r="A214" s="218"/>
      <c r="B214" s="218"/>
      <c r="C214" s="218"/>
      <c r="D214" s="218"/>
    </row>
    <row r="215" spans="1:4" x14ac:dyDescent="0.25">
      <c r="A215" s="218"/>
      <c r="B215" s="218"/>
      <c r="C215" s="218"/>
      <c r="D215" s="218"/>
    </row>
    <row r="216" spans="1:4" x14ac:dyDescent="0.25">
      <c r="A216" s="218"/>
      <c r="B216" s="218"/>
      <c r="C216" s="218"/>
      <c r="D216" s="218"/>
    </row>
    <row r="217" spans="1:4" x14ac:dyDescent="0.25">
      <c r="A217" s="218"/>
      <c r="B217" s="218"/>
      <c r="C217" s="218"/>
      <c r="D217" s="218"/>
    </row>
    <row r="218" spans="1:4" x14ac:dyDescent="0.25">
      <c r="A218" s="218"/>
      <c r="B218" s="218"/>
      <c r="C218" s="218"/>
      <c r="D218" s="218"/>
    </row>
    <row r="219" spans="1:4" x14ac:dyDescent="0.25">
      <c r="A219" s="218"/>
      <c r="B219" s="218"/>
      <c r="C219" s="218"/>
      <c r="D219" s="218"/>
    </row>
    <row r="220" spans="1:4" x14ac:dyDescent="0.25">
      <c r="A220" s="218"/>
      <c r="B220" s="218"/>
      <c r="C220" s="218"/>
      <c r="D220" s="218"/>
    </row>
    <row r="221" spans="1:4" x14ac:dyDescent="0.25">
      <c r="A221" s="218"/>
      <c r="B221" s="218"/>
      <c r="C221" s="218"/>
      <c r="D221" s="218"/>
    </row>
    <row r="222" spans="1:4" x14ac:dyDescent="0.25">
      <c r="A222" s="218"/>
      <c r="B222" s="218"/>
      <c r="C222" s="218"/>
      <c r="D222" s="218"/>
    </row>
    <row r="223" spans="1:4" x14ac:dyDescent="0.25">
      <c r="A223" s="218"/>
      <c r="B223" s="218"/>
      <c r="C223" s="218"/>
      <c r="D223" s="218"/>
    </row>
    <row r="224" spans="1:4" x14ac:dyDescent="0.25">
      <c r="A224" s="218"/>
      <c r="B224" s="218"/>
      <c r="C224" s="218"/>
      <c r="D224" s="218"/>
    </row>
    <row r="225" spans="1:4" x14ac:dyDescent="0.25">
      <c r="A225" s="218"/>
      <c r="B225" s="218"/>
      <c r="C225" s="218"/>
      <c r="D225" s="218"/>
    </row>
    <row r="226" spans="1:4" x14ac:dyDescent="0.25">
      <c r="A226" s="218"/>
      <c r="B226" s="218"/>
      <c r="C226" s="218"/>
      <c r="D226" s="218"/>
    </row>
    <row r="227" spans="1:4" x14ac:dyDescent="0.25">
      <c r="A227" s="218"/>
      <c r="B227" s="218"/>
      <c r="C227" s="218"/>
      <c r="D227" s="218"/>
    </row>
    <row r="228" spans="1:4" x14ac:dyDescent="0.25">
      <c r="A228" s="218"/>
      <c r="B228" s="218"/>
      <c r="C228" s="218"/>
      <c r="D228" s="218"/>
    </row>
    <row r="229" spans="1:4" x14ac:dyDescent="0.25">
      <c r="A229" s="218"/>
      <c r="B229" s="218"/>
      <c r="C229" s="218"/>
      <c r="D229" s="218"/>
    </row>
    <row r="230" spans="1:4" x14ac:dyDescent="0.25">
      <c r="A230" s="218"/>
      <c r="B230" s="218"/>
      <c r="C230" s="218"/>
      <c r="D230" s="218"/>
    </row>
    <row r="231" spans="1:4" x14ac:dyDescent="0.25">
      <c r="A231" s="218"/>
      <c r="B231" s="218"/>
      <c r="C231" s="218"/>
      <c r="D231" s="218"/>
    </row>
    <row r="232" spans="1:4" x14ac:dyDescent="0.25">
      <c r="A232" s="218"/>
      <c r="B232" s="218"/>
      <c r="C232" s="218"/>
      <c r="D232" s="218"/>
    </row>
    <row r="233" spans="1:4" x14ac:dyDescent="0.25">
      <c r="A233" s="218"/>
      <c r="B233" s="218"/>
      <c r="C233" s="218"/>
      <c r="D233" s="218"/>
    </row>
    <row r="234" spans="1:4" x14ac:dyDescent="0.25">
      <c r="A234" s="218"/>
      <c r="B234" s="218"/>
      <c r="C234" s="218"/>
      <c r="D234" s="218"/>
    </row>
    <row r="235" spans="1:4" x14ac:dyDescent="0.25">
      <c r="A235" s="218"/>
      <c r="B235" s="218"/>
      <c r="C235" s="218"/>
      <c r="D235" s="218"/>
    </row>
    <row r="236" spans="1:4" x14ac:dyDescent="0.25">
      <c r="A236" s="218"/>
      <c r="B236" s="218"/>
      <c r="C236" s="218"/>
      <c r="D236" s="218"/>
    </row>
    <row r="237" spans="1:4" x14ac:dyDescent="0.25">
      <c r="A237" s="218"/>
      <c r="B237" s="218"/>
      <c r="C237" s="218"/>
      <c r="D237" s="218"/>
    </row>
    <row r="238" spans="1:4" x14ac:dyDescent="0.25">
      <c r="A238" s="218"/>
      <c r="B238" s="218"/>
      <c r="C238" s="218"/>
      <c r="D238" s="218"/>
    </row>
    <row r="239" spans="1:4" x14ac:dyDescent="0.25">
      <c r="A239" s="218"/>
      <c r="B239" s="218"/>
      <c r="C239" s="218"/>
      <c r="D239" s="218"/>
    </row>
    <row r="240" spans="1:4" x14ac:dyDescent="0.25">
      <c r="A240" s="218"/>
      <c r="B240" s="218"/>
      <c r="C240" s="218"/>
      <c r="D240" s="218"/>
    </row>
    <row r="241" spans="1:4" x14ac:dyDescent="0.25">
      <c r="A241" s="218"/>
      <c r="B241" s="218"/>
      <c r="C241" s="218"/>
      <c r="D241" s="218"/>
    </row>
    <row r="242" spans="1:4" x14ac:dyDescent="0.25">
      <c r="A242" s="218"/>
      <c r="B242" s="218"/>
      <c r="C242" s="218"/>
      <c r="D242" s="218"/>
    </row>
    <row r="243" spans="1:4" x14ac:dyDescent="0.25">
      <c r="A243" s="218"/>
      <c r="B243" s="218"/>
      <c r="C243" s="218"/>
      <c r="D243" s="218"/>
    </row>
    <row r="244" spans="1:4" x14ac:dyDescent="0.25">
      <c r="A244" s="218"/>
      <c r="B244" s="218"/>
      <c r="C244" s="218"/>
      <c r="D244" s="218"/>
    </row>
    <row r="245" spans="1:4" x14ac:dyDescent="0.25">
      <c r="A245" s="218"/>
      <c r="B245" s="218"/>
      <c r="C245" s="218"/>
      <c r="D245" s="218"/>
    </row>
    <row r="246" spans="1:4" x14ac:dyDescent="0.25">
      <c r="A246" s="218"/>
      <c r="B246" s="218"/>
      <c r="C246" s="218"/>
      <c r="D246" s="218"/>
    </row>
    <row r="247" spans="1:4" x14ac:dyDescent="0.25">
      <c r="A247" s="218"/>
      <c r="B247" s="218"/>
      <c r="C247" s="218"/>
      <c r="D247" s="218"/>
    </row>
    <row r="248" spans="1:4" x14ac:dyDescent="0.25">
      <c r="A248" s="218"/>
      <c r="B248" s="218"/>
      <c r="C248" s="218"/>
      <c r="D248" s="218"/>
    </row>
    <row r="249" spans="1:4" x14ac:dyDescent="0.25">
      <c r="A249" s="218"/>
      <c r="B249" s="218"/>
      <c r="C249" s="218"/>
      <c r="D249" s="218"/>
    </row>
    <row r="250" spans="1:4" x14ac:dyDescent="0.25">
      <c r="A250" s="218"/>
      <c r="B250" s="218"/>
      <c r="C250" s="218"/>
      <c r="D250" s="218"/>
    </row>
    <row r="251" spans="1:4" x14ac:dyDescent="0.25">
      <c r="A251" s="218"/>
      <c r="B251" s="218"/>
      <c r="C251" s="218"/>
      <c r="D251" s="218"/>
    </row>
    <row r="252" spans="1:4" x14ac:dyDescent="0.25">
      <c r="A252" s="218"/>
      <c r="B252" s="218"/>
      <c r="C252" s="218"/>
      <c r="D252" s="218"/>
    </row>
    <row r="253" spans="1:4" x14ac:dyDescent="0.25">
      <c r="A253" s="218"/>
      <c r="B253" s="218"/>
      <c r="C253" s="218"/>
      <c r="D253" s="218"/>
    </row>
    <row r="254" spans="1:4" x14ac:dyDescent="0.25">
      <c r="A254" s="218"/>
      <c r="B254" s="218"/>
      <c r="C254" s="218"/>
      <c r="D254" s="218"/>
    </row>
    <row r="255" spans="1:4" x14ac:dyDescent="0.25">
      <c r="A255" s="218"/>
      <c r="B255" s="218"/>
      <c r="C255" s="218"/>
      <c r="D255" s="218"/>
    </row>
    <row r="256" spans="1:4" x14ac:dyDescent="0.25">
      <c r="A256" s="218"/>
      <c r="B256" s="218"/>
      <c r="C256" s="218"/>
      <c r="D256" s="218"/>
    </row>
    <row r="257" spans="1:4" x14ac:dyDescent="0.25">
      <c r="A257" s="218"/>
      <c r="B257" s="218"/>
      <c r="C257" s="218"/>
      <c r="D257" s="218"/>
    </row>
    <row r="258" spans="1:4" x14ac:dyDescent="0.25">
      <c r="A258" s="218"/>
      <c r="B258" s="218"/>
      <c r="C258" s="218"/>
      <c r="D258" s="218"/>
    </row>
    <row r="259" spans="1:4" x14ac:dyDescent="0.25">
      <c r="A259" s="218"/>
      <c r="B259" s="218"/>
      <c r="C259" s="218"/>
      <c r="D259" s="218"/>
    </row>
    <row r="260" spans="1:4" x14ac:dyDescent="0.25">
      <c r="A260" s="218"/>
      <c r="B260" s="218"/>
      <c r="C260" s="218"/>
      <c r="D260" s="218"/>
    </row>
    <row r="261" spans="1:4" x14ac:dyDescent="0.25">
      <c r="A261" s="218"/>
      <c r="B261" s="218"/>
      <c r="C261" s="218"/>
      <c r="D261" s="218"/>
    </row>
    <row r="262" spans="1:4" x14ac:dyDescent="0.25">
      <c r="A262" s="218"/>
      <c r="B262" s="218"/>
      <c r="C262" s="218"/>
      <c r="D262" s="218"/>
    </row>
    <row r="263" spans="1:4" x14ac:dyDescent="0.25">
      <c r="A263" s="218"/>
      <c r="B263" s="218"/>
      <c r="C263" s="218"/>
      <c r="D263" s="218"/>
    </row>
    <row r="264" spans="1:4" x14ac:dyDescent="0.25">
      <c r="A264" s="218"/>
      <c r="B264" s="218"/>
      <c r="C264" s="218"/>
      <c r="D264" s="218"/>
    </row>
    <row r="265" spans="1:4" x14ac:dyDescent="0.25">
      <c r="A265" s="218"/>
      <c r="B265" s="218"/>
      <c r="C265" s="218"/>
      <c r="D265" s="218"/>
    </row>
    <row r="266" spans="1:4" x14ac:dyDescent="0.25">
      <c r="A266" s="218"/>
      <c r="B266" s="218"/>
      <c r="C266" s="218"/>
      <c r="D266" s="218"/>
    </row>
    <row r="267" spans="1:4" x14ac:dyDescent="0.25">
      <c r="A267" s="218"/>
      <c r="B267" s="218"/>
      <c r="C267" s="218"/>
      <c r="D267" s="218"/>
    </row>
    <row r="268" spans="1:4" x14ac:dyDescent="0.25">
      <c r="A268" s="218"/>
      <c r="B268" s="218"/>
      <c r="C268" s="218"/>
      <c r="D268" s="218"/>
    </row>
    <row r="269" spans="1:4" x14ac:dyDescent="0.25">
      <c r="A269" s="218"/>
      <c r="B269" s="218"/>
      <c r="C269" s="218"/>
      <c r="D269" s="218"/>
    </row>
    <row r="270" spans="1:4" x14ac:dyDescent="0.25">
      <c r="A270" s="218"/>
      <c r="B270" s="218"/>
      <c r="C270" s="218"/>
      <c r="D270" s="218"/>
    </row>
    <row r="271" spans="1:4" x14ac:dyDescent="0.25">
      <c r="A271" s="218"/>
      <c r="B271" s="218"/>
      <c r="C271" s="218"/>
      <c r="D271" s="218"/>
    </row>
    <row r="272" spans="1:4" x14ac:dyDescent="0.25">
      <c r="A272" s="218"/>
      <c r="B272" s="218"/>
      <c r="C272" s="218"/>
      <c r="D272" s="218"/>
    </row>
    <row r="273" spans="1:4" x14ac:dyDescent="0.25">
      <c r="A273" s="218"/>
      <c r="B273" s="218"/>
      <c r="C273" s="218"/>
      <c r="D273" s="218"/>
    </row>
    <row r="274" spans="1:4" x14ac:dyDescent="0.25">
      <c r="A274" s="218"/>
      <c r="B274" s="218"/>
      <c r="C274" s="218"/>
      <c r="D274" s="218"/>
    </row>
    <row r="275" spans="1:4" x14ac:dyDescent="0.25">
      <c r="A275" s="218"/>
      <c r="B275" s="218"/>
      <c r="C275" s="218"/>
      <c r="D275" s="218"/>
    </row>
    <row r="276" spans="1:4" x14ac:dyDescent="0.25">
      <c r="A276" s="218"/>
      <c r="B276" s="218"/>
      <c r="C276" s="218"/>
      <c r="D276" s="218"/>
    </row>
    <row r="277" spans="1:4" x14ac:dyDescent="0.25">
      <c r="A277" s="218"/>
      <c r="B277" s="218"/>
      <c r="C277" s="218"/>
      <c r="D277" s="218"/>
    </row>
    <row r="278" spans="1:4" x14ac:dyDescent="0.25">
      <c r="A278" s="218"/>
      <c r="B278" s="218"/>
      <c r="C278" s="218"/>
      <c r="D278" s="218"/>
    </row>
    <row r="279" spans="1:4" x14ac:dyDescent="0.25">
      <c r="A279" s="218"/>
      <c r="B279" s="218"/>
      <c r="C279" s="218"/>
      <c r="D279" s="218"/>
    </row>
    <row r="280" spans="1:4" x14ac:dyDescent="0.25">
      <c r="A280" s="218"/>
      <c r="B280" s="218"/>
      <c r="C280" s="218"/>
      <c r="D280" s="218"/>
    </row>
    <row r="281" spans="1:4" x14ac:dyDescent="0.25">
      <c r="A281" s="218"/>
      <c r="B281" s="218"/>
      <c r="C281" s="218"/>
      <c r="D281" s="218"/>
    </row>
    <row r="282" spans="1:4" x14ac:dyDescent="0.25">
      <c r="A282" s="218"/>
      <c r="B282" s="218"/>
      <c r="C282" s="218"/>
      <c r="D282" s="218"/>
    </row>
    <row r="283" spans="1:4" x14ac:dyDescent="0.25">
      <c r="A283" s="218"/>
      <c r="B283" s="218"/>
      <c r="C283" s="218"/>
      <c r="D283" s="218"/>
    </row>
    <row r="284" spans="1:4" x14ac:dyDescent="0.25">
      <c r="A284" s="218"/>
      <c r="B284" s="218"/>
      <c r="C284" s="218"/>
      <c r="D284" s="218"/>
    </row>
    <row r="285" spans="1:4" x14ac:dyDescent="0.25">
      <c r="A285" s="218"/>
      <c r="B285" s="218"/>
      <c r="C285" s="218"/>
      <c r="D285" s="218"/>
    </row>
    <row r="286" spans="1:4" x14ac:dyDescent="0.25">
      <c r="A286" s="218"/>
      <c r="B286" s="218"/>
      <c r="C286" s="218"/>
      <c r="D286" s="218"/>
    </row>
    <row r="287" spans="1:4" x14ac:dyDescent="0.25">
      <c r="A287" s="218"/>
      <c r="B287" s="218"/>
      <c r="C287" s="218"/>
      <c r="D287" s="218"/>
    </row>
    <row r="288" spans="1:4" x14ac:dyDescent="0.25">
      <c r="A288" s="218"/>
      <c r="B288" s="218"/>
      <c r="C288" s="218"/>
      <c r="D288" s="218"/>
    </row>
    <row r="289" spans="1:4" x14ac:dyDescent="0.25">
      <c r="A289" s="218"/>
      <c r="B289" s="218"/>
      <c r="C289" s="218"/>
      <c r="D289" s="218"/>
    </row>
    <row r="290" spans="1:4" x14ac:dyDescent="0.25">
      <c r="A290" s="218"/>
      <c r="B290" s="218"/>
      <c r="C290" s="218"/>
      <c r="D290" s="218"/>
    </row>
    <row r="291" spans="1:4" x14ac:dyDescent="0.25">
      <c r="A291" s="218"/>
      <c r="B291" s="218"/>
      <c r="C291" s="218"/>
      <c r="D291" s="218"/>
    </row>
    <row r="292" spans="1:4" x14ac:dyDescent="0.25">
      <c r="A292" s="218"/>
      <c r="B292" s="218"/>
      <c r="C292" s="218"/>
      <c r="D292" s="218"/>
    </row>
    <row r="293" spans="1:4" x14ac:dyDescent="0.25">
      <c r="A293" s="218"/>
      <c r="B293" s="218"/>
      <c r="C293" s="218"/>
      <c r="D293" s="218"/>
    </row>
    <row r="294" spans="1:4" x14ac:dyDescent="0.25">
      <c r="A294" s="218"/>
      <c r="B294" s="218"/>
      <c r="C294" s="218"/>
      <c r="D294" s="218"/>
    </row>
    <row r="295" spans="1:4" x14ac:dyDescent="0.25">
      <c r="A295" s="218"/>
      <c r="B295" s="218"/>
      <c r="C295" s="218"/>
      <c r="D295" s="218"/>
    </row>
    <row r="296" spans="1:4" x14ac:dyDescent="0.25">
      <c r="A296" s="218"/>
      <c r="B296" s="218"/>
      <c r="C296" s="218"/>
      <c r="D296" s="218"/>
    </row>
    <row r="297" spans="1:4" x14ac:dyDescent="0.25">
      <c r="A297" s="218"/>
      <c r="B297" s="218"/>
      <c r="C297" s="218"/>
      <c r="D297" s="218"/>
    </row>
    <row r="298" spans="1:4" x14ac:dyDescent="0.25">
      <c r="A298" s="218"/>
      <c r="B298" s="218"/>
      <c r="C298" s="218"/>
      <c r="D298" s="218"/>
    </row>
    <row r="299" spans="1:4" x14ac:dyDescent="0.25">
      <c r="A299" s="218"/>
      <c r="B299" s="218"/>
      <c r="C299" s="218"/>
      <c r="D299" s="218"/>
    </row>
    <row r="300" spans="1:4" x14ac:dyDescent="0.25">
      <c r="A300" s="218"/>
      <c r="B300" s="218"/>
      <c r="C300" s="218"/>
      <c r="D300" s="218"/>
    </row>
    <row r="301" spans="1:4" x14ac:dyDescent="0.25">
      <c r="A301" s="218"/>
      <c r="B301" s="218"/>
      <c r="C301" s="218"/>
      <c r="D301" s="218"/>
    </row>
    <row r="302" spans="1:4" x14ac:dyDescent="0.25">
      <c r="A302" s="218"/>
      <c r="B302" s="218"/>
      <c r="C302" s="218"/>
      <c r="D302" s="218"/>
    </row>
    <row r="303" spans="1:4" x14ac:dyDescent="0.25">
      <c r="A303" s="218"/>
      <c r="B303" s="218"/>
      <c r="C303" s="218"/>
      <c r="D303" s="218"/>
    </row>
    <row r="304" spans="1:4" x14ac:dyDescent="0.25">
      <c r="A304" s="218"/>
      <c r="B304" s="218"/>
      <c r="C304" s="218"/>
      <c r="D304" s="218"/>
    </row>
    <row r="305" spans="1:4" x14ac:dyDescent="0.25">
      <c r="A305" s="218"/>
      <c r="B305" s="218"/>
      <c r="C305" s="218"/>
      <c r="D305" s="218"/>
    </row>
    <row r="306" spans="1:4" x14ac:dyDescent="0.25">
      <c r="A306" s="218"/>
      <c r="B306" s="218"/>
      <c r="C306" s="218"/>
      <c r="D306" s="218"/>
    </row>
    <row r="307" spans="1:4" x14ac:dyDescent="0.25">
      <c r="A307" s="218"/>
      <c r="B307" s="218"/>
      <c r="C307" s="218"/>
      <c r="D307" s="218"/>
    </row>
    <row r="308" spans="1:4" x14ac:dyDescent="0.25">
      <c r="A308" s="218"/>
      <c r="B308" s="218"/>
      <c r="C308" s="218"/>
      <c r="D308" s="218"/>
    </row>
    <row r="309" spans="1:4" x14ac:dyDescent="0.25">
      <c r="A309" s="218"/>
      <c r="B309" s="218"/>
      <c r="C309" s="218"/>
      <c r="D309" s="218"/>
    </row>
    <row r="310" spans="1:4" x14ac:dyDescent="0.25">
      <c r="A310" s="218"/>
      <c r="B310" s="218"/>
      <c r="C310" s="218"/>
      <c r="D310" s="218"/>
    </row>
    <row r="311" spans="1:4" x14ac:dyDescent="0.25">
      <c r="A311" s="218"/>
      <c r="B311" s="218"/>
      <c r="C311" s="218"/>
      <c r="D311" s="218"/>
    </row>
    <row r="312" spans="1:4" x14ac:dyDescent="0.25">
      <c r="A312" s="218"/>
      <c r="B312" s="218"/>
      <c r="C312" s="218"/>
      <c r="D312" s="218"/>
    </row>
    <row r="313" spans="1:4" x14ac:dyDescent="0.25">
      <c r="A313" s="218"/>
      <c r="B313" s="218"/>
      <c r="C313" s="218"/>
      <c r="D313" s="218"/>
    </row>
    <row r="314" spans="1:4" x14ac:dyDescent="0.25">
      <c r="A314" s="218"/>
      <c r="B314" s="218"/>
      <c r="C314" s="218"/>
      <c r="D314" s="218"/>
    </row>
    <row r="315" spans="1:4" x14ac:dyDescent="0.25">
      <c r="A315" s="218"/>
      <c r="B315" s="218"/>
      <c r="C315" s="218"/>
      <c r="D315" s="218"/>
    </row>
    <row r="316" spans="1:4" x14ac:dyDescent="0.25">
      <c r="A316" s="218"/>
      <c r="B316" s="218"/>
      <c r="C316" s="218"/>
      <c r="D316" s="218"/>
    </row>
    <row r="317" spans="1:4" x14ac:dyDescent="0.25">
      <c r="A317" s="218"/>
      <c r="B317" s="218"/>
      <c r="C317" s="218"/>
      <c r="D317" s="218"/>
    </row>
    <row r="318" spans="1:4" x14ac:dyDescent="0.25">
      <c r="A318" s="218"/>
      <c r="B318" s="218"/>
      <c r="C318" s="218"/>
      <c r="D318" s="218"/>
    </row>
    <row r="319" spans="1:4" x14ac:dyDescent="0.25">
      <c r="A319" s="218"/>
      <c r="B319" s="218"/>
      <c r="C319" s="218"/>
      <c r="D319" s="218"/>
    </row>
    <row r="320" spans="1:4" x14ac:dyDescent="0.25">
      <c r="A320" s="218"/>
      <c r="B320" s="218"/>
      <c r="C320" s="218"/>
      <c r="D320" s="218"/>
    </row>
    <row r="321" spans="1:4" x14ac:dyDescent="0.25">
      <c r="A321" s="218"/>
      <c r="B321" s="218"/>
      <c r="C321" s="218"/>
      <c r="D321" s="218"/>
    </row>
    <row r="322" spans="1:4" x14ac:dyDescent="0.25">
      <c r="A322" s="218"/>
      <c r="B322" s="218"/>
      <c r="C322" s="218"/>
      <c r="D322" s="218"/>
    </row>
    <row r="323" spans="1:4" x14ac:dyDescent="0.25">
      <c r="A323" s="218"/>
      <c r="B323" s="218"/>
      <c r="C323" s="218"/>
      <c r="D323" s="218"/>
    </row>
    <row r="324" spans="1:4" x14ac:dyDescent="0.25">
      <c r="A324" s="218"/>
      <c r="B324" s="218"/>
      <c r="C324" s="218"/>
      <c r="D324" s="218"/>
    </row>
    <row r="325" spans="1:4" x14ac:dyDescent="0.25">
      <c r="A325" s="218"/>
      <c r="B325" s="218"/>
      <c r="C325" s="218"/>
      <c r="D325" s="218"/>
    </row>
    <row r="326" spans="1:4" x14ac:dyDescent="0.25">
      <c r="A326" s="218"/>
      <c r="B326" s="218"/>
      <c r="C326" s="218"/>
      <c r="D326" s="218"/>
    </row>
    <row r="327" spans="1:4" x14ac:dyDescent="0.25">
      <c r="A327" s="218"/>
      <c r="B327" s="218"/>
      <c r="C327" s="218"/>
      <c r="D327" s="218"/>
    </row>
    <row r="328" spans="1:4" x14ac:dyDescent="0.25">
      <c r="A328" s="218"/>
      <c r="B328" s="218"/>
      <c r="C328" s="218"/>
      <c r="D328" s="218"/>
    </row>
    <row r="329" spans="1:4" x14ac:dyDescent="0.25">
      <c r="A329" s="218"/>
      <c r="B329" s="218"/>
      <c r="C329" s="218"/>
      <c r="D329" s="218"/>
    </row>
    <row r="330" spans="1:4" x14ac:dyDescent="0.25">
      <c r="A330" s="218"/>
      <c r="B330" s="218"/>
      <c r="C330" s="218"/>
      <c r="D330" s="218"/>
    </row>
    <row r="331" spans="1:4" x14ac:dyDescent="0.25">
      <c r="A331" s="218"/>
      <c r="B331" s="218"/>
      <c r="C331" s="218"/>
      <c r="D331" s="218"/>
    </row>
    <row r="332" spans="1:4" x14ac:dyDescent="0.25">
      <c r="A332" s="218"/>
      <c r="B332" s="218"/>
      <c r="C332" s="218"/>
      <c r="D332" s="218"/>
    </row>
    <row r="333" spans="1:4" x14ac:dyDescent="0.25">
      <c r="A333" s="218"/>
      <c r="B333" s="218"/>
      <c r="C333" s="218"/>
      <c r="D333" s="218"/>
    </row>
    <row r="334" spans="1:4" x14ac:dyDescent="0.25">
      <c r="A334" s="218"/>
      <c r="B334" s="218"/>
      <c r="C334" s="218"/>
      <c r="D334" s="218"/>
    </row>
    <row r="335" spans="1:4" x14ac:dyDescent="0.25">
      <c r="A335" s="218"/>
      <c r="B335" s="218"/>
      <c r="C335" s="218"/>
      <c r="D335" s="218"/>
    </row>
    <row r="336" spans="1:4" x14ac:dyDescent="0.25">
      <c r="A336" s="218"/>
      <c r="B336" s="218"/>
      <c r="C336" s="218"/>
      <c r="D336" s="218"/>
    </row>
    <row r="337" spans="1:4" x14ac:dyDescent="0.25">
      <c r="A337" s="218"/>
      <c r="B337" s="218"/>
      <c r="C337" s="218"/>
      <c r="D337" s="218"/>
    </row>
    <row r="338" spans="1:4" x14ac:dyDescent="0.25">
      <c r="A338" s="218"/>
      <c r="B338" s="218"/>
      <c r="C338" s="218"/>
      <c r="D338" s="218"/>
    </row>
    <row r="339" spans="1:4" x14ac:dyDescent="0.25">
      <c r="A339" s="218"/>
      <c r="B339" s="218"/>
      <c r="C339" s="218"/>
      <c r="D339" s="218"/>
    </row>
    <row r="340" spans="1:4" x14ac:dyDescent="0.25">
      <c r="A340" s="218"/>
      <c r="B340" s="218"/>
      <c r="C340" s="218"/>
      <c r="D340" s="218"/>
    </row>
    <row r="341" spans="1:4" x14ac:dyDescent="0.25">
      <c r="A341" s="218"/>
      <c r="B341" s="218"/>
      <c r="C341" s="218"/>
      <c r="D341" s="218"/>
    </row>
    <row r="342" spans="1:4" x14ac:dyDescent="0.25">
      <c r="A342" s="218"/>
      <c r="B342" s="218"/>
      <c r="C342" s="218"/>
      <c r="D342" s="218"/>
    </row>
    <row r="343" spans="1:4" x14ac:dyDescent="0.25">
      <c r="A343" s="218"/>
      <c r="B343" s="218"/>
      <c r="C343" s="218"/>
      <c r="D343" s="218"/>
    </row>
    <row r="344" spans="1:4" x14ac:dyDescent="0.25">
      <c r="A344" s="218"/>
      <c r="B344" s="218"/>
      <c r="C344" s="218"/>
      <c r="D344" s="218"/>
    </row>
    <row r="345" spans="1:4" x14ac:dyDescent="0.25">
      <c r="A345" s="218"/>
      <c r="B345" s="218"/>
      <c r="C345" s="218"/>
      <c r="D345" s="218"/>
    </row>
    <row r="346" spans="1:4" x14ac:dyDescent="0.25">
      <c r="A346" s="218"/>
      <c r="B346" s="218"/>
      <c r="C346" s="218"/>
      <c r="D346" s="218"/>
    </row>
    <row r="347" spans="1:4" x14ac:dyDescent="0.25">
      <c r="A347" s="218"/>
      <c r="B347" s="218"/>
      <c r="C347" s="218"/>
      <c r="D347" s="218"/>
    </row>
    <row r="348" spans="1:4" x14ac:dyDescent="0.25">
      <c r="A348" s="218"/>
      <c r="B348" s="218"/>
      <c r="C348" s="218"/>
      <c r="D348" s="218"/>
    </row>
    <row r="349" spans="1:4" x14ac:dyDescent="0.25">
      <c r="A349" s="218"/>
      <c r="B349" s="218"/>
      <c r="C349" s="218"/>
      <c r="D349" s="218"/>
    </row>
    <row r="350" spans="1:4" x14ac:dyDescent="0.25">
      <c r="A350" s="218"/>
      <c r="B350" s="218"/>
      <c r="C350" s="218"/>
      <c r="D350" s="218"/>
    </row>
    <row r="351" spans="1:4" x14ac:dyDescent="0.25">
      <c r="A351" s="218"/>
      <c r="B351" s="218"/>
      <c r="C351" s="218"/>
      <c r="D351" s="218"/>
    </row>
    <row r="352" spans="1:4" x14ac:dyDescent="0.25">
      <c r="A352" s="218"/>
      <c r="B352" s="218"/>
      <c r="C352" s="218"/>
      <c r="D352" s="218"/>
    </row>
    <row r="353" spans="1:4" x14ac:dyDescent="0.25">
      <c r="A353" s="218"/>
      <c r="B353" s="218"/>
      <c r="C353" s="218"/>
      <c r="D353" s="218"/>
    </row>
    <row r="354" spans="1:4" x14ac:dyDescent="0.25">
      <c r="A354" s="218"/>
      <c r="B354" s="218"/>
      <c r="C354" s="218"/>
      <c r="D354" s="218"/>
    </row>
    <row r="355" spans="1:4" x14ac:dyDescent="0.25">
      <c r="A355" s="218"/>
      <c r="B355" s="218"/>
      <c r="C355" s="218"/>
      <c r="D355" s="218"/>
    </row>
    <row r="356" spans="1:4" x14ac:dyDescent="0.25">
      <c r="A356" s="218"/>
      <c r="B356" s="218"/>
      <c r="C356" s="218"/>
      <c r="D356" s="218"/>
    </row>
    <row r="357" spans="1:4" x14ac:dyDescent="0.25">
      <c r="A357" s="218"/>
      <c r="B357" s="218"/>
      <c r="C357" s="218"/>
      <c r="D357" s="218"/>
    </row>
    <row r="358" spans="1:4" x14ac:dyDescent="0.25">
      <c r="A358" s="218"/>
      <c r="B358" s="218"/>
      <c r="C358" s="218"/>
      <c r="D358" s="218"/>
    </row>
    <row r="359" spans="1:4" x14ac:dyDescent="0.25">
      <c r="A359" s="218"/>
      <c r="B359" s="218"/>
      <c r="C359" s="218"/>
      <c r="D359" s="218"/>
    </row>
    <row r="360" spans="1:4" x14ac:dyDescent="0.25">
      <c r="A360" s="218"/>
      <c r="B360" s="218"/>
      <c r="C360" s="218"/>
      <c r="D360" s="218"/>
    </row>
    <row r="361" spans="1:4" x14ac:dyDescent="0.25">
      <c r="A361" s="218"/>
      <c r="B361" s="218"/>
      <c r="C361" s="218"/>
      <c r="D361" s="218"/>
    </row>
    <row r="362" spans="1:4" x14ac:dyDescent="0.25">
      <c r="A362" s="218"/>
      <c r="B362" s="218"/>
      <c r="C362" s="218"/>
      <c r="D362" s="218"/>
    </row>
    <row r="363" spans="1:4" x14ac:dyDescent="0.25">
      <c r="A363" s="218"/>
      <c r="B363" s="218"/>
      <c r="C363" s="218"/>
      <c r="D363" s="218"/>
    </row>
    <row r="364" spans="1:4" x14ac:dyDescent="0.25">
      <c r="A364" s="218"/>
      <c r="B364" s="218"/>
      <c r="C364" s="218"/>
      <c r="D364" s="218"/>
    </row>
    <row r="365" spans="1:4" x14ac:dyDescent="0.25">
      <c r="A365" s="218"/>
      <c r="B365" s="218"/>
      <c r="C365" s="218"/>
      <c r="D365" s="218"/>
    </row>
    <row r="366" spans="1:4" x14ac:dyDescent="0.25">
      <c r="A366" s="218"/>
      <c r="B366" s="218"/>
      <c r="C366" s="218"/>
      <c r="D366" s="218"/>
    </row>
    <row r="367" spans="1:4" x14ac:dyDescent="0.25">
      <c r="A367" s="218"/>
      <c r="B367" s="218"/>
      <c r="C367" s="218"/>
      <c r="D367" s="218"/>
    </row>
    <row r="368" spans="1:4" x14ac:dyDescent="0.25">
      <c r="A368" s="218"/>
      <c r="B368" s="218"/>
      <c r="C368" s="218"/>
      <c r="D368" s="218"/>
    </row>
    <row r="369" spans="1:4" x14ac:dyDescent="0.25">
      <c r="A369" s="218"/>
      <c r="B369" s="218"/>
      <c r="C369" s="218"/>
      <c r="D369" s="218"/>
    </row>
    <row r="370" spans="1:4" x14ac:dyDescent="0.25">
      <c r="A370" s="218"/>
      <c r="B370" s="218"/>
      <c r="C370" s="218"/>
      <c r="D370" s="218"/>
    </row>
    <row r="371" spans="1:4" x14ac:dyDescent="0.25">
      <c r="A371" s="218"/>
      <c r="B371" s="218"/>
      <c r="C371" s="218"/>
      <c r="D371" s="218"/>
    </row>
    <row r="372" spans="1:4" x14ac:dyDescent="0.25">
      <c r="A372" s="218"/>
      <c r="B372" s="218"/>
      <c r="C372" s="218"/>
      <c r="D372" s="218"/>
    </row>
    <row r="373" spans="1:4" x14ac:dyDescent="0.25">
      <c r="A373" s="218"/>
      <c r="B373" s="218"/>
      <c r="C373" s="218"/>
      <c r="D373" s="218"/>
    </row>
    <row r="374" spans="1:4" x14ac:dyDescent="0.25">
      <c r="A374" s="218"/>
      <c r="B374" s="218"/>
      <c r="C374" s="218"/>
      <c r="D374" s="218"/>
    </row>
    <row r="375" spans="1:4" x14ac:dyDescent="0.25">
      <c r="A375" s="218"/>
      <c r="B375" s="218"/>
      <c r="C375" s="218"/>
      <c r="D375" s="218"/>
    </row>
    <row r="376" spans="1:4" x14ac:dyDescent="0.25">
      <c r="A376" s="218"/>
      <c r="B376" s="218"/>
      <c r="C376" s="218"/>
      <c r="D376" s="218"/>
    </row>
    <row r="377" spans="1:4" x14ac:dyDescent="0.25">
      <c r="A377" s="218"/>
      <c r="B377" s="218"/>
      <c r="C377" s="218"/>
      <c r="D377" s="218"/>
    </row>
    <row r="378" spans="1:4" x14ac:dyDescent="0.25">
      <c r="A378" s="218"/>
      <c r="B378" s="218"/>
      <c r="C378" s="218"/>
      <c r="D378" s="218"/>
    </row>
    <row r="379" spans="1:4" x14ac:dyDescent="0.25">
      <c r="A379" s="218"/>
      <c r="B379" s="218"/>
      <c r="C379" s="218"/>
      <c r="D379" s="218"/>
    </row>
    <row r="380" spans="1:4" x14ac:dyDescent="0.25">
      <c r="A380" s="218"/>
      <c r="B380" s="218"/>
      <c r="C380" s="218"/>
      <c r="D380" s="218"/>
    </row>
    <row r="381" spans="1:4" x14ac:dyDescent="0.25">
      <c r="A381" s="218"/>
      <c r="B381" s="218"/>
      <c r="C381" s="218"/>
      <c r="D381" s="218"/>
    </row>
    <row r="382" spans="1:4" x14ac:dyDescent="0.25">
      <c r="A382" s="218"/>
      <c r="B382" s="218"/>
      <c r="C382" s="218"/>
      <c r="D382" s="218"/>
    </row>
    <row r="383" spans="1:4" x14ac:dyDescent="0.25">
      <c r="A383" s="218"/>
      <c r="B383" s="218"/>
      <c r="C383" s="218"/>
      <c r="D383" s="218"/>
    </row>
    <row r="384" spans="1:4" x14ac:dyDescent="0.25">
      <c r="A384" s="218"/>
      <c r="B384" s="218"/>
      <c r="C384" s="218"/>
      <c r="D384" s="218"/>
    </row>
    <row r="385" spans="1:4" x14ac:dyDescent="0.25">
      <c r="A385" s="218"/>
      <c r="B385" s="218"/>
      <c r="C385" s="218"/>
      <c r="D385" s="218"/>
    </row>
    <row r="386" spans="1:4" x14ac:dyDescent="0.25">
      <c r="A386" s="218"/>
      <c r="B386" s="218"/>
      <c r="C386" s="218"/>
      <c r="D386" s="218"/>
    </row>
    <row r="387" spans="1:4" x14ac:dyDescent="0.25">
      <c r="A387" s="218"/>
      <c r="B387" s="218"/>
      <c r="C387" s="218"/>
      <c r="D387" s="218"/>
    </row>
    <row r="388" spans="1:4" x14ac:dyDescent="0.25">
      <c r="A388" s="218"/>
      <c r="B388" s="218"/>
      <c r="C388" s="218"/>
      <c r="D388" s="218"/>
    </row>
    <row r="389" spans="1:4" x14ac:dyDescent="0.25">
      <c r="A389" s="218"/>
      <c r="B389" s="218"/>
      <c r="C389" s="218"/>
      <c r="D389" s="218"/>
    </row>
    <row r="390" spans="1:4" x14ac:dyDescent="0.25">
      <c r="A390" s="218"/>
      <c r="B390" s="218"/>
      <c r="C390" s="218"/>
      <c r="D390" s="218"/>
    </row>
    <row r="391" spans="1:4" x14ac:dyDescent="0.25">
      <c r="A391" s="218"/>
      <c r="B391" s="218"/>
      <c r="C391" s="218"/>
      <c r="D391" s="218"/>
    </row>
    <row r="392" spans="1:4" x14ac:dyDescent="0.25">
      <c r="A392" s="218"/>
      <c r="B392" s="218"/>
      <c r="C392" s="218"/>
      <c r="D392" s="218"/>
    </row>
    <row r="393" spans="1:4" x14ac:dyDescent="0.25">
      <c r="A393" s="218"/>
      <c r="B393" s="218"/>
      <c r="C393" s="218"/>
      <c r="D393" s="218"/>
    </row>
    <row r="394" spans="1:4" x14ac:dyDescent="0.25">
      <c r="A394" s="218"/>
      <c r="B394" s="218"/>
      <c r="C394" s="218"/>
      <c r="D394" s="218"/>
    </row>
    <row r="395" spans="1:4" x14ac:dyDescent="0.25">
      <c r="A395" s="218"/>
      <c r="B395" s="218"/>
      <c r="C395" s="218"/>
      <c r="D395" s="218"/>
    </row>
    <row r="396" spans="1:4" x14ac:dyDescent="0.25">
      <c r="A396" s="218"/>
      <c r="B396" s="218"/>
      <c r="C396" s="218"/>
      <c r="D396" s="218"/>
    </row>
    <row r="397" spans="1:4" x14ac:dyDescent="0.25">
      <c r="A397" s="218"/>
      <c r="B397" s="218"/>
      <c r="C397" s="218"/>
      <c r="D397" s="218"/>
    </row>
    <row r="398" spans="1:4" x14ac:dyDescent="0.25">
      <c r="A398" s="218"/>
      <c r="B398" s="218"/>
      <c r="C398" s="218"/>
      <c r="D398" s="218"/>
    </row>
    <row r="399" spans="1:4" x14ac:dyDescent="0.25">
      <c r="A399" s="218"/>
      <c r="B399" s="218"/>
      <c r="C399" s="218"/>
      <c r="D399" s="218"/>
    </row>
    <row r="400" spans="1:4" x14ac:dyDescent="0.25">
      <c r="A400" s="218"/>
      <c r="B400" s="218"/>
      <c r="C400" s="218"/>
      <c r="D400" s="218"/>
    </row>
    <row r="401" spans="1:4" x14ac:dyDescent="0.25">
      <c r="A401" s="218"/>
      <c r="B401" s="218"/>
      <c r="C401" s="218"/>
      <c r="D401" s="218"/>
    </row>
    <row r="402" spans="1:4" x14ac:dyDescent="0.25">
      <c r="A402" s="218"/>
      <c r="B402" s="218"/>
      <c r="C402" s="218"/>
      <c r="D402" s="218"/>
    </row>
    <row r="403" spans="1:4" x14ac:dyDescent="0.25">
      <c r="A403" s="218"/>
      <c r="B403" s="218"/>
      <c r="C403" s="218"/>
      <c r="D403" s="218"/>
    </row>
    <row r="404" spans="1:4" x14ac:dyDescent="0.25">
      <c r="A404" s="218"/>
      <c r="B404" s="218"/>
      <c r="C404" s="218"/>
      <c r="D404" s="218"/>
    </row>
    <row r="405" spans="1:4" x14ac:dyDescent="0.25">
      <c r="A405" s="218"/>
      <c r="B405" s="218"/>
      <c r="C405" s="218"/>
      <c r="D405" s="218"/>
    </row>
    <row r="406" spans="1:4" x14ac:dyDescent="0.25">
      <c r="A406" s="218"/>
      <c r="B406" s="218"/>
      <c r="C406" s="218"/>
      <c r="D406" s="218"/>
    </row>
    <row r="407" spans="1:4" x14ac:dyDescent="0.25">
      <c r="A407" s="218"/>
      <c r="B407" s="218"/>
      <c r="C407" s="218"/>
      <c r="D407" s="218"/>
    </row>
    <row r="408" spans="1:4" x14ac:dyDescent="0.25">
      <c r="A408" s="218"/>
      <c r="B408" s="218"/>
      <c r="C408" s="218"/>
      <c r="D408" s="218"/>
    </row>
    <row r="409" spans="1:4" x14ac:dyDescent="0.25">
      <c r="A409" s="218"/>
      <c r="B409" s="218"/>
      <c r="C409" s="218"/>
      <c r="D409" s="218"/>
    </row>
    <row r="410" spans="1:4" x14ac:dyDescent="0.25">
      <c r="A410" s="218"/>
      <c r="B410" s="218"/>
      <c r="C410" s="218"/>
      <c r="D410" s="218"/>
    </row>
    <row r="411" spans="1:4" x14ac:dyDescent="0.25">
      <c r="A411" s="218"/>
      <c r="B411" s="218"/>
      <c r="C411" s="218"/>
      <c r="D411" s="218"/>
    </row>
    <row r="412" spans="1:4" x14ac:dyDescent="0.25">
      <c r="A412" s="218"/>
      <c r="B412" s="218"/>
      <c r="C412" s="218"/>
      <c r="D412" s="218"/>
    </row>
    <row r="413" spans="1:4" x14ac:dyDescent="0.25">
      <c r="A413" s="218"/>
      <c r="B413" s="218"/>
      <c r="C413" s="218"/>
      <c r="D413" s="218"/>
    </row>
    <row r="414" spans="1:4" x14ac:dyDescent="0.25">
      <c r="A414" s="218"/>
      <c r="B414" s="218"/>
      <c r="C414" s="218"/>
      <c r="D414" s="218"/>
    </row>
    <row r="415" spans="1:4" x14ac:dyDescent="0.25">
      <c r="A415" s="218"/>
      <c r="B415" s="218"/>
      <c r="C415" s="218"/>
      <c r="D415" s="218"/>
    </row>
    <row r="416" spans="1:4" x14ac:dyDescent="0.25">
      <c r="A416" s="218"/>
      <c r="B416" s="218"/>
      <c r="C416" s="218"/>
      <c r="D416" s="218"/>
    </row>
    <row r="417" spans="1:4" x14ac:dyDescent="0.25">
      <c r="A417" s="218"/>
      <c r="B417" s="218"/>
      <c r="C417" s="218"/>
      <c r="D417" s="218"/>
    </row>
    <row r="418" spans="1:4" x14ac:dyDescent="0.25">
      <c r="A418" s="218"/>
      <c r="B418" s="218"/>
      <c r="C418" s="218"/>
      <c r="D418" s="218"/>
    </row>
    <row r="419" spans="1:4" x14ac:dyDescent="0.25">
      <c r="A419" s="218"/>
      <c r="B419" s="218"/>
      <c r="C419" s="218"/>
      <c r="D419" s="218"/>
    </row>
    <row r="420" spans="1:4" x14ac:dyDescent="0.25">
      <c r="A420" s="218"/>
      <c r="B420" s="218"/>
      <c r="C420" s="218"/>
      <c r="D420" s="218"/>
    </row>
    <row r="421" spans="1:4" x14ac:dyDescent="0.25">
      <c r="A421" s="218"/>
      <c r="B421" s="218"/>
      <c r="C421" s="218"/>
      <c r="D421" s="218"/>
    </row>
    <row r="422" spans="1:4" x14ac:dyDescent="0.25">
      <c r="A422" s="218"/>
      <c r="B422" s="218"/>
      <c r="C422" s="218"/>
      <c r="D422" s="218"/>
    </row>
    <row r="423" spans="1:4" x14ac:dyDescent="0.25">
      <c r="A423" s="218"/>
      <c r="B423" s="218"/>
      <c r="C423" s="218"/>
      <c r="D423" s="218"/>
    </row>
    <row r="424" spans="1:4" x14ac:dyDescent="0.25">
      <c r="A424" s="218"/>
      <c r="B424" s="218"/>
      <c r="C424" s="218"/>
      <c r="D424" s="218"/>
    </row>
    <row r="425" spans="1:4" x14ac:dyDescent="0.25">
      <c r="A425" s="218"/>
      <c r="B425" s="218"/>
      <c r="C425" s="218"/>
      <c r="D425" s="218"/>
    </row>
    <row r="426" spans="1:4" x14ac:dyDescent="0.25">
      <c r="A426" s="218"/>
      <c r="B426" s="218"/>
      <c r="C426" s="218"/>
      <c r="D426" s="218"/>
    </row>
    <row r="427" spans="1:4" x14ac:dyDescent="0.25">
      <c r="A427" s="218"/>
      <c r="B427" s="218"/>
      <c r="C427" s="218"/>
      <c r="D427" s="218"/>
    </row>
    <row r="428" spans="1:4" x14ac:dyDescent="0.25">
      <c r="A428" s="218"/>
      <c r="B428" s="218"/>
      <c r="C428" s="218"/>
      <c r="D428" s="218"/>
    </row>
    <row r="429" spans="1:4" x14ac:dyDescent="0.25">
      <c r="A429" s="218"/>
      <c r="B429" s="218"/>
      <c r="C429" s="218"/>
      <c r="D429" s="218"/>
    </row>
    <row r="430" spans="1:4" x14ac:dyDescent="0.25">
      <c r="A430" s="218"/>
      <c r="B430" s="218"/>
      <c r="C430" s="218"/>
      <c r="D430" s="218"/>
    </row>
    <row r="431" spans="1:4" x14ac:dyDescent="0.25">
      <c r="A431" s="218"/>
      <c r="B431" s="218"/>
      <c r="C431" s="218"/>
      <c r="D431" s="218"/>
    </row>
    <row r="432" spans="1:4" x14ac:dyDescent="0.25">
      <c r="A432" s="218"/>
      <c r="B432" s="218"/>
      <c r="C432" s="218"/>
      <c r="D432" s="218"/>
    </row>
    <row r="433" spans="1:4" x14ac:dyDescent="0.25">
      <c r="A433" s="218"/>
      <c r="B433" s="218"/>
      <c r="C433" s="218"/>
      <c r="D433" s="218"/>
    </row>
    <row r="434" spans="1:4" x14ac:dyDescent="0.25">
      <c r="A434" s="218"/>
      <c r="B434" s="218"/>
      <c r="C434" s="218"/>
      <c r="D434" s="218"/>
    </row>
    <row r="435" spans="1:4" x14ac:dyDescent="0.25">
      <c r="A435" s="218"/>
      <c r="B435" s="218"/>
      <c r="C435" s="218"/>
      <c r="D435" s="218"/>
    </row>
    <row r="436" spans="1:4" x14ac:dyDescent="0.25">
      <c r="A436" s="218"/>
      <c r="B436" s="218"/>
      <c r="C436" s="218"/>
      <c r="D436" s="218"/>
    </row>
    <row r="437" spans="1:4" x14ac:dyDescent="0.25">
      <c r="A437" s="218"/>
      <c r="B437" s="218"/>
      <c r="C437" s="218"/>
      <c r="D437" s="218"/>
    </row>
    <row r="438" spans="1:4" x14ac:dyDescent="0.25">
      <c r="A438" s="218"/>
      <c r="B438" s="218"/>
      <c r="C438" s="218"/>
      <c r="D438" s="218"/>
    </row>
    <row r="439" spans="1:4" x14ac:dyDescent="0.25">
      <c r="A439" s="218"/>
      <c r="B439" s="218"/>
      <c r="C439" s="218"/>
      <c r="D439" s="218"/>
    </row>
    <row r="440" spans="1:4" x14ac:dyDescent="0.25">
      <c r="A440" s="218"/>
      <c r="B440" s="218"/>
      <c r="C440" s="218"/>
      <c r="D440" s="218"/>
    </row>
    <row r="441" spans="1:4" x14ac:dyDescent="0.25">
      <c r="A441" s="218"/>
      <c r="B441" s="218"/>
      <c r="C441" s="218"/>
      <c r="D441" s="218"/>
    </row>
    <row r="442" spans="1:4" x14ac:dyDescent="0.25">
      <c r="A442" s="218"/>
      <c r="B442" s="218"/>
      <c r="C442" s="218"/>
      <c r="D442" s="218"/>
    </row>
    <row r="443" spans="1:4" x14ac:dyDescent="0.25">
      <c r="A443" s="218"/>
      <c r="B443" s="218"/>
      <c r="C443" s="218"/>
      <c r="D443" s="218"/>
    </row>
    <row r="444" spans="1:4" x14ac:dyDescent="0.25">
      <c r="A444" s="218"/>
      <c r="B444" s="218"/>
      <c r="C444" s="218"/>
      <c r="D444" s="218"/>
    </row>
    <row r="445" spans="1:4" x14ac:dyDescent="0.25">
      <c r="A445" s="218"/>
      <c r="B445" s="218"/>
      <c r="C445" s="218"/>
      <c r="D445" s="218"/>
    </row>
    <row r="446" spans="1:4" x14ac:dyDescent="0.25">
      <c r="A446" s="218"/>
      <c r="B446" s="218"/>
      <c r="C446" s="218"/>
      <c r="D446" s="218"/>
    </row>
    <row r="447" spans="1:4" x14ac:dyDescent="0.25">
      <c r="A447" s="218"/>
      <c r="B447" s="218"/>
      <c r="C447" s="218"/>
      <c r="D447" s="218"/>
    </row>
    <row r="448" spans="1:4" x14ac:dyDescent="0.25">
      <c r="A448" s="218"/>
      <c r="B448" s="218"/>
      <c r="C448" s="218"/>
      <c r="D448" s="218"/>
    </row>
    <row r="449" s="218" customFormat="1" x14ac:dyDescent="0.25"/>
    <row r="450" s="218" customFormat="1" x14ac:dyDescent="0.25"/>
    <row r="451" s="218" customFormat="1" x14ac:dyDescent="0.25"/>
    <row r="452" s="218" customFormat="1" x14ac:dyDescent="0.25"/>
    <row r="453" s="218" customFormat="1" x14ac:dyDescent="0.25"/>
    <row r="454" s="218" customFormat="1" x14ac:dyDescent="0.25"/>
    <row r="455" s="218" customFormat="1" x14ac:dyDescent="0.25"/>
    <row r="456" s="218" customFormat="1" x14ac:dyDescent="0.25"/>
    <row r="457" s="218" customFormat="1" x14ac:dyDescent="0.25"/>
    <row r="458" s="218" customFormat="1" x14ac:dyDescent="0.25"/>
    <row r="459" s="218" customFormat="1" x14ac:dyDescent="0.25"/>
    <row r="460" s="218" customFormat="1" x14ac:dyDescent="0.25"/>
    <row r="461" s="218" customFormat="1" x14ac:dyDescent="0.25"/>
    <row r="462" s="218" customFormat="1" x14ac:dyDescent="0.25"/>
    <row r="463" s="218" customFormat="1" x14ac:dyDescent="0.25"/>
    <row r="464" s="218" customFormat="1" x14ac:dyDescent="0.25"/>
    <row r="465" s="218" customFormat="1" x14ac:dyDescent="0.25"/>
    <row r="466" s="218" customFormat="1" x14ac:dyDescent="0.25"/>
    <row r="467" s="218" customFormat="1" x14ac:dyDescent="0.25"/>
    <row r="468" s="218" customFormat="1" x14ac:dyDescent="0.25"/>
    <row r="469" s="218" customFormat="1" x14ac:dyDescent="0.25"/>
    <row r="470" s="218" customFormat="1" x14ac:dyDescent="0.25"/>
    <row r="471" s="218" customFormat="1" x14ac:dyDescent="0.25"/>
    <row r="472" s="218" customFormat="1" x14ac:dyDescent="0.25"/>
    <row r="473" s="218" customFormat="1" x14ac:dyDescent="0.25"/>
    <row r="474" s="218" customFormat="1" x14ac:dyDescent="0.25"/>
    <row r="475" s="218" customFormat="1" x14ac:dyDescent="0.25"/>
    <row r="476" s="218" customFormat="1" x14ac:dyDescent="0.25"/>
    <row r="477" s="218" customFormat="1" x14ac:dyDescent="0.25"/>
    <row r="478" s="218" customFormat="1" x14ac:dyDescent="0.25"/>
    <row r="479" s="218" customFormat="1" x14ac:dyDescent="0.25"/>
    <row r="480" s="218" customFormat="1" x14ac:dyDescent="0.25"/>
    <row r="481" s="218" customFormat="1" x14ac:dyDescent="0.25"/>
    <row r="482" s="218" customFormat="1" x14ac:dyDescent="0.25"/>
    <row r="483" s="218" customFormat="1" x14ac:dyDescent="0.25"/>
    <row r="484" s="218" customFormat="1" x14ac:dyDescent="0.25"/>
    <row r="485" s="218" customFormat="1" x14ac:dyDescent="0.25"/>
    <row r="486" s="218" customFormat="1" x14ac:dyDescent="0.25"/>
    <row r="487" s="218" customFormat="1" x14ac:dyDescent="0.25"/>
    <row r="488" s="218" customFormat="1" x14ac:dyDescent="0.25"/>
    <row r="489" s="218" customFormat="1" x14ac:dyDescent="0.25"/>
    <row r="490" s="218" customFormat="1" x14ac:dyDescent="0.25"/>
    <row r="491" s="218" customFormat="1" x14ac:dyDescent="0.25"/>
    <row r="492" s="218" customFormat="1" x14ac:dyDescent="0.25"/>
    <row r="493" s="218" customFormat="1" x14ac:dyDescent="0.25"/>
    <row r="494" s="218" customFormat="1" x14ac:dyDescent="0.25"/>
    <row r="495" s="218" customFormat="1" x14ac:dyDescent="0.25"/>
    <row r="496" s="218" customFormat="1" x14ac:dyDescent="0.25"/>
    <row r="497" s="218" customFormat="1" x14ac:dyDescent="0.25"/>
    <row r="498" s="218" customFormat="1" x14ac:dyDescent="0.25"/>
    <row r="499" s="218" customFormat="1" x14ac:dyDescent="0.25"/>
    <row r="500" s="218" customFormat="1" x14ac:dyDescent="0.25"/>
    <row r="501" s="218" customFormat="1" x14ac:dyDescent="0.25"/>
    <row r="502" s="218" customFormat="1" x14ac:dyDescent="0.25"/>
    <row r="503" s="218" customFormat="1" x14ac:dyDescent="0.25"/>
    <row r="504" s="218" customFormat="1" x14ac:dyDescent="0.25"/>
    <row r="505" s="218" customFormat="1" x14ac:dyDescent="0.25"/>
    <row r="506" s="218" customFormat="1" x14ac:dyDescent="0.25"/>
    <row r="507" s="218" customFormat="1" x14ac:dyDescent="0.25"/>
    <row r="508" s="218" customFormat="1" x14ac:dyDescent="0.25"/>
    <row r="509" s="218" customFormat="1" x14ac:dyDescent="0.25"/>
    <row r="510" s="218" customFormat="1" x14ac:dyDescent="0.25"/>
    <row r="511" s="218" customFormat="1" x14ac:dyDescent="0.25"/>
    <row r="512" s="218" customFormat="1" x14ac:dyDescent="0.25"/>
    <row r="513" s="218" customFormat="1" x14ac:dyDescent="0.25"/>
    <row r="514" s="218" customFormat="1" x14ac:dyDescent="0.25"/>
    <row r="515" s="218" customFormat="1" x14ac:dyDescent="0.25"/>
    <row r="516" s="218" customFormat="1" x14ac:dyDescent="0.25"/>
    <row r="517" s="218" customFormat="1" x14ac:dyDescent="0.25"/>
    <row r="518" s="218" customFormat="1" x14ac:dyDescent="0.25"/>
    <row r="519" s="218" customFormat="1" x14ac:dyDescent="0.25"/>
    <row r="520" s="218" customFormat="1" x14ac:dyDescent="0.25"/>
    <row r="521" s="218" customFormat="1" x14ac:dyDescent="0.25"/>
    <row r="522" s="218" customFormat="1" x14ac:dyDescent="0.25"/>
    <row r="523" s="218" customFormat="1" x14ac:dyDescent="0.25"/>
    <row r="524" s="218" customFormat="1" x14ac:dyDescent="0.25"/>
    <row r="525" s="218" customFormat="1" x14ac:dyDescent="0.25"/>
    <row r="526" s="218" customFormat="1" x14ac:dyDescent="0.25"/>
    <row r="527" s="218" customFormat="1" x14ac:dyDescent="0.25"/>
    <row r="528" s="218" customFormat="1" x14ac:dyDescent="0.25"/>
    <row r="529" s="218" customFormat="1" x14ac:dyDescent="0.25"/>
    <row r="530" s="218" customFormat="1" x14ac:dyDescent="0.25"/>
    <row r="531" s="218" customFormat="1" x14ac:dyDescent="0.25"/>
    <row r="532" s="218" customFormat="1" x14ac:dyDescent="0.25"/>
    <row r="533" s="218" customFormat="1" x14ac:dyDescent="0.25"/>
    <row r="534" s="218" customFormat="1" x14ac:dyDescent="0.25"/>
    <row r="535" s="218" customFormat="1" x14ac:dyDescent="0.25"/>
    <row r="536" s="218" customFormat="1" x14ac:dyDescent="0.25"/>
    <row r="537" s="218" customFormat="1" x14ac:dyDescent="0.25"/>
    <row r="538" s="218" customFormat="1" x14ac:dyDescent="0.25"/>
    <row r="539" s="218" customFormat="1" x14ac:dyDescent="0.25"/>
    <row r="540" s="218" customFormat="1" x14ac:dyDescent="0.25"/>
    <row r="541" s="218" customFormat="1" x14ac:dyDescent="0.25"/>
    <row r="542" s="218" customFormat="1" x14ac:dyDescent="0.25"/>
    <row r="543" s="218" customFormat="1" x14ac:dyDescent="0.25"/>
    <row r="544" s="218" customFormat="1" x14ac:dyDescent="0.25"/>
    <row r="545" s="218" customFormat="1" x14ac:dyDescent="0.25"/>
    <row r="546" s="218" customFormat="1" x14ac:dyDescent="0.25"/>
    <row r="547" s="218" customFormat="1" x14ac:dyDescent="0.25"/>
    <row r="548" s="218" customFormat="1" x14ac:dyDescent="0.25"/>
    <row r="549" s="218" customFormat="1" x14ac:dyDescent="0.25"/>
    <row r="550" s="218" customFormat="1" x14ac:dyDescent="0.25"/>
    <row r="551" s="218" customFormat="1" x14ac:dyDescent="0.25"/>
    <row r="552" s="218" customFormat="1" x14ac:dyDescent="0.25"/>
    <row r="553" s="218" customFormat="1" x14ac:dyDescent="0.25"/>
    <row r="554" s="218" customFormat="1" x14ac:dyDescent="0.25"/>
    <row r="555" s="218" customFormat="1" x14ac:dyDescent="0.25"/>
    <row r="556" s="218" customFormat="1" x14ac:dyDescent="0.25"/>
    <row r="557" s="218" customFormat="1" x14ac:dyDescent="0.25"/>
    <row r="558" s="218" customFormat="1" x14ac:dyDescent="0.25"/>
    <row r="559" s="218" customFormat="1" x14ac:dyDescent="0.25"/>
    <row r="560" s="218" customFormat="1" x14ac:dyDescent="0.25"/>
    <row r="561" s="218" customFormat="1" x14ac:dyDescent="0.25"/>
    <row r="562" s="218" customFormat="1" x14ac:dyDescent="0.25"/>
    <row r="563" s="218" customFormat="1" x14ac:dyDescent="0.25"/>
    <row r="564" s="218" customFormat="1" x14ac:dyDescent="0.25"/>
    <row r="565" s="218" customFormat="1" x14ac:dyDescent="0.25"/>
    <row r="566" s="218" customFormat="1" x14ac:dyDescent="0.25"/>
    <row r="567" s="218" customFormat="1" x14ac:dyDescent="0.25"/>
    <row r="568" s="218" customFormat="1" x14ac:dyDescent="0.25"/>
    <row r="569" s="218" customFormat="1" x14ac:dyDescent="0.25"/>
    <row r="570" s="218" customFormat="1" x14ac:dyDescent="0.25"/>
    <row r="571" s="218" customFormat="1" x14ac:dyDescent="0.25"/>
    <row r="572" s="218" customFormat="1" x14ac:dyDescent="0.25"/>
    <row r="573" s="218" customFormat="1" x14ac:dyDescent="0.25"/>
    <row r="574" s="218" customFormat="1" x14ac:dyDescent="0.25"/>
    <row r="575" s="218" customFormat="1" x14ac:dyDescent="0.25"/>
    <row r="576" s="218" customFormat="1" x14ac:dyDescent="0.25"/>
    <row r="577" s="218" customFormat="1" x14ac:dyDescent="0.25"/>
    <row r="578" s="218" customFormat="1" x14ac:dyDescent="0.25"/>
    <row r="579" s="218" customFormat="1" x14ac:dyDescent="0.25"/>
    <row r="580" s="218" customFormat="1" x14ac:dyDescent="0.25"/>
    <row r="581" s="218" customFormat="1" x14ac:dyDescent="0.25"/>
    <row r="582" s="218" customFormat="1" x14ac:dyDescent="0.25"/>
    <row r="583" s="218" customFormat="1" x14ac:dyDescent="0.25"/>
    <row r="584" s="218" customFormat="1" x14ac:dyDescent="0.25"/>
    <row r="585" s="218" customFormat="1" x14ac:dyDescent="0.25"/>
    <row r="586" s="218" customFormat="1" x14ac:dyDescent="0.25"/>
    <row r="587" s="218" customFormat="1" x14ac:dyDescent="0.25"/>
    <row r="588" s="218" customFormat="1" x14ac:dyDescent="0.25"/>
    <row r="589" s="218" customFormat="1" x14ac:dyDescent="0.25"/>
    <row r="590" s="218" customFormat="1" x14ac:dyDescent="0.25"/>
    <row r="591" s="218" customFormat="1" x14ac:dyDescent="0.25"/>
    <row r="592" s="218" customFormat="1" x14ac:dyDescent="0.25"/>
    <row r="593" s="218" customFormat="1" x14ac:dyDescent="0.25"/>
    <row r="594" s="218" customFormat="1" x14ac:dyDescent="0.25"/>
    <row r="595" s="218" customFormat="1" x14ac:dyDescent="0.25"/>
    <row r="596" s="218" customFormat="1" x14ac:dyDescent="0.25"/>
    <row r="597" s="218" customFormat="1" x14ac:dyDescent="0.25"/>
    <row r="598" s="218" customFormat="1" x14ac:dyDescent="0.25"/>
    <row r="599" s="218" customFormat="1" x14ac:dyDescent="0.25"/>
    <row r="600" s="218" customFormat="1" x14ac:dyDescent="0.25"/>
    <row r="601" s="218" customFormat="1" x14ac:dyDescent="0.25"/>
    <row r="602" s="218" customFormat="1" x14ac:dyDescent="0.25"/>
    <row r="603" s="218" customFormat="1" x14ac:dyDescent="0.25"/>
    <row r="604" s="218" customFormat="1" x14ac:dyDescent="0.25"/>
    <row r="605" s="218" customFormat="1" x14ac:dyDescent="0.25"/>
    <row r="606" s="218" customFormat="1" x14ac:dyDescent="0.25"/>
    <row r="607" s="218" customFormat="1" x14ac:dyDescent="0.25"/>
    <row r="608" s="218" customFormat="1" x14ac:dyDescent="0.25"/>
    <row r="609" s="218" customFormat="1" x14ac:dyDescent="0.25"/>
    <row r="610" s="218" customFormat="1" x14ac:dyDescent="0.25"/>
    <row r="611" s="218" customFormat="1" x14ac:dyDescent="0.25"/>
    <row r="612" s="218" customFormat="1" x14ac:dyDescent="0.25"/>
    <row r="613" s="218" customFormat="1" x14ac:dyDescent="0.25"/>
    <row r="614" s="218" customFormat="1" x14ac:dyDescent="0.25"/>
    <row r="615" s="218" customFormat="1" x14ac:dyDescent="0.25"/>
    <row r="616" s="218" customFormat="1" x14ac:dyDescent="0.25"/>
    <row r="617" s="218" customFormat="1" x14ac:dyDescent="0.25"/>
    <row r="618" s="218" customFormat="1" x14ac:dyDescent="0.25"/>
    <row r="619" s="218" customFormat="1" x14ac:dyDescent="0.25"/>
    <row r="620" s="218" customFormat="1" x14ac:dyDescent="0.25"/>
    <row r="621" s="218" customFormat="1" x14ac:dyDescent="0.25"/>
    <row r="622" s="218" customFormat="1" x14ac:dyDescent="0.25"/>
    <row r="623" s="218" customFormat="1" x14ac:dyDescent="0.25"/>
    <row r="624" s="218" customFormat="1" x14ac:dyDescent="0.25"/>
    <row r="625" s="218" customFormat="1" x14ac:dyDescent="0.25"/>
    <row r="626" s="218" customFormat="1" x14ac:dyDescent="0.25"/>
    <row r="627" s="218" customFormat="1" x14ac:dyDescent="0.25"/>
    <row r="628" s="218" customFormat="1" x14ac:dyDescent="0.25"/>
    <row r="629" s="218" customFormat="1" x14ac:dyDescent="0.25"/>
    <row r="630" s="218" customFormat="1" x14ac:dyDescent="0.25"/>
    <row r="631" s="218" customFormat="1" x14ac:dyDescent="0.25"/>
    <row r="632" s="218" customFormat="1" x14ac:dyDescent="0.25"/>
    <row r="633" s="218" customFormat="1" x14ac:dyDescent="0.25"/>
    <row r="634" s="218" customFormat="1" x14ac:dyDescent="0.25"/>
    <row r="635" s="218" customFormat="1" x14ac:dyDescent="0.25"/>
    <row r="636" s="218" customFormat="1" x14ac:dyDescent="0.25"/>
    <row r="637" s="218" customFormat="1" x14ac:dyDescent="0.25"/>
    <row r="638" s="218" customFormat="1" x14ac:dyDescent="0.25"/>
    <row r="639" s="218" customFormat="1" x14ac:dyDescent="0.25"/>
    <row r="640" s="218" customFormat="1" x14ac:dyDescent="0.25"/>
    <row r="641" s="218" customFormat="1" x14ac:dyDescent="0.25"/>
    <row r="642" s="218" customFormat="1" x14ac:dyDescent="0.25"/>
    <row r="643" s="218" customFormat="1" x14ac:dyDescent="0.25"/>
    <row r="644" s="218" customFormat="1" x14ac:dyDescent="0.25"/>
    <row r="645" s="218" customFormat="1" x14ac:dyDescent="0.25"/>
    <row r="646" s="218" customFormat="1" x14ac:dyDescent="0.25"/>
    <row r="647" s="218" customFormat="1" x14ac:dyDescent="0.25"/>
    <row r="648" s="218" customFormat="1" x14ac:dyDescent="0.25"/>
    <row r="649" s="218" customFormat="1" x14ac:dyDescent="0.25"/>
    <row r="650" s="218" customFormat="1" x14ac:dyDescent="0.25"/>
    <row r="651" s="218" customFormat="1" x14ac:dyDescent="0.25"/>
    <row r="652" s="218" customFormat="1" x14ac:dyDescent="0.25"/>
    <row r="653" s="218" customFormat="1" x14ac:dyDescent="0.25"/>
    <row r="654" s="218" customFormat="1" x14ac:dyDescent="0.25"/>
    <row r="655" s="218" customFormat="1" x14ac:dyDescent="0.25"/>
    <row r="656" s="218" customFormat="1" x14ac:dyDescent="0.25"/>
    <row r="657" s="218" customFormat="1" x14ac:dyDescent="0.25"/>
    <row r="658" s="218" customFormat="1" x14ac:dyDescent="0.25"/>
    <row r="659" s="218" customFormat="1" x14ac:dyDescent="0.25"/>
    <row r="660" s="218" customFormat="1" x14ac:dyDescent="0.25"/>
    <row r="661" s="218" customFormat="1" x14ac:dyDescent="0.25"/>
    <row r="662" s="218" customFormat="1" x14ac:dyDescent="0.25"/>
    <row r="663" s="218" customFormat="1" x14ac:dyDescent="0.25"/>
    <row r="664" s="218" customFormat="1" x14ac:dyDescent="0.25"/>
    <row r="665" s="218" customFormat="1" x14ac:dyDescent="0.25"/>
    <row r="666" s="218" customFormat="1" x14ac:dyDescent="0.25"/>
    <row r="667" s="218" customFormat="1" x14ac:dyDescent="0.25"/>
    <row r="668" s="218" customFormat="1" x14ac:dyDescent="0.25"/>
    <row r="669" s="218" customFormat="1" x14ac:dyDescent="0.25"/>
    <row r="670" s="218" customFormat="1" x14ac:dyDescent="0.25"/>
    <row r="671" s="218" customFormat="1" x14ac:dyDescent="0.25"/>
    <row r="672" s="218" customFormat="1" x14ac:dyDescent="0.25"/>
    <row r="673" s="218" customFormat="1" x14ac:dyDescent="0.25"/>
    <row r="674" s="218" customFormat="1" x14ac:dyDescent="0.25"/>
    <row r="675" s="218" customFormat="1" x14ac:dyDescent="0.25"/>
    <row r="676" s="218" customFormat="1" x14ac:dyDescent="0.25"/>
    <row r="677" s="218" customFormat="1" x14ac:dyDescent="0.25"/>
    <row r="678" s="218" customFormat="1" x14ac:dyDescent="0.25"/>
    <row r="679" s="218" customFormat="1" x14ac:dyDescent="0.25"/>
    <row r="680" s="218" customFormat="1" x14ac:dyDescent="0.25"/>
    <row r="681" s="218" customFormat="1" x14ac:dyDescent="0.25"/>
    <row r="682" s="218" customFormat="1" x14ac:dyDescent="0.25"/>
    <row r="683" s="218" customFormat="1" x14ac:dyDescent="0.25"/>
    <row r="684" s="218" customFormat="1" x14ac:dyDescent="0.25"/>
    <row r="685" s="218" customFormat="1" x14ac:dyDescent="0.25"/>
    <row r="686" s="218" customFormat="1" x14ac:dyDescent="0.25"/>
    <row r="687" s="218" customFormat="1" x14ac:dyDescent="0.25"/>
    <row r="688" s="218" customFormat="1" x14ac:dyDescent="0.25"/>
    <row r="689" s="218" customFormat="1" x14ac:dyDescent="0.25"/>
    <row r="690" s="218" customFormat="1" x14ac:dyDescent="0.25"/>
    <row r="691" s="218" customFormat="1" x14ac:dyDescent="0.25"/>
    <row r="692" s="218" customFormat="1" x14ac:dyDescent="0.25"/>
    <row r="693" s="218" customFormat="1" x14ac:dyDescent="0.25"/>
    <row r="694" s="218" customFormat="1" x14ac:dyDescent="0.25"/>
    <row r="695" s="218" customFormat="1" x14ac:dyDescent="0.25"/>
    <row r="696" s="218" customFormat="1" x14ac:dyDescent="0.25"/>
    <row r="697" s="218" customFormat="1" x14ac:dyDescent="0.25"/>
    <row r="698" s="218" customFormat="1" x14ac:dyDescent="0.25"/>
    <row r="699" s="218" customFormat="1" x14ac:dyDescent="0.25"/>
    <row r="700" s="218" customFormat="1" x14ac:dyDescent="0.25"/>
    <row r="701" s="218" customFormat="1" x14ac:dyDescent="0.25"/>
    <row r="702" s="218" customFormat="1" x14ac:dyDescent="0.25"/>
    <row r="703" s="218" customFormat="1" x14ac:dyDescent="0.25"/>
    <row r="704" s="218" customFormat="1" x14ac:dyDescent="0.25"/>
    <row r="705" s="218" customFormat="1" x14ac:dyDescent="0.25"/>
    <row r="706" s="218" customFormat="1" x14ac:dyDescent="0.25"/>
    <row r="707" s="218" customFormat="1" x14ac:dyDescent="0.25"/>
    <row r="708" s="218" customFormat="1" x14ac:dyDescent="0.25"/>
    <row r="709" s="218" customFormat="1" x14ac:dyDescent="0.25"/>
    <row r="710" s="218" customFormat="1" x14ac:dyDescent="0.25"/>
    <row r="711" s="218" customFormat="1" x14ac:dyDescent="0.25"/>
    <row r="712" s="218" customFormat="1" x14ac:dyDescent="0.25"/>
    <row r="713" s="218" customFormat="1" x14ac:dyDescent="0.25"/>
    <row r="714" s="218" customFormat="1" x14ac:dyDescent="0.25"/>
    <row r="715" s="218" customFormat="1" x14ac:dyDescent="0.25"/>
    <row r="716" s="218" customFormat="1" x14ac:dyDescent="0.25"/>
    <row r="717" s="218" customFormat="1" x14ac:dyDescent="0.25"/>
    <row r="718" s="218" customFormat="1" x14ac:dyDescent="0.25"/>
    <row r="719" s="218" customFormat="1" x14ac:dyDescent="0.25"/>
    <row r="720" s="218" customFormat="1" x14ac:dyDescent="0.25"/>
    <row r="721" s="218" customFormat="1" x14ac:dyDescent="0.25"/>
    <row r="722" s="218" customFormat="1" x14ac:dyDescent="0.25"/>
    <row r="723" s="218" customFormat="1" x14ac:dyDescent="0.25"/>
    <row r="724" s="218" customFormat="1" x14ac:dyDescent="0.25"/>
    <row r="725" s="218" customFormat="1" x14ac:dyDescent="0.25"/>
    <row r="726" s="218" customFormat="1" x14ac:dyDescent="0.25"/>
    <row r="727" s="218" customFormat="1" x14ac:dyDescent="0.25"/>
    <row r="728" s="218" customFormat="1" x14ac:dyDescent="0.25"/>
    <row r="729" s="218" customFormat="1" x14ac:dyDescent="0.25"/>
    <row r="730" s="218" customFormat="1" x14ac:dyDescent="0.25"/>
    <row r="731" s="218" customFormat="1" x14ac:dyDescent="0.25"/>
    <row r="732" s="218" customFormat="1" x14ac:dyDescent="0.25"/>
    <row r="733" s="218" customFormat="1" x14ac:dyDescent="0.25"/>
    <row r="734" s="218" customFormat="1" x14ac:dyDescent="0.25"/>
    <row r="735" s="218" customFormat="1" x14ac:dyDescent="0.25"/>
    <row r="736" s="218" customFormat="1" x14ac:dyDescent="0.25"/>
    <row r="737" s="218" customFormat="1" x14ac:dyDescent="0.25"/>
    <row r="738" s="218" customFormat="1" x14ac:dyDescent="0.25"/>
    <row r="739" s="218" customFormat="1" x14ac:dyDescent="0.25"/>
    <row r="740" s="218" customFormat="1" x14ac:dyDescent="0.25"/>
    <row r="741" s="218" customFormat="1" x14ac:dyDescent="0.25"/>
    <row r="742" s="218" customFormat="1" x14ac:dyDescent="0.25"/>
    <row r="743" s="218" customFormat="1" x14ac:dyDescent="0.25"/>
    <row r="744" s="218" customFormat="1" x14ac:dyDescent="0.25"/>
    <row r="745" s="218" customFormat="1" x14ac:dyDescent="0.25"/>
    <row r="746" s="218" customFormat="1" x14ac:dyDescent="0.25"/>
    <row r="747" s="218" customFormat="1" x14ac:dyDescent="0.25"/>
    <row r="748" s="218" customFormat="1" x14ac:dyDescent="0.25"/>
    <row r="749" s="218" customFormat="1" x14ac:dyDescent="0.25"/>
    <row r="750" s="218" customFormat="1" x14ac:dyDescent="0.25"/>
    <row r="751" s="218" customFormat="1" x14ac:dyDescent="0.25"/>
    <row r="752" s="218" customFormat="1" x14ac:dyDescent="0.25"/>
    <row r="753" s="218" customFormat="1" x14ac:dyDescent="0.25"/>
    <row r="754" s="218" customFormat="1" x14ac:dyDescent="0.25"/>
    <row r="755" s="218" customFormat="1" x14ac:dyDescent="0.25"/>
    <row r="756" s="218" customFormat="1" x14ac:dyDescent="0.25"/>
    <row r="757" s="218" customFormat="1" x14ac:dyDescent="0.25"/>
    <row r="758" s="218" customFormat="1" x14ac:dyDescent="0.25"/>
    <row r="759" s="218" customFormat="1" x14ac:dyDescent="0.25"/>
    <row r="760" s="218" customFormat="1" x14ac:dyDescent="0.25"/>
    <row r="761" s="218" customFormat="1" x14ac:dyDescent="0.25"/>
    <row r="762" s="218" customFormat="1" x14ac:dyDescent="0.25"/>
    <row r="763" s="218" customFormat="1" x14ac:dyDescent="0.25"/>
    <row r="764" s="218" customFormat="1" x14ac:dyDescent="0.25"/>
    <row r="765" s="218" customFormat="1" x14ac:dyDescent="0.25"/>
    <row r="766" s="218" customFormat="1" x14ac:dyDescent="0.25"/>
    <row r="767" s="218" customFormat="1" x14ac:dyDescent="0.25"/>
    <row r="768" s="218" customFormat="1" x14ac:dyDescent="0.25"/>
    <row r="769" s="218" customFormat="1" x14ac:dyDescent="0.25"/>
    <row r="770" s="218" customFormat="1" x14ac:dyDescent="0.25"/>
    <row r="771" s="218" customFormat="1" x14ac:dyDescent="0.25"/>
    <row r="772" s="218" customFormat="1" x14ac:dyDescent="0.25"/>
    <row r="773" s="218" customFormat="1" x14ac:dyDescent="0.25"/>
    <row r="774" s="218" customFormat="1" x14ac:dyDescent="0.25"/>
    <row r="775" s="218" customFormat="1" x14ac:dyDescent="0.25"/>
    <row r="776" s="218" customFormat="1" x14ac:dyDescent="0.25"/>
    <row r="777" s="218" customFormat="1" x14ac:dyDescent="0.25"/>
    <row r="778" s="218" customFormat="1" x14ac:dyDescent="0.25"/>
    <row r="779" s="218" customFormat="1" x14ac:dyDescent="0.25"/>
    <row r="780" s="218" customFormat="1" x14ac:dyDescent="0.25"/>
    <row r="781" s="218" customFormat="1" x14ac:dyDescent="0.25"/>
    <row r="782" s="218" customFormat="1" x14ac:dyDescent="0.25"/>
    <row r="783" s="218" customFormat="1" x14ac:dyDescent="0.25"/>
    <row r="784" s="218" customFormat="1" x14ac:dyDescent="0.25"/>
    <row r="785" s="218" customFormat="1" x14ac:dyDescent="0.25"/>
    <row r="786" s="218" customFormat="1" x14ac:dyDescent="0.25"/>
    <row r="787" s="218" customFormat="1" x14ac:dyDescent="0.25"/>
    <row r="788" s="218" customFormat="1" x14ac:dyDescent="0.25"/>
    <row r="789" s="218" customFormat="1" x14ac:dyDescent="0.25"/>
    <row r="790" s="218" customFormat="1" x14ac:dyDescent="0.25"/>
    <row r="791" s="218" customFormat="1" x14ac:dyDescent="0.25"/>
    <row r="792" s="218" customFormat="1" x14ac:dyDescent="0.25"/>
    <row r="793" s="218" customFormat="1" x14ac:dyDescent="0.25"/>
    <row r="794" s="218" customFormat="1" x14ac:dyDescent="0.25"/>
    <row r="795" s="218" customFormat="1" x14ac:dyDescent="0.25"/>
    <row r="796" s="218" customFormat="1" x14ac:dyDescent="0.25"/>
    <row r="797" s="218" customFormat="1" x14ac:dyDescent="0.25"/>
    <row r="798" s="218" customFormat="1" x14ac:dyDescent="0.25"/>
    <row r="799" s="218" customFormat="1" x14ac:dyDescent="0.25"/>
    <row r="800" s="218" customFormat="1" x14ac:dyDescent="0.25"/>
    <row r="801" s="218" customFormat="1" x14ac:dyDescent="0.25"/>
    <row r="802" s="218" customFormat="1" x14ac:dyDescent="0.25"/>
    <row r="803" s="218" customFormat="1" x14ac:dyDescent="0.25"/>
    <row r="804" s="218" customFormat="1" x14ac:dyDescent="0.25"/>
    <row r="805" s="218" customFormat="1" x14ac:dyDescent="0.25"/>
    <row r="806" s="218" customFormat="1" x14ac:dyDescent="0.25"/>
    <row r="807" s="218" customFormat="1" x14ac:dyDescent="0.25"/>
    <row r="808" s="218" customFormat="1" x14ac:dyDescent="0.25"/>
    <row r="809" s="218" customFormat="1" x14ac:dyDescent="0.25"/>
    <row r="810" s="218" customFormat="1" x14ac:dyDescent="0.25"/>
    <row r="811" s="218" customFormat="1" x14ac:dyDescent="0.25"/>
    <row r="812" s="218" customFormat="1" x14ac:dyDescent="0.25"/>
    <row r="813" s="218" customFormat="1" x14ac:dyDescent="0.25"/>
    <row r="814" s="218" customFormat="1" x14ac:dyDescent="0.25"/>
    <row r="815" s="218" customFormat="1" x14ac:dyDescent="0.25"/>
    <row r="816" s="218" customFormat="1" x14ac:dyDescent="0.25"/>
    <row r="817" s="218" customFormat="1" x14ac:dyDescent="0.25"/>
    <row r="818" s="218" customFormat="1" x14ac:dyDescent="0.25"/>
    <row r="819" s="218" customFormat="1" x14ac:dyDescent="0.25"/>
    <row r="820" s="218" customFormat="1" x14ac:dyDescent="0.25"/>
    <row r="821" s="218" customFormat="1" x14ac:dyDescent="0.25"/>
    <row r="822" s="218" customFormat="1" x14ac:dyDescent="0.25"/>
    <row r="823" s="218" customFormat="1" x14ac:dyDescent="0.25"/>
    <row r="824" s="218" customFormat="1" x14ac:dyDescent="0.25"/>
    <row r="825" s="218" customFormat="1" x14ac:dyDescent="0.25"/>
    <row r="826" s="218" customFormat="1" x14ac:dyDescent="0.25"/>
    <row r="827" s="218" customFormat="1" x14ac:dyDescent="0.25"/>
    <row r="828" s="218" customFormat="1" x14ac:dyDescent="0.25"/>
    <row r="829" s="218" customFormat="1" x14ac:dyDescent="0.25"/>
    <row r="830" s="218" customFormat="1" x14ac:dyDescent="0.25"/>
    <row r="831" s="218" customFormat="1" x14ac:dyDescent="0.25"/>
    <row r="832" s="218" customFormat="1" x14ac:dyDescent="0.25"/>
    <row r="833" s="218" customFormat="1" x14ac:dyDescent="0.25"/>
    <row r="834" s="218" customFormat="1" x14ac:dyDescent="0.25"/>
    <row r="835" s="218" customFormat="1" x14ac:dyDescent="0.25"/>
    <row r="836" s="218" customFormat="1" x14ac:dyDescent="0.25"/>
    <row r="837" s="218" customFormat="1" x14ac:dyDescent="0.25"/>
    <row r="838" s="218" customFormat="1" x14ac:dyDescent="0.25"/>
    <row r="839" s="218" customFormat="1" x14ac:dyDescent="0.25"/>
    <row r="840" s="218" customFormat="1" x14ac:dyDescent="0.25"/>
    <row r="841" s="218" customFormat="1" x14ac:dyDescent="0.25"/>
    <row r="842" s="218" customFormat="1" x14ac:dyDescent="0.25"/>
    <row r="843" s="218" customFormat="1" x14ac:dyDescent="0.25"/>
    <row r="844" s="218" customFormat="1" x14ac:dyDescent="0.25"/>
    <row r="845" s="218" customFormat="1" x14ac:dyDescent="0.25"/>
    <row r="846" s="218" customFormat="1" x14ac:dyDescent="0.25"/>
    <row r="847" s="218" customFormat="1" x14ac:dyDescent="0.25"/>
    <row r="848" s="218" customFormat="1" x14ac:dyDescent="0.25"/>
    <row r="849" s="218" customFormat="1" x14ac:dyDescent="0.25"/>
    <row r="850" s="218" customFormat="1" x14ac:dyDescent="0.25"/>
    <row r="851" s="218" customFormat="1" x14ac:dyDescent="0.25"/>
    <row r="852" s="218" customFormat="1" x14ac:dyDescent="0.25"/>
    <row r="853" s="218" customFormat="1" x14ac:dyDescent="0.25"/>
    <row r="854" s="218" customFormat="1" x14ac:dyDescent="0.25"/>
    <row r="855" s="218" customFormat="1" x14ac:dyDescent="0.25"/>
    <row r="856" s="218" customFormat="1" x14ac:dyDescent="0.25"/>
    <row r="857" s="218" customFormat="1" x14ac:dyDescent="0.25"/>
    <row r="858" s="218" customFormat="1" x14ac:dyDescent="0.25"/>
    <row r="859" s="218" customFormat="1" x14ac:dyDescent="0.25"/>
    <row r="860" s="218" customFormat="1" x14ac:dyDescent="0.25"/>
    <row r="861" s="218" customFormat="1" x14ac:dyDescent="0.25"/>
    <row r="862" s="218" customFormat="1" x14ac:dyDescent="0.25"/>
    <row r="863" s="218" customFormat="1" x14ac:dyDescent="0.25"/>
    <row r="864" s="218" customFormat="1" x14ac:dyDescent="0.25"/>
    <row r="865" s="218" customFormat="1" x14ac:dyDescent="0.25"/>
    <row r="866" s="218" customFormat="1" x14ac:dyDescent="0.25"/>
    <row r="867" s="218" customFormat="1" x14ac:dyDescent="0.25"/>
    <row r="868" s="218" customFormat="1" x14ac:dyDescent="0.25"/>
    <row r="869" s="218" customFormat="1" x14ac:dyDescent="0.25"/>
    <row r="870" s="218" customFormat="1" x14ac:dyDescent="0.25"/>
    <row r="871" s="218" customFormat="1" x14ac:dyDescent="0.25"/>
    <row r="872" s="218" customFormat="1" x14ac:dyDescent="0.25"/>
    <row r="873" s="218" customFormat="1" x14ac:dyDescent="0.25"/>
    <row r="874" s="218" customFormat="1" x14ac:dyDescent="0.25"/>
    <row r="875" s="218" customFormat="1" x14ac:dyDescent="0.25"/>
    <row r="876" s="218" customFormat="1" x14ac:dyDescent="0.25"/>
    <row r="877" s="218" customFormat="1" x14ac:dyDescent="0.25"/>
    <row r="878" s="218" customFormat="1" x14ac:dyDescent="0.25"/>
    <row r="879" s="218" customFormat="1" x14ac:dyDescent="0.25"/>
    <row r="880" s="218" customFormat="1" x14ac:dyDescent="0.25"/>
    <row r="881" s="218" customFormat="1" x14ac:dyDescent="0.25"/>
    <row r="882" s="218" customFormat="1" x14ac:dyDescent="0.25"/>
    <row r="883" s="218" customFormat="1" x14ac:dyDescent="0.25"/>
    <row r="884" s="218" customFormat="1" x14ac:dyDescent="0.25"/>
    <row r="885" s="218" customFormat="1" x14ac:dyDescent="0.25"/>
    <row r="886" s="218" customFormat="1" x14ac:dyDescent="0.25"/>
    <row r="887" s="218" customFormat="1" x14ac:dyDescent="0.25"/>
    <row r="888" s="218" customFormat="1" x14ac:dyDescent="0.25"/>
    <row r="889" s="218" customFormat="1" x14ac:dyDescent="0.25"/>
    <row r="890" s="218" customFormat="1" x14ac:dyDescent="0.25"/>
    <row r="891" s="218" customFormat="1" x14ac:dyDescent="0.25"/>
    <row r="892" s="218" customFormat="1" x14ac:dyDescent="0.25"/>
    <row r="893" s="218" customFormat="1" x14ac:dyDescent="0.25"/>
    <row r="894" s="218" customFormat="1" x14ac:dyDescent="0.25"/>
    <row r="895" s="218" customFormat="1" x14ac:dyDescent="0.25"/>
    <row r="896" s="218" customFormat="1" x14ac:dyDescent="0.25"/>
    <row r="897" s="218" customFormat="1" x14ac:dyDescent="0.25"/>
    <row r="898" s="218" customFormat="1" x14ac:dyDescent="0.25"/>
    <row r="899" s="218" customFormat="1" x14ac:dyDescent="0.25"/>
    <row r="900" s="218" customFormat="1" x14ac:dyDescent="0.25"/>
    <row r="901" s="218" customFormat="1" x14ac:dyDescent="0.25"/>
    <row r="902" s="218" customFormat="1" x14ac:dyDescent="0.25"/>
    <row r="903" s="218" customFormat="1" x14ac:dyDescent="0.25"/>
    <row r="904" s="218" customFormat="1" x14ac:dyDescent="0.25"/>
    <row r="905" s="218" customFormat="1" x14ac:dyDescent="0.25"/>
    <row r="906" s="218" customFormat="1" x14ac:dyDescent="0.25"/>
    <row r="907" s="218" customFormat="1" x14ac:dyDescent="0.25"/>
    <row r="908" s="218" customFormat="1" x14ac:dyDescent="0.25"/>
    <row r="909" s="218" customFormat="1" x14ac:dyDescent="0.25"/>
    <row r="910" s="218" customFormat="1" x14ac:dyDescent="0.25"/>
    <row r="911" s="218" customFormat="1" x14ac:dyDescent="0.25"/>
    <row r="912" s="218" customFormat="1" x14ac:dyDescent="0.25"/>
    <row r="913" s="218" customFormat="1" x14ac:dyDescent="0.25"/>
    <row r="914" s="218" customFormat="1" x14ac:dyDescent="0.25"/>
    <row r="915" s="218" customFormat="1" x14ac:dyDescent="0.25"/>
    <row r="916" s="218" customFormat="1" x14ac:dyDescent="0.25"/>
    <row r="917" s="218" customFormat="1" x14ac:dyDescent="0.25"/>
    <row r="918" s="218" customFormat="1" x14ac:dyDescent="0.25"/>
    <row r="919" s="218" customFormat="1" x14ac:dyDescent="0.25"/>
    <row r="920" s="218" customFormat="1" x14ac:dyDescent="0.25"/>
    <row r="921" s="218" customFormat="1" x14ac:dyDescent="0.25"/>
    <row r="922" s="218" customFormat="1" x14ac:dyDescent="0.25"/>
    <row r="923" s="218" customFormat="1" x14ac:dyDescent="0.25"/>
    <row r="924" s="218" customFormat="1" x14ac:dyDescent="0.25"/>
    <row r="925" s="218" customFormat="1" x14ac:dyDescent="0.25"/>
    <row r="926" s="218" customFormat="1" x14ac:dyDescent="0.25"/>
    <row r="927" s="218" customFormat="1" x14ac:dyDescent="0.25"/>
    <row r="928" s="218" customFormat="1" x14ac:dyDescent="0.25"/>
    <row r="929" s="218" customFormat="1" x14ac:dyDescent="0.25"/>
    <row r="930" s="218" customFormat="1" x14ac:dyDescent="0.25"/>
    <row r="931" s="218" customFormat="1" x14ac:dyDescent="0.25"/>
    <row r="932" s="218" customFormat="1" x14ac:dyDescent="0.25"/>
    <row r="933" s="218" customFormat="1" x14ac:dyDescent="0.25"/>
    <row r="934" s="218" customFormat="1" x14ac:dyDescent="0.25"/>
    <row r="935" s="218" customFormat="1" x14ac:dyDescent="0.25"/>
    <row r="936" s="218" customFormat="1" x14ac:dyDescent="0.25"/>
    <row r="937" s="218" customFormat="1" x14ac:dyDescent="0.25"/>
    <row r="938" s="218" customFormat="1" x14ac:dyDescent="0.25"/>
    <row r="939" s="218" customFormat="1" x14ac:dyDescent="0.25"/>
    <row r="940" s="218" customFormat="1" x14ac:dyDescent="0.25"/>
    <row r="941" s="218" customFormat="1" x14ac:dyDescent="0.25"/>
    <row r="942" s="218" customFormat="1" x14ac:dyDescent="0.25"/>
    <row r="943" s="218" customFormat="1" x14ac:dyDescent="0.25"/>
    <row r="944" s="218" customFormat="1" x14ac:dyDescent="0.25"/>
    <row r="945" s="218" customFormat="1" x14ac:dyDescent="0.25"/>
    <row r="946" s="218" customFormat="1" x14ac:dyDescent="0.25"/>
    <row r="947" s="218" customFormat="1" x14ac:dyDescent="0.25"/>
    <row r="948" s="218" customFormat="1" x14ac:dyDescent="0.25"/>
    <row r="949" s="218" customFormat="1" x14ac:dyDescent="0.25"/>
    <row r="950" s="218" customFormat="1" x14ac:dyDescent="0.25"/>
    <row r="951" s="218" customFormat="1" x14ac:dyDescent="0.25"/>
    <row r="952" s="218" customFormat="1" x14ac:dyDescent="0.25"/>
    <row r="953" s="218" customFormat="1" x14ac:dyDescent="0.25"/>
    <row r="954" s="218" customFormat="1" x14ac:dyDescent="0.25"/>
    <row r="955" s="218" customFormat="1" x14ac:dyDescent="0.25"/>
    <row r="956" s="218" customFormat="1" x14ac:dyDescent="0.25"/>
    <row r="957" s="218" customFormat="1" x14ac:dyDescent="0.25"/>
    <row r="958" s="218" customFormat="1" x14ac:dyDescent="0.25"/>
    <row r="959" s="218" customFormat="1" x14ac:dyDescent="0.25"/>
    <row r="960" s="218" customFormat="1" x14ac:dyDescent="0.25"/>
    <row r="961" s="218" customFormat="1" x14ac:dyDescent="0.25"/>
    <row r="962" s="218" customFormat="1" x14ac:dyDescent="0.25"/>
    <row r="963" s="218" customFormat="1" x14ac:dyDescent="0.25"/>
    <row r="964" s="218" customFormat="1" x14ac:dyDescent="0.25"/>
    <row r="965" s="218" customFormat="1" x14ac:dyDescent="0.25"/>
    <row r="966" s="218" customFormat="1" x14ac:dyDescent="0.25"/>
    <row r="967" s="218" customFormat="1" x14ac:dyDescent="0.25"/>
    <row r="968" s="218" customFormat="1" x14ac:dyDescent="0.25"/>
    <row r="969" s="218" customFormat="1" x14ac:dyDescent="0.25"/>
    <row r="970" s="218" customFormat="1" x14ac:dyDescent="0.25"/>
    <row r="971" s="218" customFormat="1" x14ac:dyDescent="0.25"/>
    <row r="972" s="218" customFormat="1" x14ac:dyDescent="0.25"/>
    <row r="973" s="218" customFormat="1" x14ac:dyDescent="0.25"/>
    <row r="974" s="218" customFormat="1" x14ac:dyDescent="0.25"/>
    <row r="975" s="218" customFormat="1" x14ac:dyDescent="0.25"/>
    <row r="976" s="218" customFormat="1" x14ac:dyDescent="0.25"/>
    <row r="977" s="218" customFormat="1" x14ac:dyDescent="0.25"/>
    <row r="978" s="218" customFormat="1" x14ac:dyDescent="0.25"/>
    <row r="979" s="218" customFormat="1" x14ac:dyDescent="0.25"/>
    <row r="980" s="218" customFormat="1" x14ac:dyDescent="0.25"/>
    <row r="981" s="218" customFormat="1" x14ac:dyDescent="0.25"/>
    <row r="982" s="218" customFormat="1" x14ac:dyDescent="0.25"/>
    <row r="983" s="218" customFormat="1" x14ac:dyDescent="0.25"/>
    <row r="984" s="218" customFormat="1" x14ac:dyDescent="0.25"/>
    <row r="985" s="218" customFormat="1" x14ac:dyDescent="0.25"/>
    <row r="986" s="218" customFormat="1" x14ac:dyDescent="0.25"/>
    <row r="987" s="218" customFormat="1" x14ac:dyDescent="0.25"/>
    <row r="988" s="218" customFormat="1" x14ac:dyDescent="0.25"/>
    <row r="989" s="218" customFormat="1" x14ac:dyDescent="0.25"/>
    <row r="990" s="218" customFormat="1" x14ac:dyDescent="0.25"/>
    <row r="991" s="218" customFormat="1" x14ac:dyDescent="0.25"/>
    <row r="992" s="218" customFormat="1" x14ac:dyDescent="0.25"/>
    <row r="993" s="218" customFormat="1" x14ac:dyDescent="0.25"/>
    <row r="994" s="218" customFormat="1" x14ac:dyDescent="0.25"/>
    <row r="995" s="218" customFormat="1" x14ac:dyDescent="0.25"/>
    <row r="996" s="218" customFormat="1" x14ac:dyDescent="0.25"/>
    <row r="997" s="218" customFormat="1" x14ac:dyDescent="0.25"/>
    <row r="998" s="218" customFormat="1" x14ac:dyDescent="0.25"/>
    <row r="999" s="218" customFormat="1" x14ac:dyDescent="0.25"/>
    <row r="1000" s="218" customFormat="1" x14ac:dyDescent="0.25"/>
    <row r="1001" s="218" customFormat="1" x14ac:dyDescent="0.25"/>
    <row r="1002" s="218" customFormat="1" x14ac:dyDescent="0.25"/>
    <row r="1003" s="218" customFormat="1" x14ac:dyDescent="0.25"/>
    <row r="1004" s="218" customFormat="1" x14ac:dyDescent="0.25"/>
    <row r="1005" s="218" customFormat="1" x14ac:dyDescent="0.25"/>
    <row r="1006" s="218" customFormat="1" x14ac:dyDescent="0.25"/>
    <row r="1007" s="218" customFormat="1" x14ac:dyDescent="0.25"/>
    <row r="1008" s="218" customFormat="1" x14ac:dyDescent="0.25"/>
    <row r="1009" s="218" customFormat="1" x14ac:dyDescent="0.25"/>
    <row r="1010" s="218" customFormat="1" x14ac:dyDescent="0.25"/>
    <row r="1011" s="218" customFormat="1" x14ac:dyDescent="0.25"/>
    <row r="1012" s="218" customFormat="1" x14ac:dyDescent="0.25"/>
    <row r="1013" s="218" customFormat="1" x14ac:dyDescent="0.25"/>
    <row r="1014" s="218" customFormat="1" x14ac:dyDescent="0.25"/>
    <row r="1015" s="218" customFormat="1" x14ac:dyDescent="0.25"/>
    <row r="1016" s="218" customFormat="1" x14ac:dyDescent="0.25"/>
    <row r="1017" s="218" customFormat="1" x14ac:dyDescent="0.25"/>
    <row r="1018" s="218" customFormat="1" x14ac:dyDescent="0.25"/>
    <row r="1019" s="218" customFormat="1" x14ac:dyDescent="0.25"/>
    <row r="1020" s="218" customFormat="1" x14ac:dyDescent="0.25"/>
    <row r="1021" s="218" customFormat="1" x14ac:dyDescent="0.25"/>
    <row r="1022" s="218" customFormat="1" x14ac:dyDescent="0.25"/>
    <row r="1023" s="218" customFormat="1" x14ac:dyDescent="0.25"/>
    <row r="1024" s="218" customFormat="1" x14ac:dyDescent="0.25"/>
    <row r="1025" s="218" customFormat="1" x14ac:dyDescent="0.25"/>
    <row r="1026" s="218" customFormat="1" x14ac:dyDescent="0.25"/>
    <row r="1027" s="218" customFormat="1" x14ac:dyDescent="0.25"/>
    <row r="1028" s="218" customFormat="1" x14ac:dyDescent="0.25"/>
    <row r="1029" s="218" customFormat="1" x14ac:dyDescent="0.25"/>
    <row r="1030" s="218" customFormat="1" x14ac:dyDescent="0.25"/>
    <row r="1031" s="218" customFormat="1" x14ac:dyDescent="0.25"/>
    <row r="1032" s="218" customFormat="1" x14ac:dyDescent="0.25"/>
    <row r="1033" s="218" customFormat="1" x14ac:dyDescent="0.25"/>
    <row r="1034" s="218" customFormat="1" x14ac:dyDescent="0.25"/>
    <row r="1035" s="218" customFormat="1" x14ac:dyDescent="0.25"/>
    <row r="1036" s="218" customFormat="1" x14ac:dyDescent="0.25"/>
    <row r="1037" s="218" customFormat="1" x14ac:dyDescent="0.25"/>
    <row r="1038" s="218" customFormat="1" x14ac:dyDescent="0.25"/>
    <row r="1039" s="218" customFormat="1" x14ac:dyDescent="0.25"/>
    <row r="1040" s="218" customFormat="1" x14ac:dyDescent="0.25"/>
    <row r="1041" s="218" customFormat="1" x14ac:dyDescent="0.25"/>
    <row r="1042" s="218" customFormat="1" x14ac:dyDescent="0.25"/>
    <row r="1043" s="218" customFormat="1" x14ac:dyDescent="0.25"/>
    <row r="1044" s="218" customFormat="1" x14ac:dyDescent="0.25"/>
    <row r="1045" s="218" customFormat="1" x14ac:dyDescent="0.25"/>
    <row r="1046" s="218" customFormat="1" x14ac:dyDescent="0.25"/>
    <row r="1047" s="218" customFormat="1" x14ac:dyDescent="0.25"/>
    <row r="1048" s="218" customFormat="1" x14ac:dyDescent="0.25"/>
    <row r="1049" s="218" customFormat="1" x14ac:dyDescent="0.25"/>
    <row r="1050" s="218" customFormat="1" x14ac:dyDescent="0.25"/>
    <row r="1051" s="218" customFormat="1" x14ac:dyDescent="0.25"/>
    <row r="1052" s="218" customFormat="1" x14ac:dyDescent="0.25"/>
    <row r="1053" s="218" customFormat="1" x14ac:dyDescent="0.25"/>
    <row r="1054" s="218" customFormat="1" x14ac:dyDescent="0.25"/>
    <row r="1055" s="218" customFormat="1" x14ac:dyDescent="0.25"/>
    <row r="1056" s="218" customFormat="1" x14ac:dyDescent="0.25"/>
    <row r="1057" s="218" customFormat="1" x14ac:dyDescent="0.25"/>
    <row r="1058" s="218" customFormat="1" x14ac:dyDescent="0.25"/>
    <row r="1059" s="218" customFormat="1" x14ac:dyDescent="0.25"/>
    <row r="1060" s="218" customFormat="1" x14ac:dyDescent="0.25"/>
    <row r="1061" s="218" customFormat="1" x14ac:dyDescent="0.25"/>
    <row r="1062" s="218" customFormat="1" x14ac:dyDescent="0.25"/>
    <row r="1063" s="218" customFormat="1" x14ac:dyDescent="0.25"/>
    <row r="1064" s="218" customFormat="1" x14ac:dyDescent="0.25"/>
    <row r="1065" s="218" customFormat="1" x14ac:dyDescent="0.25"/>
    <row r="1066" s="218" customFormat="1" x14ac:dyDescent="0.25"/>
    <row r="1067" s="218" customFormat="1" x14ac:dyDescent="0.25"/>
    <row r="1068" s="218" customFormat="1" x14ac:dyDescent="0.25"/>
    <row r="1069" s="218" customFormat="1" x14ac:dyDescent="0.25"/>
    <row r="1070" s="218" customFormat="1" x14ac:dyDescent="0.25"/>
    <row r="1071" s="218" customFormat="1" x14ac:dyDescent="0.25"/>
    <row r="1072" s="218" customFormat="1" x14ac:dyDescent="0.25"/>
    <row r="1073" s="218" customFormat="1" x14ac:dyDescent="0.25"/>
    <row r="1074" s="218" customFormat="1" x14ac:dyDescent="0.25"/>
    <row r="1075" s="218" customFormat="1" x14ac:dyDescent="0.25"/>
    <row r="1076" s="218" customFormat="1" x14ac:dyDescent="0.25"/>
    <row r="1077" s="218" customFormat="1" x14ac:dyDescent="0.25"/>
    <row r="1078" s="218" customFormat="1" x14ac:dyDescent="0.25"/>
    <row r="1079" s="218" customFormat="1" x14ac:dyDescent="0.25"/>
    <row r="1080" s="218" customFormat="1" x14ac:dyDescent="0.25"/>
    <row r="1081" s="218" customFormat="1" x14ac:dyDescent="0.25"/>
    <row r="1082" s="218" customFormat="1" x14ac:dyDescent="0.25"/>
    <row r="1083" s="218" customFormat="1" x14ac:dyDescent="0.25"/>
    <row r="1084" s="218" customFormat="1" x14ac:dyDescent="0.25"/>
    <row r="1085" s="218" customFormat="1" x14ac:dyDescent="0.25"/>
    <row r="1086" s="218" customFormat="1" x14ac:dyDescent="0.25"/>
    <row r="1087" s="218" customFormat="1" x14ac:dyDescent="0.25"/>
    <row r="1088" s="218" customFormat="1" x14ac:dyDescent="0.25"/>
    <row r="1089" s="218" customFormat="1" x14ac:dyDescent="0.25"/>
    <row r="1090" s="218" customFormat="1" x14ac:dyDescent="0.25"/>
    <row r="1091" s="218" customFormat="1" x14ac:dyDescent="0.25"/>
    <row r="1092" s="218" customFormat="1" x14ac:dyDescent="0.25"/>
    <row r="1093" s="218" customFormat="1" x14ac:dyDescent="0.25"/>
    <row r="1094" s="218" customFormat="1" x14ac:dyDescent="0.25"/>
    <row r="1095" s="218" customFormat="1" x14ac:dyDescent="0.25"/>
    <row r="1096" s="218" customFormat="1" x14ac:dyDescent="0.25"/>
    <row r="1097" s="218" customFormat="1" x14ac:dyDescent="0.25"/>
    <row r="1098" s="218" customFormat="1" x14ac:dyDescent="0.25"/>
    <row r="1099" s="218" customFormat="1" x14ac:dyDescent="0.25"/>
    <row r="1100" s="218" customFormat="1" x14ac:dyDescent="0.25"/>
    <row r="1101" s="218" customFormat="1" x14ac:dyDescent="0.25"/>
    <row r="1102" s="218" customFormat="1" x14ac:dyDescent="0.25"/>
    <row r="1103" s="218" customFormat="1" x14ac:dyDescent="0.25"/>
    <row r="1104" s="218" customFormat="1" x14ac:dyDescent="0.25"/>
    <row r="1105" s="218" customFormat="1" x14ac:dyDescent="0.25"/>
    <row r="1106" s="218" customFormat="1" x14ac:dyDescent="0.25"/>
    <row r="1107" s="218" customFormat="1" x14ac:dyDescent="0.25"/>
    <row r="1108" s="218" customFormat="1" x14ac:dyDescent="0.25"/>
    <row r="1109" s="218" customFormat="1" x14ac:dyDescent="0.25"/>
    <row r="1110" s="218" customFormat="1" x14ac:dyDescent="0.25"/>
    <row r="1111" s="218" customFormat="1" x14ac:dyDescent="0.25"/>
    <row r="1112" s="218" customFormat="1" x14ac:dyDescent="0.25"/>
    <row r="1113" s="218" customFormat="1" x14ac:dyDescent="0.25"/>
    <row r="1114" s="218" customFormat="1" x14ac:dyDescent="0.25"/>
    <row r="1115" s="218" customFormat="1" x14ac:dyDescent="0.25"/>
    <row r="1116" s="218" customFormat="1" x14ac:dyDescent="0.25"/>
    <row r="1117" s="218" customFormat="1" x14ac:dyDescent="0.25"/>
    <row r="1118" s="218" customFormat="1" x14ac:dyDescent="0.25"/>
    <row r="1119" s="218" customFormat="1" x14ac:dyDescent="0.25"/>
    <row r="1120" s="218" customFormat="1" x14ac:dyDescent="0.25"/>
    <row r="1121" s="218" customFormat="1" x14ac:dyDescent="0.25"/>
    <row r="1122" s="218" customFormat="1" x14ac:dyDescent="0.25"/>
    <row r="1123" s="218" customFormat="1" x14ac:dyDescent="0.25"/>
    <row r="1124" s="218" customFormat="1" x14ac:dyDescent="0.25"/>
    <row r="1125" s="218" customFormat="1" x14ac:dyDescent="0.25"/>
    <row r="1126" s="218" customFormat="1" x14ac:dyDescent="0.25"/>
    <row r="1127" s="218" customFormat="1" x14ac:dyDescent="0.25"/>
    <row r="1128" s="218" customFormat="1" x14ac:dyDescent="0.25"/>
    <row r="1129" s="218" customFormat="1" x14ac:dyDescent="0.25"/>
    <row r="1130" s="218" customFormat="1" x14ac:dyDescent="0.25"/>
    <row r="1131" s="218" customFormat="1" x14ac:dyDescent="0.25"/>
    <row r="1132" s="218" customFormat="1" x14ac:dyDescent="0.25"/>
    <row r="1133" s="218" customFormat="1" x14ac:dyDescent="0.25"/>
    <row r="1134" s="218" customFormat="1" x14ac:dyDescent="0.25"/>
    <row r="1135" s="218" customFormat="1" x14ac:dyDescent="0.25"/>
    <row r="1136" s="218" customFormat="1" x14ac:dyDescent="0.25"/>
    <row r="1137" s="218" customFormat="1" x14ac:dyDescent="0.25"/>
    <row r="1138" s="218" customFormat="1" x14ac:dyDescent="0.25"/>
    <row r="1139" s="218" customFormat="1" x14ac:dyDescent="0.25"/>
    <row r="1140" s="218" customFormat="1" x14ac:dyDescent="0.25"/>
    <row r="1141" s="218" customFormat="1" x14ac:dyDescent="0.25"/>
    <row r="1142" s="218" customFormat="1" x14ac:dyDescent="0.25"/>
    <row r="1143" s="218" customFormat="1" x14ac:dyDescent="0.25"/>
    <row r="1144" s="218" customFormat="1" x14ac:dyDescent="0.25"/>
    <row r="1145" s="218" customFormat="1" x14ac:dyDescent="0.25"/>
    <row r="1146" s="218" customFormat="1" x14ac:dyDescent="0.25"/>
    <row r="1147" s="218" customFormat="1" x14ac:dyDescent="0.25"/>
    <row r="1148" s="218" customFormat="1" x14ac:dyDescent="0.25"/>
    <row r="1149" s="218" customFormat="1" x14ac:dyDescent="0.25"/>
    <row r="1150" s="218" customFormat="1" x14ac:dyDescent="0.25"/>
    <row r="1151" s="218" customFormat="1" x14ac:dyDescent="0.25"/>
    <row r="1152" s="218" customFormat="1" x14ac:dyDescent="0.25"/>
    <row r="1153" s="218" customFormat="1" x14ac:dyDescent="0.25"/>
    <row r="1154" s="218" customFormat="1" x14ac:dyDescent="0.25"/>
    <row r="1155" s="218" customFormat="1" x14ac:dyDescent="0.25"/>
    <row r="1156" s="218" customFormat="1" x14ac:dyDescent="0.25"/>
    <row r="1157" s="218" customFormat="1" x14ac:dyDescent="0.25"/>
    <row r="1158" s="218" customFormat="1" x14ac:dyDescent="0.25"/>
    <row r="1159" s="218" customFormat="1" x14ac:dyDescent="0.25"/>
    <row r="1160" s="218" customFormat="1" x14ac:dyDescent="0.25"/>
    <row r="1161" s="218" customFormat="1" x14ac:dyDescent="0.25"/>
    <row r="1162" s="218" customFormat="1" x14ac:dyDescent="0.25"/>
    <row r="1163" s="218" customFormat="1" x14ac:dyDescent="0.25"/>
    <row r="1164" s="218" customFormat="1" x14ac:dyDescent="0.25"/>
    <row r="1165" s="218" customFormat="1" x14ac:dyDescent="0.25"/>
    <row r="1166" s="218" customFormat="1" x14ac:dyDescent="0.25"/>
    <row r="1167" s="218" customFormat="1" x14ac:dyDescent="0.25"/>
    <row r="1168" s="218" customFormat="1" x14ac:dyDescent="0.25"/>
    <row r="1169" s="218" customFormat="1" x14ac:dyDescent="0.25"/>
    <row r="1170" s="218" customFormat="1" x14ac:dyDescent="0.25"/>
    <row r="1171" s="218" customFormat="1" x14ac:dyDescent="0.25"/>
    <row r="1172" s="218" customFormat="1" x14ac:dyDescent="0.25"/>
    <row r="1173" s="218" customFormat="1" x14ac:dyDescent="0.25"/>
    <row r="1174" s="218" customFormat="1" x14ac:dyDescent="0.25"/>
    <row r="1175" s="218" customFormat="1" x14ac:dyDescent="0.25"/>
    <row r="1176" s="218" customFormat="1" x14ac:dyDescent="0.25"/>
    <row r="1177" s="218" customFormat="1" x14ac:dyDescent="0.25"/>
    <row r="1178" s="218" customFormat="1" x14ac:dyDescent="0.25"/>
    <row r="1179" s="218" customFormat="1" x14ac:dyDescent="0.25"/>
    <row r="1180" s="218" customFormat="1" x14ac:dyDescent="0.25"/>
    <row r="1181" s="218" customFormat="1" x14ac:dyDescent="0.25"/>
    <row r="1182" s="218" customFormat="1" x14ac:dyDescent="0.25"/>
    <row r="1183" s="218" customFormat="1" x14ac:dyDescent="0.25"/>
    <row r="1184" s="218" customFormat="1" x14ac:dyDescent="0.25"/>
    <row r="1185" s="218" customFormat="1" x14ac:dyDescent="0.25"/>
    <row r="1186" s="218" customFormat="1" x14ac:dyDescent="0.25"/>
    <row r="1187" s="218" customFormat="1" x14ac:dyDescent="0.25"/>
    <row r="1188" s="218" customFormat="1" x14ac:dyDescent="0.25"/>
    <row r="1189" s="218" customFormat="1" x14ac:dyDescent="0.25"/>
    <row r="1190" s="218" customFormat="1" x14ac:dyDescent="0.25"/>
    <row r="1191" s="218" customFormat="1" x14ac:dyDescent="0.25"/>
    <row r="1192" s="218" customFormat="1" x14ac:dyDescent="0.25"/>
    <row r="1193" s="218" customFormat="1" x14ac:dyDescent="0.25"/>
    <row r="1194" s="218" customFormat="1" x14ac:dyDescent="0.25"/>
    <row r="1195" s="218" customFormat="1" x14ac:dyDescent="0.25"/>
    <row r="1196" s="218" customFormat="1" x14ac:dyDescent="0.25"/>
    <row r="1197" s="218" customFormat="1" x14ac:dyDescent="0.25"/>
    <row r="1198" s="218" customFormat="1" x14ac:dyDescent="0.25"/>
    <row r="1199" s="218" customFormat="1" x14ac:dyDescent="0.25"/>
    <row r="1200" s="218" customFormat="1" x14ac:dyDescent="0.25"/>
    <row r="1201" s="218" customFormat="1" x14ac:dyDescent="0.25"/>
    <row r="1202" s="218" customFormat="1" x14ac:dyDescent="0.25"/>
    <row r="1203" s="218" customFormat="1" x14ac:dyDescent="0.25"/>
    <row r="1204" s="218" customFormat="1" x14ac:dyDescent="0.25"/>
    <row r="1205" s="218" customFormat="1" x14ac:dyDescent="0.25"/>
    <row r="1206" s="218" customFormat="1" x14ac:dyDescent="0.25"/>
    <row r="1207" s="218" customFormat="1" x14ac:dyDescent="0.25"/>
    <row r="1208" s="218" customFormat="1" x14ac:dyDescent="0.25"/>
    <row r="1209" s="218" customFormat="1" x14ac:dyDescent="0.25"/>
    <row r="1210" s="218" customFormat="1" x14ac:dyDescent="0.25"/>
    <row r="1211" s="218" customFormat="1" x14ac:dyDescent="0.25"/>
    <row r="1212" s="218" customFormat="1" x14ac:dyDescent="0.25"/>
    <row r="1213" s="218" customFormat="1" x14ac:dyDescent="0.25"/>
    <row r="1214" s="218" customFormat="1" x14ac:dyDescent="0.25"/>
    <row r="1215" s="218" customFormat="1" x14ac:dyDescent="0.25"/>
    <row r="1216" s="218" customFormat="1" x14ac:dyDescent="0.25"/>
    <row r="1217" s="218" customFormat="1" x14ac:dyDescent="0.25"/>
    <row r="1218" s="218" customFormat="1" x14ac:dyDescent="0.25"/>
    <row r="1219" s="218" customFormat="1" x14ac:dyDescent="0.25"/>
    <row r="1220" s="218" customFormat="1" x14ac:dyDescent="0.25"/>
    <row r="1221" s="218" customFormat="1" x14ac:dyDescent="0.25"/>
    <row r="1222" s="218" customFormat="1" x14ac:dyDescent="0.25"/>
    <row r="1223" s="218" customFormat="1" x14ac:dyDescent="0.25"/>
    <row r="1224" s="218" customFormat="1" x14ac:dyDescent="0.25"/>
    <row r="1225" s="218" customFormat="1" x14ac:dyDescent="0.25"/>
    <row r="1226" s="218" customFormat="1" x14ac:dyDescent="0.25"/>
    <row r="1227" s="218" customFormat="1" x14ac:dyDescent="0.25"/>
    <row r="1228" s="218" customFormat="1" x14ac:dyDescent="0.25"/>
    <row r="1229" s="218" customFormat="1" x14ac:dyDescent="0.25"/>
    <row r="1230" s="218" customFormat="1" x14ac:dyDescent="0.25"/>
    <row r="1231" s="218" customFormat="1" x14ac:dyDescent="0.25"/>
    <row r="1232" s="218" customFormat="1" x14ac:dyDescent="0.25"/>
    <row r="1233" s="218" customFormat="1" x14ac:dyDescent="0.25"/>
    <row r="1234" s="218" customFormat="1" x14ac:dyDescent="0.25"/>
    <row r="1235" s="218" customFormat="1" x14ac:dyDescent="0.25"/>
    <row r="1236" s="218" customFormat="1" x14ac:dyDescent="0.25"/>
    <row r="1237" s="218" customFormat="1" x14ac:dyDescent="0.25"/>
    <row r="1238" s="218" customFormat="1" x14ac:dyDescent="0.25"/>
    <row r="1239" s="218" customFormat="1" x14ac:dyDescent="0.25"/>
    <row r="1240" s="218" customFormat="1" x14ac:dyDescent="0.25"/>
    <row r="1241" s="218" customFormat="1" x14ac:dyDescent="0.25"/>
    <row r="1242" s="218" customFormat="1" x14ac:dyDescent="0.25"/>
    <row r="1243" s="218" customFormat="1" x14ac:dyDescent="0.25"/>
    <row r="1244" s="218" customFormat="1" x14ac:dyDescent="0.25"/>
    <row r="1245" s="218" customFormat="1" x14ac:dyDescent="0.25"/>
    <row r="1246" s="218" customFormat="1" x14ac:dyDescent="0.25"/>
    <row r="1247" s="218" customFormat="1" x14ac:dyDescent="0.25"/>
    <row r="1248" s="218" customFormat="1" x14ac:dyDescent="0.25"/>
    <row r="1249" s="218" customFormat="1" x14ac:dyDescent="0.25"/>
    <row r="1250" s="218" customFormat="1" x14ac:dyDescent="0.25"/>
    <row r="1251" s="218" customFormat="1" x14ac:dyDescent="0.25"/>
    <row r="1252" s="218" customFormat="1" x14ac:dyDescent="0.25"/>
    <row r="1253" s="218" customFormat="1" x14ac:dyDescent="0.25"/>
    <row r="1254" s="218" customFormat="1" x14ac:dyDescent="0.25"/>
    <row r="1255" s="218" customFormat="1" x14ac:dyDescent="0.25"/>
    <row r="1256" s="218" customFormat="1" x14ac:dyDescent="0.25"/>
    <row r="1257" s="218" customFormat="1" x14ac:dyDescent="0.25"/>
    <row r="1258" s="218" customFormat="1" x14ac:dyDescent="0.25"/>
    <row r="1259" s="218" customFormat="1" x14ac:dyDescent="0.25"/>
    <row r="1260" s="218" customFormat="1" x14ac:dyDescent="0.25"/>
    <row r="1261" s="218" customFormat="1" x14ac:dyDescent="0.25"/>
    <row r="1262" s="218" customFormat="1" x14ac:dyDescent="0.25"/>
    <row r="1263" s="218" customFormat="1" x14ac:dyDescent="0.25"/>
    <row r="1264" s="218" customFormat="1" x14ac:dyDescent="0.25"/>
    <row r="1265" s="218" customFormat="1" x14ac:dyDescent="0.25"/>
    <row r="1266" s="218" customFormat="1" x14ac:dyDescent="0.25"/>
    <row r="1267" s="218" customFormat="1" x14ac:dyDescent="0.25"/>
    <row r="1268" s="218" customFormat="1" x14ac:dyDescent="0.25"/>
    <row r="1269" s="218" customFormat="1" x14ac:dyDescent="0.25"/>
    <row r="1270" s="218" customFormat="1" x14ac:dyDescent="0.25"/>
    <row r="1271" s="218" customFormat="1" x14ac:dyDescent="0.25"/>
    <row r="1272" s="218" customFormat="1" x14ac:dyDescent="0.25"/>
    <row r="1273" s="218" customFormat="1" x14ac:dyDescent="0.25"/>
    <row r="1274" s="218" customFormat="1" x14ac:dyDescent="0.25"/>
    <row r="1275" s="218" customFormat="1" x14ac:dyDescent="0.25"/>
    <row r="1276" s="218" customFormat="1" x14ac:dyDescent="0.25"/>
    <row r="1277" s="218" customFormat="1" x14ac:dyDescent="0.25"/>
    <row r="1278" s="218" customFormat="1" x14ac:dyDescent="0.25"/>
    <row r="1279" s="218" customFormat="1" x14ac:dyDescent="0.25"/>
    <row r="1280" s="218" customFormat="1" x14ac:dyDescent="0.25"/>
    <row r="1281" s="218" customFormat="1" x14ac:dyDescent="0.25"/>
    <row r="1282" s="218" customFormat="1" x14ac:dyDescent="0.25"/>
    <row r="1283" s="218" customFormat="1" x14ac:dyDescent="0.25"/>
    <row r="1284" s="218" customFormat="1" x14ac:dyDescent="0.25"/>
    <row r="1285" s="218" customFormat="1" x14ac:dyDescent="0.25"/>
    <row r="1286" s="218" customFormat="1" x14ac:dyDescent="0.25"/>
    <row r="1287" s="218" customFormat="1" x14ac:dyDescent="0.25"/>
    <row r="1288" s="218" customFormat="1" x14ac:dyDescent="0.25"/>
    <row r="1289" s="218" customFormat="1" x14ac:dyDescent="0.25"/>
    <row r="1290" s="218" customFormat="1" x14ac:dyDescent="0.25"/>
    <row r="1291" s="218" customFormat="1" x14ac:dyDescent="0.25"/>
    <row r="1292" s="218" customFormat="1" x14ac:dyDescent="0.25"/>
    <row r="1293" s="218" customFormat="1" x14ac:dyDescent="0.25"/>
    <row r="1294" s="218" customFormat="1" x14ac:dyDescent="0.25"/>
    <row r="1295" s="218" customFormat="1" x14ac:dyDescent="0.25"/>
    <row r="1296" s="218" customFormat="1" x14ac:dyDescent="0.25"/>
    <row r="1297" s="218" customFormat="1" x14ac:dyDescent="0.25"/>
    <row r="1298" s="218" customFormat="1" x14ac:dyDescent="0.25"/>
    <row r="1299" s="218" customFormat="1" x14ac:dyDescent="0.25"/>
    <row r="1300" s="218" customFormat="1" x14ac:dyDescent="0.25"/>
    <row r="1301" s="218" customFormat="1" x14ac:dyDescent="0.25"/>
    <row r="1302" s="218" customFormat="1" x14ac:dyDescent="0.25"/>
    <row r="1303" s="218" customFormat="1" x14ac:dyDescent="0.25"/>
    <row r="1304" s="218" customFormat="1" x14ac:dyDescent="0.25"/>
    <row r="1305" s="218" customFormat="1" x14ac:dyDescent="0.25"/>
    <row r="1306" s="218" customFormat="1" x14ac:dyDescent="0.25"/>
    <row r="1307" s="218" customFormat="1" x14ac:dyDescent="0.25"/>
    <row r="1308" s="218" customFormat="1" x14ac:dyDescent="0.25"/>
    <row r="1309" s="218" customFormat="1" x14ac:dyDescent="0.25"/>
    <row r="1310" s="218" customFormat="1" x14ac:dyDescent="0.25"/>
    <row r="1311" s="218" customFormat="1" x14ac:dyDescent="0.25"/>
    <row r="1312" s="218" customFormat="1" x14ac:dyDescent="0.25"/>
    <row r="1313" s="218" customFormat="1" x14ac:dyDescent="0.25"/>
    <row r="1314" s="218" customFormat="1" x14ac:dyDescent="0.25"/>
    <row r="1315" s="218" customFormat="1" x14ac:dyDescent="0.25"/>
    <row r="1316" s="218" customFormat="1" x14ac:dyDescent="0.25"/>
    <row r="1317" s="218" customFormat="1" x14ac:dyDescent="0.25"/>
    <row r="1318" s="218" customFormat="1" x14ac:dyDescent="0.25"/>
    <row r="1319" s="218" customFormat="1" x14ac:dyDescent="0.25"/>
    <row r="1320" s="218" customFormat="1" x14ac:dyDescent="0.25"/>
    <row r="1321" s="218" customFormat="1" x14ac:dyDescent="0.25"/>
    <row r="1322" s="218" customFormat="1" x14ac:dyDescent="0.25"/>
    <row r="1323" s="218" customFormat="1" x14ac:dyDescent="0.25"/>
    <row r="1324" s="218" customFormat="1" x14ac:dyDescent="0.25"/>
    <row r="1325" s="218" customFormat="1" x14ac:dyDescent="0.25"/>
    <row r="1326" s="218" customFormat="1" x14ac:dyDescent="0.25"/>
    <row r="1327" s="218" customFormat="1" x14ac:dyDescent="0.25"/>
    <row r="1328" s="218" customFormat="1" x14ac:dyDescent="0.25"/>
    <row r="1329" s="218" customFormat="1" x14ac:dyDescent="0.25"/>
    <row r="1330" s="218" customFormat="1" x14ac:dyDescent="0.25"/>
    <row r="1331" s="218" customFormat="1" x14ac:dyDescent="0.25"/>
    <row r="1332" s="218" customFormat="1" x14ac:dyDescent="0.25"/>
    <row r="1333" s="218" customFormat="1" x14ac:dyDescent="0.25"/>
    <row r="1334" s="218" customFormat="1" x14ac:dyDescent="0.25"/>
    <row r="1335" s="218" customFormat="1" x14ac:dyDescent="0.25"/>
    <row r="1336" s="218" customFormat="1" x14ac:dyDescent="0.25"/>
    <row r="1337" s="218" customFormat="1" x14ac:dyDescent="0.25"/>
    <row r="1338" s="218" customFormat="1" x14ac:dyDescent="0.25"/>
    <row r="1339" s="218" customFormat="1" x14ac:dyDescent="0.25"/>
    <row r="1340" s="218" customFormat="1" x14ac:dyDescent="0.25"/>
    <row r="1341" s="218" customFormat="1" x14ac:dyDescent="0.25"/>
    <row r="1342" s="218" customFormat="1" x14ac:dyDescent="0.25"/>
    <row r="1343" s="218" customFormat="1" x14ac:dyDescent="0.25"/>
    <row r="1344" s="218" customFormat="1" x14ac:dyDescent="0.25"/>
    <row r="1345" s="218" customFormat="1" x14ac:dyDescent="0.25"/>
    <row r="1346" s="218" customFormat="1" x14ac:dyDescent="0.25"/>
    <row r="1347" s="218" customFormat="1" x14ac:dyDescent="0.25"/>
    <row r="1348" s="218" customFormat="1" x14ac:dyDescent="0.25"/>
    <row r="1349" s="218" customFormat="1" x14ac:dyDescent="0.25"/>
    <row r="1350" s="218" customFormat="1" x14ac:dyDescent="0.25"/>
    <row r="1351" s="218" customFormat="1" x14ac:dyDescent="0.25"/>
    <row r="1352" s="218" customFormat="1" x14ac:dyDescent="0.25"/>
    <row r="1353" s="218" customFormat="1" x14ac:dyDescent="0.25"/>
    <row r="1354" s="218" customFormat="1" x14ac:dyDescent="0.25"/>
    <row r="1355" s="218" customFormat="1" x14ac:dyDescent="0.25"/>
    <row r="1356" s="218" customFormat="1" x14ac:dyDescent="0.25"/>
    <row r="1357" s="218" customFormat="1" x14ac:dyDescent="0.25"/>
    <row r="1358" s="218" customFormat="1" x14ac:dyDescent="0.25"/>
    <row r="1359" s="218" customFormat="1" x14ac:dyDescent="0.25"/>
    <row r="1360" s="218" customFormat="1" x14ac:dyDescent="0.25"/>
    <row r="1361" s="218" customFormat="1" x14ac:dyDescent="0.25"/>
    <row r="1362" s="218" customFormat="1" x14ac:dyDescent="0.25"/>
    <row r="1363" s="218" customFormat="1" x14ac:dyDescent="0.25"/>
    <row r="1364" s="218" customFormat="1" x14ac:dyDescent="0.25"/>
    <row r="1365" s="218" customFormat="1" x14ac:dyDescent="0.25"/>
    <row r="1366" s="218" customFormat="1" x14ac:dyDescent="0.25"/>
    <row r="1367" s="218" customFormat="1" x14ac:dyDescent="0.25"/>
    <row r="1368" s="218" customFormat="1" x14ac:dyDescent="0.25"/>
    <row r="1369" s="218" customFormat="1" x14ac:dyDescent="0.25"/>
    <row r="1370" s="218" customFormat="1" x14ac:dyDescent="0.25"/>
    <row r="1371" s="218" customFormat="1" x14ac:dyDescent="0.25"/>
    <row r="1372" s="218" customFormat="1" x14ac:dyDescent="0.25"/>
    <row r="1373" s="218" customFormat="1" x14ac:dyDescent="0.25"/>
    <row r="1374" s="218" customFormat="1" x14ac:dyDescent="0.25"/>
    <row r="1375" s="218" customFormat="1" x14ac:dyDescent="0.25"/>
    <row r="1376" s="218" customFormat="1" x14ac:dyDescent="0.25"/>
    <row r="1377" s="218" customFormat="1" x14ac:dyDescent="0.25"/>
    <row r="1378" s="218" customFormat="1" x14ac:dyDescent="0.25"/>
    <row r="1379" s="218" customFormat="1" x14ac:dyDescent="0.25"/>
    <row r="1380" s="218" customFormat="1" x14ac:dyDescent="0.25"/>
    <row r="1381" s="218" customFormat="1" x14ac:dyDescent="0.25"/>
    <row r="1382" s="218" customFormat="1" x14ac:dyDescent="0.25"/>
    <row r="1383" s="218" customFormat="1" x14ac:dyDescent="0.25"/>
    <row r="1384" s="218" customFormat="1" x14ac:dyDescent="0.25"/>
    <row r="1385" s="218" customFormat="1" x14ac:dyDescent="0.25"/>
    <row r="1386" s="218" customFormat="1" x14ac:dyDescent="0.25"/>
    <row r="1387" s="218" customFormat="1" x14ac:dyDescent="0.25"/>
    <row r="1388" s="218" customFormat="1" x14ac:dyDescent="0.25"/>
    <row r="1389" s="218" customFormat="1" x14ac:dyDescent="0.25"/>
    <row r="1390" s="218" customFormat="1" x14ac:dyDescent="0.25"/>
    <row r="1391" s="218" customFormat="1" x14ac:dyDescent="0.25"/>
    <row r="1392" s="218" customFormat="1" x14ac:dyDescent="0.25"/>
    <row r="1393" s="218" customFormat="1" x14ac:dyDescent="0.25"/>
    <row r="1394" s="218" customFormat="1" x14ac:dyDescent="0.25"/>
    <row r="1395" s="218" customFormat="1" x14ac:dyDescent="0.25"/>
    <row r="1396" s="218" customFormat="1" x14ac:dyDescent="0.25"/>
    <row r="1397" s="218" customFormat="1" x14ac:dyDescent="0.25"/>
    <row r="1398" s="218" customFormat="1" x14ac:dyDescent="0.25"/>
    <row r="1399" s="218" customFormat="1" x14ac:dyDescent="0.25"/>
    <row r="1400" s="218" customFormat="1" x14ac:dyDescent="0.25"/>
    <row r="1401" s="218" customFormat="1" x14ac:dyDescent="0.25"/>
    <row r="1402" s="218" customFormat="1" x14ac:dyDescent="0.25"/>
    <row r="1403" s="218" customFormat="1" x14ac:dyDescent="0.25"/>
    <row r="1404" s="218" customFormat="1" x14ac:dyDescent="0.25"/>
    <row r="1405" s="218" customFormat="1" x14ac:dyDescent="0.25"/>
    <row r="1406" s="218" customFormat="1" x14ac:dyDescent="0.25"/>
    <row r="1407" s="218" customFormat="1" x14ac:dyDescent="0.25"/>
    <row r="1408" s="218" customFormat="1" x14ac:dyDescent="0.25"/>
    <row r="1409" s="218" customFormat="1" x14ac:dyDescent="0.25"/>
    <row r="1410" s="218" customFormat="1" x14ac:dyDescent="0.25"/>
    <row r="1411" s="218" customFormat="1" x14ac:dyDescent="0.25"/>
    <row r="1412" s="218" customFormat="1" x14ac:dyDescent="0.25"/>
    <row r="1413" s="218" customFormat="1" x14ac:dyDescent="0.25"/>
    <row r="1414" s="218" customFormat="1" x14ac:dyDescent="0.25"/>
    <row r="1415" s="218" customFormat="1" x14ac:dyDescent="0.25"/>
    <row r="1416" s="218" customFormat="1" x14ac:dyDescent="0.25"/>
    <row r="1417" s="218" customFormat="1" x14ac:dyDescent="0.25"/>
    <row r="1418" s="218" customFormat="1" x14ac:dyDescent="0.25"/>
    <row r="1419" s="218" customFormat="1" x14ac:dyDescent="0.25"/>
    <row r="1420" s="218" customFormat="1" x14ac:dyDescent="0.25"/>
    <row r="1421" s="218" customFormat="1" x14ac:dyDescent="0.25"/>
    <row r="1422" s="218" customFormat="1" x14ac:dyDescent="0.25"/>
    <row r="1423" s="218" customFormat="1" x14ac:dyDescent="0.25"/>
    <row r="1424" s="218" customFormat="1" x14ac:dyDescent="0.25"/>
    <row r="1425" s="218" customFormat="1" x14ac:dyDescent="0.25"/>
    <row r="1426" s="218" customFormat="1" x14ac:dyDescent="0.25"/>
    <row r="1427" s="218" customFormat="1" x14ac:dyDescent="0.25"/>
    <row r="1428" s="218" customFormat="1" x14ac:dyDescent="0.25"/>
    <row r="1429" s="218" customFormat="1" x14ac:dyDescent="0.25"/>
    <row r="1430" s="218" customFormat="1" x14ac:dyDescent="0.25"/>
    <row r="1431" s="218" customFormat="1" x14ac:dyDescent="0.25"/>
    <row r="1432" s="218" customFormat="1" x14ac:dyDescent="0.25"/>
    <row r="1433" s="218" customFormat="1" x14ac:dyDescent="0.25"/>
    <row r="1434" s="218" customFormat="1" x14ac:dyDescent="0.25"/>
    <row r="1435" s="218" customFormat="1" x14ac:dyDescent="0.25"/>
    <row r="1436" s="218" customFormat="1" x14ac:dyDescent="0.25"/>
    <row r="1437" s="218" customFormat="1" x14ac:dyDescent="0.25"/>
    <row r="1438" s="218" customFormat="1" x14ac:dyDescent="0.25"/>
    <row r="1439" s="218" customFormat="1" x14ac:dyDescent="0.25"/>
    <row r="1440" s="218" customFormat="1" x14ac:dyDescent="0.25"/>
    <row r="1441" s="218" customFormat="1" x14ac:dyDescent="0.25"/>
    <row r="1442" s="218" customFormat="1" x14ac:dyDescent="0.25"/>
    <row r="1443" s="218" customFormat="1" x14ac:dyDescent="0.25"/>
    <row r="1444" s="218" customFormat="1" x14ac:dyDescent="0.25"/>
    <row r="1445" s="218" customFormat="1" x14ac:dyDescent="0.25"/>
    <row r="1446" s="218" customFormat="1" x14ac:dyDescent="0.25"/>
    <row r="1447" s="218" customFormat="1" x14ac:dyDescent="0.25"/>
    <row r="1448" s="218" customFormat="1" x14ac:dyDescent="0.25"/>
    <row r="1449" s="218" customFormat="1" x14ac:dyDescent="0.25"/>
    <row r="1450" s="218" customFormat="1" x14ac:dyDescent="0.25"/>
    <row r="1451" s="218" customFormat="1" x14ac:dyDescent="0.25"/>
    <row r="1452" s="218" customFormat="1" x14ac:dyDescent="0.25"/>
    <row r="1453" s="218" customFormat="1" x14ac:dyDescent="0.25"/>
    <row r="1454" s="218" customFormat="1" x14ac:dyDescent="0.25"/>
    <row r="1455" s="218" customFormat="1" x14ac:dyDescent="0.25"/>
    <row r="1456" s="218" customFormat="1" x14ac:dyDescent="0.25"/>
    <row r="1457" s="218" customFormat="1" x14ac:dyDescent="0.25"/>
    <row r="1458" s="218" customFormat="1" x14ac:dyDescent="0.25"/>
    <row r="1459" s="218" customFormat="1" x14ac:dyDescent="0.25"/>
    <row r="1460" s="218" customFormat="1" x14ac:dyDescent="0.25"/>
    <row r="1461" s="218" customFormat="1" x14ac:dyDescent="0.25"/>
    <row r="1462" s="218" customFormat="1" x14ac:dyDescent="0.25"/>
    <row r="1463" s="218" customFormat="1" x14ac:dyDescent="0.25"/>
    <row r="1464" s="218" customFormat="1" x14ac:dyDescent="0.25"/>
    <row r="1465" s="218" customFormat="1" x14ac:dyDescent="0.25"/>
    <row r="1466" s="218" customFormat="1" x14ac:dyDescent="0.25"/>
    <row r="1467" s="218" customFormat="1" x14ac:dyDescent="0.25"/>
    <row r="1468" s="218" customFormat="1" x14ac:dyDescent="0.25"/>
    <row r="1469" s="218" customFormat="1" x14ac:dyDescent="0.25"/>
    <row r="1470" s="218" customFormat="1" x14ac:dyDescent="0.25"/>
    <row r="1471" s="218" customFormat="1" x14ac:dyDescent="0.25"/>
    <row r="1472" s="218" customFormat="1" x14ac:dyDescent="0.25"/>
    <row r="1473" s="218" customFormat="1" x14ac:dyDescent="0.25"/>
    <row r="1474" s="218" customFormat="1" x14ac:dyDescent="0.25"/>
    <row r="1475" s="218" customFormat="1" x14ac:dyDescent="0.25"/>
    <row r="1476" s="218" customFormat="1" x14ac:dyDescent="0.25"/>
    <row r="1477" s="218" customFormat="1" x14ac:dyDescent="0.25"/>
    <row r="1478" s="218" customFormat="1" x14ac:dyDescent="0.25"/>
    <row r="1479" s="218" customFormat="1" x14ac:dyDescent="0.25"/>
    <row r="1480" s="218" customFormat="1" x14ac:dyDescent="0.25"/>
    <row r="1481" s="218" customFormat="1" x14ac:dyDescent="0.25"/>
    <row r="1482" s="218" customFormat="1" x14ac:dyDescent="0.25"/>
    <row r="1483" s="218" customFormat="1" x14ac:dyDescent="0.25"/>
    <row r="1484" s="218" customFormat="1" x14ac:dyDescent="0.25"/>
    <row r="1485" s="218" customFormat="1" x14ac:dyDescent="0.25"/>
    <row r="1486" s="218" customFormat="1" x14ac:dyDescent="0.25"/>
    <row r="1487" s="218" customFormat="1" x14ac:dyDescent="0.25"/>
    <row r="1488" s="218" customFormat="1" x14ac:dyDescent="0.25"/>
    <row r="1489" s="218" customFormat="1" x14ac:dyDescent="0.25"/>
    <row r="1490" s="218" customFormat="1" x14ac:dyDescent="0.25"/>
    <row r="1491" s="218" customFormat="1" x14ac:dyDescent="0.25"/>
    <row r="1492" s="218" customFormat="1" x14ac:dyDescent="0.25"/>
    <row r="1493" s="218" customFormat="1" x14ac:dyDescent="0.25"/>
    <row r="1494" s="218" customFormat="1" x14ac:dyDescent="0.25"/>
    <row r="1495" s="218" customFormat="1" x14ac:dyDescent="0.25"/>
    <row r="1496" s="218" customFormat="1" x14ac:dyDescent="0.25"/>
    <row r="1497" s="218" customFormat="1" x14ac:dyDescent="0.25"/>
    <row r="1498" s="218" customFormat="1" x14ac:dyDescent="0.25"/>
    <row r="1499" s="218" customFormat="1" x14ac:dyDescent="0.25"/>
    <row r="1500" s="218" customFormat="1" x14ac:dyDescent="0.25"/>
    <row r="1501" s="218" customFormat="1" x14ac:dyDescent="0.25"/>
    <row r="1502" s="218" customFormat="1" x14ac:dyDescent="0.25"/>
    <row r="1503" s="218" customFormat="1" x14ac:dyDescent="0.25"/>
    <row r="1504" s="218" customFormat="1" x14ac:dyDescent="0.25"/>
    <row r="1505" s="218" customFormat="1" x14ac:dyDescent="0.25"/>
    <row r="1506" s="218" customFormat="1" x14ac:dyDescent="0.25"/>
    <row r="1507" s="218" customFormat="1" x14ac:dyDescent="0.25"/>
    <row r="1508" s="218" customFormat="1" x14ac:dyDescent="0.25"/>
    <row r="1509" s="218" customFormat="1" x14ac:dyDescent="0.25"/>
    <row r="1510" s="218" customFormat="1" x14ac:dyDescent="0.25"/>
    <row r="1511" s="218" customFormat="1" x14ac:dyDescent="0.25"/>
    <row r="1512" s="218" customFormat="1" x14ac:dyDescent="0.25"/>
    <row r="1513" s="218" customFormat="1" x14ac:dyDescent="0.25"/>
    <row r="1514" s="218" customFormat="1" x14ac:dyDescent="0.25"/>
    <row r="1515" s="218" customFormat="1" x14ac:dyDescent="0.25"/>
    <row r="1516" s="218" customFormat="1" x14ac:dyDescent="0.25"/>
    <row r="1517" s="218" customFormat="1" x14ac:dyDescent="0.25"/>
    <row r="1518" s="218" customFormat="1" x14ac:dyDescent="0.25"/>
    <row r="1519" s="218" customFormat="1" x14ac:dyDescent="0.25"/>
    <row r="1520" s="218" customFormat="1" x14ac:dyDescent="0.25"/>
    <row r="1521" s="218" customFormat="1" x14ac:dyDescent="0.25"/>
    <row r="1522" s="218" customFormat="1" x14ac:dyDescent="0.25"/>
    <row r="1523" s="218" customFormat="1" x14ac:dyDescent="0.25"/>
    <row r="1524" s="218" customFormat="1" x14ac:dyDescent="0.25"/>
    <row r="1525" s="218" customFormat="1" x14ac:dyDescent="0.25"/>
    <row r="1526" s="218" customFormat="1" x14ac:dyDescent="0.25"/>
    <row r="1527" s="218" customFormat="1" x14ac:dyDescent="0.25"/>
    <row r="1528" s="218" customFormat="1" x14ac:dyDescent="0.25"/>
    <row r="1529" s="218" customFormat="1" x14ac:dyDescent="0.25"/>
    <row r="1530" s="218" customFormat="1" x14ac:dyDescent="0.25"/>
    <row r="1531" s="218" customFormat="1" x14ac:dyDescent="0.25"/>
    <row r="1532" s="218" customFormat="1" x14ac:dyDescent="0.25"/>
    <row r="1533" s="218" customFormat="1" x14ac:dyDescent="0.25"/>
    <row r="1534" s="218" customFormat="1" x14ac:dyDescent="0.25"/>
    <row r="1535" s="218" customFormat="1" x14ac:dyDescent="0.25"/>
    <row r="1536" s="218" customFormat="1" x14ac:dyDescent="0.25"/>
    <row r="1537" s="218" customFormat="1" x14ac:dyDescent="0.25"/>
    <row r="1538" s="218" customFormat="1" x14ac:dyDescent="0.25"/>
    <row r="1539" s="218" customFormat="1" x14ac:dyDescent="0.25"/>
    <row r="1540" s="218" customFormat="1" x14ac:dyDescent="0.25"/>
    <row r="1541" s="218" customFormat="1" x14ac:dyDescent="0.25"/>
    <row r="1542" s="218" customFormat="1" x14ac:dyDescent="0.25"/>
    <row r="1543" s="218" customFormat="1" x14ac:dyDescent="0.25"/>
    <row r="1544" s="218" customFormat="1" x14ac:dyDescent="0.25"/>
    <row r="1545" s="218" customFormat="1" x14ac:dyDescent="0.25"/>
    <row r="1546" s="218" customFormat="1" x14ac:dyDescent="0.25"/>
    <row r="1547" s="218" customFormat="1" x14ac:dyDescent="0.25"/>
    <row r="1548" s="218" customFormat="1" x14ac:dyDescent="0.25"/>
    <row r="1549" s="218" customFormat="1" x14ac:dyDescent="0.25"/>
    <row r="1550" s="218" customFormat="1" x14ac:dyDescent="0.25"/>
    <row r="1551" s="218" customFormat="1" x14ac:dyDescent="0.25"/>
    <row r="1552" s="218" customFormat="1" x14ac:dyDescent="0.25"/>
    <row r="1553" s="218" customFormat="1" x14ac:dyDescent="0.25"/>
    <row r="1554" s="218" customFormat="1" x14ac:dyDescent="0.25"/>
    <row r="1555" s="218" customFormat="1" x14ac:dyDescent="0.25"/>
    <row r="1556" s="218" customFormat="1" x14ac:dyDescent="0.25"/>
    <row r="1557" s="218" customFormat="1" x14ac:dyDescent="0.25"/>
    <row r="1558" s="218" customFormat="1" x14ac:dyDescent="0.25"/>
    <row r="1559" s="218" customFormat="1" x14ac:dyDescent="0.25"/>
    <row r="1560" s="218" customFormat="1" x14ac:dyDescent="0.25"/>
    <row r="1561" s="218" customFormat="1" x14ac:dyDescent="0.25"/>
    <row r="1562" s="218" customFormat="1" x14ac:dyDescent="0.25"/>
    <row r="1563" s="218" customFormat="1" x14ac:dyDescent="0.25"/>
    <row r="1564" s="218" customFormat="1" x14ac:dyDescent="0.25"/>
    <row r="1565" s="218" customFormat="1" x14ac:dyDescent="0.25"/>
    <row r="1566" s="218" customFormat="1" x14ac:dyDescent="0.25"/>
    <row r="1567" s="218" customFormat="1" x14ac:dyDescent="0.25"/>
    <row r="1568" s="218" customFormat="1" x14ac:dyDescent="0.25"/>
    <row r="1569" s="218" customFormat="1" x14ac:dyDescent="0.25"/>
    <row r="1570" s="218" customFormat="1" x14ac:dyDescent="0.25"/>
    <row r="1571" s="218" customFormat="1" x14ac:dyDescent="0.25"/>
    <row r="1572" s="218" customFormat="1" x14ac:dyDescent="0.25"/>
    <row r="1573" s="218" customFormat="1" x14ac:dyDescent="0.25"/>
    <row r="1574" s="218" customFormat="1" x14ac:dyDescent="0.25"/>
    <row r="1575" s="218" customFormat="1" x14ac:dyDescent="0.25"/>
    <row r="1576" s="218" customFormat="1" x14ac:dyDescent="0.25"/>
    <row r="1577" s="218" customFormat="1" x14ac:dyDescent="0.25"/>
    <row r="1578" s="218" customFormat="1" x14ac:dyDescent="0.25"/>
    <row r="1579" s="218" customFormat="1" x14ac:dyDescent="0.25"/>
    <row r="1580" s="218" customFormat="1" x14ac:dyDescent="0.25"/>
    <row r="1581" s="218" customFormat="1" x14ac:dyDescent="0.25"/>
    <row r="1582" s="218" customFormat="1" x14ac:dyDescent="0.25"/>
    <row r="1583" s="218" customFormat="1" x14ac:dyDescent="0.25"/>
    <row r="1584" s="218" customFormat="1" x14ac:dyDescent="0.25"/>
    <row r="1585" s="218" customFormat="1" x14ac:dyDescent="0.25"/>
    <row r="1586" s="218" customFormat="1" x14ac:dyDescent="0.25"/>
    <row r="1587" s="218" customFormat="1" x14ac:dyDescent="0.25"/>
    <row r="1588" s="218" customFormat="1" x14ac:dyDescent="0.25"/>
    <row r="1589" s="218" customFormat="1" x14ac:dyDescent="0.25"/>
    <row r="1590" s="218" customFormat="1" x14ac:dyDescent="0.25"/>
    <row r="1591" s="218" customFormat="1" x14ac:dyDescent="0.25"/>
    <row r="1592" s="218" customFormat="1" x14ac:dyDescent="0.25"/>
    <row r="1593" s="218" customFormat="1" x14ac:dyDescent="0.25"/>
    <row r="1594" s="218" customFormat="1" x14ac:dyDescent="0.25"/>
    <row r="1595" s="218" customFormat="1" x14ac:dyDescent="0.25"/>
    <row r="1596" s="218" customFormat="1" x14ac:dyDescent="0.25"/>
    <row r="1597" s="218" customFormat="1" x14ac:dyDescent="0.25"/>
    <row r="1598" s="218" customFormat="1" x14ac:dyDescent="0.25"/>
    <row r="1599" s="218" customFormat="1" x14ac:dyDescent="0.25"/>
    <row r="1600" s="218" customFormat="1" x14ac:dyDescent="0.25"/>
    <row r="1601" s="218" customFormat="1" x14ac:dyDescent="0.25"/>
    <row r="1602" s="218" customFormat="1" x14ac:dyDescent="0.25"/>
    <row r="1603" s="218" customFormat="1" x14ac:dyDescent="0.25"/>
    <row r="1604" s="218" customFormat="1" x14ac:dyDescent="0.25"/>
    <row r="1605" s="218" customFormat="1" x14ac:dyDescent="0.25"/>
    <row r="1606" s="218" customFormat="1" x14ac:dyDescent="0.25"/>
    <row r="1607" s="218" customFormat="1" x14ac:dyDescent="0.25"/>
    <row r="1608" s="218" customFormat="1" x14ac:dyDescent="0.25"/>
    <row r="1609" s="218" customFormat="1" x14ac:dyDescent="0.25"/>
    <row r="1610" s="218" customFormat="1" x14ac:dyDescent="0.25"/>
    <row r="1611" s="218" customFormat="1" x14ac:dyDescent="0.25"/>
    <row r="1612" s="218" customFormat="1" x14ac:dyDescent="0.25"/>
    <row r="1613" s="218" customFormat="1" x14ac:dyDescent="0.25"/>
    <row r="1614" s="218" customFormat="1" x14ac:dyDescent="0.25"/>
    <row r="1615" s="218" customFormat="1" x14ac:dyDescent="0.25"/>
    <row r="1616" s="218" customFormat="1" x14ac:dyDescent="0.25"/>
    <row r="1617" s="218" customFormat="1" x14ac:dyDescent="0.25"/>
    <row r="1618" s="218" customFormat="1" x14ac:dyDescent="0.25"/>
    <row r="1619" s="218" customFormat="1" x14ac:dyDescent="0.25"/>
    <row r="1620" s="218" customFormat="1" x14ac:dyDescent="0.25"/>
    <row r="1621" s="218" customFormat="1" x14ac:dyDescent="0.25"/>
    <row r="1622" s="218" customFormat="1" x14ac:dyDescent="0.25"/>
    <row r="1623" s="218" customFormat="1" x14ac:dyDescent="0.25"/>
    <row r="1624" s="218" customFormat="1" x14ac:dyDescent="0.25"/>
    <row r="1625" s="218" customFormat="1" x14ac:dyDescent="0.25"/>
    <row r="1626" s="218" customFormat="1" x14ac:dyDescent="0.25"/>
    <row r="1627" s="218" customFormat="1" x14ac:dyDescent="0.25"/>
    <row r="1628" s="218" customFormat="1" x14ac:dyDescent="0.25"/>
    <row r="1629" s="218" customFormat="1" x14ac:dyDescent="0.25"/>
    <row r="1630" s="218" customFormat="1" x14ac:dyDescent="0.25"/>
    <row r="1631" s="218" customFormat="1" x14ac:dyDescent="0.25"/>
    <row r="1632" s="218" customFormat="1" x14ac:dyDescent="0.25"/>
    <row r="1633" s="218" customFormat="1" x14ac:dyDescent="0.25"/>
    <row r="1634" s="218" customFormat="1" x14ac:dyDescent="0.25"/>
    <row r="1635" s="218" customFormat="1" x14ac:dyDescent="0.25"/>
    <row r="1636" s="218" customFormat="1" x14ac:dyDescent="0.25"/>
    <row r="1637" s="218" customFormat="1" x14ac:dyDescent="0.25"/>
    <row r="1638" s="218" customFormat="1" x14ac:dyDescent="0.25"/>
    <row r="1639" s="218" customFormat="1" x14ac:dyDescent="0.25"/>
    <row r="1640" s="218" customFormat="1" x14ac:dyDescent="0.25"/>
    <row r="1641" s="218" customFormat="1" x14ac:dyDescent="0.25"/>
    <row r="1642" s="218" customFormat="1" x14ac:dyDescent="0.25"/>
    <row r="1643" s="218" customFormat="1" x14ac:dyDescent="0.25"/>
    <row r="1644" s="218" customFormat="1" x14ac:dyDescent="0.25"/>
    <row r="1645" s="218" customFormat="1" x14ac:dyDescent="0.25"/>
    <row r="1646" s="218" customFormat="1" x14ac:dyDescent="0.25"/>
    <row r="1647" s="218" customFormat="1" x14ac:dyDescent="0.25"/>
    <row r="1648" s="218" customFormat="1" x14ac:dyDescent="0.25"/>
    <row r="1649" s="218" customFormat="1" x14ac:dyDescent="0.25"/>
    <row r="1650" s="218" customFormat="1" x14ac:dyDescent="0.25"/>
    <row r="1651" s="218" customFormat="1" x14ac:dyDescent="0.25"/>
    <row r="1652" s="218" customFormat="1" x14ac:dyDescent="0.25"/>
    <row r="1653" s="218" customFormat="1" x14ac:dyDescent="0.25"/>
    <row r="1654" s="218" customFormat="1" x14ac:dyDescent="0.25"/>
    <row r="1655" s="218" customFormat="1" x14ac:dyDescent="0.25"/>
    <row r="1656" s="218" customFormat="1" x14ac:dyDescent="0.25"/>
    <row r="1657" s="218" customFormat="1" x14ac:dyDescent="0.25"/>
    <row r="1658" s="218" customFormat="1" x14ac:dyDescent="0.25"/>
    <row r="1659" s="218" customFormat="1" x14ac:dyDescent="0.25"/>
    <row r="1660" s="218" customFormat="1" x14ac:dyDescent="0.25"/>
    <row r="1661" s="218" customFormat="1" x14ac:dyDescent="0.25"/>
    <row r="1662" s="218" customFormat="1" x14ac:dyDescent="0.25"/>
    <row r="1663" s="218" customFormat="1" x14ac:dyDescent="0.25"/>
    <row r="1664" s="218" customFormat="1" x14ac:dyDescent="0.25"/>
    <row r="1665" s="218" customFormat="1" x14ac:dyDescent="0.25"/>
    <row r="1666" s="218" customFormat="1" x14ac:dyDescent="0.25"/>
    <row r="1667" s="218" customFormat="1" x14ac:dyDescent="0.25"/>
    <row r="1668" s="218" customFormat="1" x14ac:dyDescent="0.25"/>
    <row r="1669" s="218" customFormat="1" x14ac:dyDescent="0.25"/>
    <row r="1670" s="218" customFormat="1" x14ac:dyDescent="0.25"/>
    <row r="1671" s="218" customFormat="1" x14ac:dyDescent="0.25"/>
    <row r="1672" s="218" customFormat="1" x14ac:dyDescent="0.25"/>
    <row r="1673" s="218" customFormat="1" x14ac:dyDescent="0.25"/>
    <row r="1674" s="218" customFormat="1" x14ac:dyDescent="0.25"/>
    <row r="1675" s="218" customFormat="1" x14ac:dyDescent="0.25"/>
    <row r="1676" s="218" customFormat="1" x14ac:dyDescent="0.25"/>
    <row r="1677" s="218" customFormat="1" x14ac:dyDescent="0.25"/>
    <row r="1678" s="218" customFormat="1" x14ac:dyDescent="0.25"/>
    <row r="1679" s="218" customFormat="1" x14ac:dyDescent="0.25"/>
    <row r="1680" s="218" customFormat="1" x14ac:dyDescent="0.25"/>
    <row r="1681" s="218" customFormat="1" x14ac:dyDescent="0.25"/>
    <row r="1682" s="218" customFormat="1" x14ac:dyDescent="0.25"/>
    <row r="1683" s="218" customFormat="1" x14ac:dyDescent="0.25"/>
    <row r="1684" s="218" customFormat="1" x14ac:dyDescent="0.25"/>
    <row r="1685" s="218" customFormat="1" x14ac:dyDescent="0.25"/>
    <row r="1686" s="218" customFormat="1" x14ac:dyDescent="0.25"/>
    <row r="1687" s="218" customFormat="1" x14ac:dyDescent="0.25"/>
    <row r="1688" s="218" customFormat="1" x14ac:dyDescent="0.25"/>
    <row r="1689" s="218" customFormat="1" x14ac:dyDescent="0.25"/>
    <row r="1690" s="218" customFormat="1" x14ac:dyDescent="0.25"/>
    <row r="1691" s="218" customFormat="1" x14ac:dyDescent="0.25"/>
    <row r="1692" s="218" customFormat="1" x14ac:dyDescent="0.25"/>
    <row r="1693" s="218" customFormat="1" x14ac:dyDescent="0.25"/>
    <row r="1694" s="218" customFormat="1" x14ac:dyDescent="0.25"/>
    <row r="1695" s="218" customFormat="1" x14ac:dyDescent="0.25"/>
    <row r="1696" s="218" customFormat="1" x14ac:dyDescent="0.25"/>
    <row r="1697" s="218" customFormat="1" x14ac:dyDescent="0.25"/>
    <row r="1698" s="218" customFormat="1" x14ac:dyDescent="0.25"/>
    <row r="1699" s="218" customFormat="1" x14ac:dyDescent="0.25"/>
    <row r="1700" s="218" customFormat="1" x14ac:dyDescent="0.25"/>
    <row r="1701" s="218" customFormat="1" x14ac:dyDescent="0.25"/>
    <row r="1702" s="218" customFormat="1" x14ac:dyDescent="0.25"/>
    <row r="1703" s="218" customFormat="1" x14ac:dyDescent="0.25"/>
    <row r="1704" s="218" customFormat="1" x14ac:dyDescent="0.25"/>
    <row r="1705" s="218" customFormat="1" x14ac:dyDescent="0.25"/>
    <row r="1706" s="218" customFormat="1" x14ac:dyDescent="0.25"/>
    <row r="1707" s="218" customFormat="1" x14ac:dyDescent="0.25"/>
    <row r="1708" s="218" customFormat="1" x14ac:dyDescent="0.25"/>
    <row r="1709" s="218" customFormat="1" x14ac:dyDescent="0.25"/>
    <row r="1710" s="218" customFormat="1" x14ac:dyDescent="0.25"/>
    <row r="1711" s="218" customFormat="1" x14ac:dyDescent="0.25"/>
    <row r="1712" s="218" customFormat="1" x14ac:dyDescent="0.25"/>
    <row r="1713" s="218" customFormat="1" x14ac:dyDescent="0.25"/>
    <row r="1714" s="218" customFormat="1" x14ac:dyDescent="0.25"/>
    <row r="1715" s="218" customFormat="1" x14ac:dyDescent="0.25"/>
    <row r="1716" s="218" customFormat="1" x14ac:dyDescent="0.25"/>
    <row r="1717" s="218" customFormat="1" x14ac:dyDescent="0.25"/>
    <row r="1718" s="218" customFormat="1" x14ac:dyDescent="0.25"/>
    <row r="1719" s="218" customFormat="1" x14ac:dyDescent="0.25"/>
    <row r="1720" s="218" customFormat="1" x14ac:dyDescent="0.25"/>
    <row r="1721" s="218" customFormat="1" x14ac:dyDescent="0.25"/>
    <row r="1722" s="218" customFormat="1" x14ac:dyDescent="0.25"/>
    <row r="1723" s="218" customFormat="1" x14ac:dyDescent="0.25"/>
    <row r="1724" s="218" customFormat="1" x14ac:dyDescent="0.25"/>
    <row r="1725" s="218" customFormat="1" x14ac:dyDescent="0.25"/>
    <row r="1726" s="218" customFormat="1" x14ac:dyDescent="0.25"/>
    <row r="1727" s="218" customFormat="1" x14ac:dyDescent="0.25"/>
    <row r="1728" s="218" customFormat="1" x14ac:dyDescent="0.25"/>
    <row r="1729" s="218" customFormat="1" x14ac:dyDescent="0.25"/>
    <row r="1730" s="218" customFormat="1" x14ac:dyDescent="0.25"/>
    <row r="1731" s="218" customFormat="1" x14ac:dyDescent="0.25"/>
    <row r="1732" s="218" customFormat="1" x14ac:dyDescent="0.25"/>
    <row r="1733" s="218" customFormat="1" x14ac:dyDescent="0.25"/>
    <row r="1734" s="218" customFormat="1" x14ac:dyDescent="0.25"/>
    <row r="1735" s="218" customFormat="1" x14ac:dyDescent="0.25"/>
    <row r="1736" s="218" customFormat="1" x14ac:dyDescent="0.25"/>
    <row r="1737" s="218" customFormat="1" x14ac:dyDescent="0.25"/>
    <row r="1738" s="218" customFormat="1" x14ac:dyDescent="0.25"/>
    <row r="1739" s="218" customFormat="1" x14ac:dyDescent="0.25"/>
    <row r="1740" s="218" customFormat="1" x14ac:dyDescent="0.25"/>
    <row r="1741" s="218" customFormat="1" x14ac:dyDescent="0.25"/>
    <row r="1742" s="218" customFormat="1" x14ac:dyDescent="0.25"/>
    <row r="1743" s="218" customFormat="1" x14ac:dyDescent="0.25"/>
    <row r="1744" s="218" customFormat="1" x14ac:dyDescent="0.25"/>
    <row r="1745" s="218" customFormat="1" x14ac:dyDescent="0.25"/>
    <row r="1746" s="218" customFormat="1" x14ac:dyDescent="0.25"/>
    <row r="1747" s="218" customFormat="1" x14ac:dyDescent="0.25"/>
    <row r="1748" s="218" customFormat="1" x14ac:dyDescent="0.25"/>
    <row r="1749" s="218" customFormat="1" x14ac:dyDescent="0.25"/>
    <row r="1750" s="218" customFormat="1" x14ac:dyDescent="0.25"/>
    <row r="1751" s="218" customFormat="1" x14ac:dyDescent="0.25"/>
    <row r="1752" s="218" customFormat="1" x14ac:dyDescent="0.25"/>
    <row r="1753" s="218" customFormat="1" x14ac:dyDescent="0.25"/>
    <row r="1754" s="218" customFormat="1" x14ac:dyDescent="0.25"/>
    <row r="1755" s="218" customFormat="1" x14ac:dyDescent="0.25"/>
    <row r="1756" s="218" customFormat="1" x14ac:dyDescent="0.25"/>
    <row r="1757" s="218" customFormat="1" x14ac:dyDescent="0.25"/>
    <row r="1758" s="218" customFormat="1" x14ac:dyDescent="0.25"/>
    <row r="1759" s="218" customFormat="1" x14ac:dyDescent="0.25"/>
    <row r="1760" s="218" customFormat="1" x14ac:dyDescent="0.25"/>
    <row r="1761" s="218" customFormat="1" x14ac:dyDescent="0.25"/>
    <row r="1762" s="218" customFormat="1" x14ac:dyDescent="0.25"/>
    <row r="1763" s="218" customFormat="1" x14ac:dyDescent="0.25"/>
    <row r="1764" s="218" customFormat="1" x14ac:dyDescent="0.25"/>
    <row r="1765" s="218" customFormat="1" x14ac:dyDescent="0.25"/>
    <row r="1766" s="218" customFormat="1" x14ac:dyDescent="0.25"/>
    <row r="1767" s="218" customFormat="1" x14ac:dyDescent="0.25"/>
    <row r="1768" s="218" customFormat="1" x14ac:dyDescent="0.25"/>
    <row r="1769" s="218" customFormat="1" x14ac:dyDescent="0.25"/>
    <row r="1770" s="218" customFormat="1" x14ac:dyDescent="0.25"/>
    <row r="1771" s="218" customFormat="1" x14ac:dyDescent="0.25"/>
    <row r="1772" s="218" customFormat="1" x14ac:dyDescent="0.25"/>
    <row r="1773" s="218" customFormat="1" x14ac:dyDescent="0.25"/>
    <row r="1774" s="218" customFormat="1" x14ac:dyDescent="0.25"/>
    <row r="1775" s="218" customFormat="1" x14ac:dyDescent="0.25"/>
    <row r="1776" s="218" customFormat="1" x14ac:dyDescent="0.25"/>
    <row r="1777" s="218" customFormat="1" x14ac:dyDescent="0.25"/>
    <row r="1778" s="218" customFormat="1" x14ac:dyDescent="0.25"/>
    <row r="1779" s="218" customFormat="1" x14ac:dyDescent="0.25"/>
    <row r="1780" s="218" customFormat="1" x14ac:dyDescent="0.25"/>
    <row r="1781" s="218" customFormat="1" x14ac:dyDescent="0.25"/>
    <row r="1782" s="218" customFormat="1" x14ac:dyDescent="0.25"/>
    <row r="1783" s="218" customFormat="1" x14ac:dyDescent="0.25"/>
    <row r="1784" s="218" customFormat="1" x14ac:dyDescent="0.25"/>
    <row r="1785" s="218" customFormat="1" x14ac:dyDescent="0.25"/>
    <row r="1786" s="218" customFormat="1" x14ac:dyDescent="0.25"/>
    <row r="1787" s="218" customFormat="1" x14ac:dyDescent="0.25"/>
    <row r="1788" s="218" customFormat="1" x14ac:dyDescent="0.25"/>
    <row r="1789" s="218" customFormat="1" x14ac:dyDescent="0.25"/>
    <row r="1790" s="218" customFormat="1" x14ac:dyDescent="0.25"/>
    <row r="1791" s="218" customFormat="1" x14ac:dyDescent="0.25"/>
    <row r="1792" s="218" customFormat="1" x14ac:dyDescent="0.25"/>
    <row r="1793" s="218" customFormat="1" x14ac:dyDescent="0.25"/>
    <row r="1794" s="218" customFormat="1" x14ac:dyDescent="0.25"/>
    <row r="1795" s="218" customFormat="1" x14ac:dyDescent="0.25"/>
    <row r="1796" s="218" customFormat="1" x14ac:dyDescent="0.25"/>
    <row r="1797" s="218" customFormat="1" x14ac:dyDescent="0.25"/>
    <row r="1798" s="218" customFormat="1" x14ac:dyDescent="0.25"/>
    <row r="1799" s="218" customFormat="1" x14ac:dyDescent="0.25"/>
    <row r="1800" s="218" customFormat="1" x14ac:dyDescent="0.25"/>
    <row r="1801" s="218" customFormat="1" x14ac:dyDescent="0.25"/>
    <row r="1802" s="218" customFormat="1" x14ac:dyDescent="0.25"/>
    <row r="1803" s="218" customFormat="1" x14ac:dyDescent="0.25"/>
    <row r="1804" s="218" customFormat="1" x14ac:dyDescent="0.25"/>
    <row r="1805" s="218" customFormat="1" x14ac:dyDescent="0.25"/>
    <row r="1806" s="218" customFormat="1" x14ac:dyDescent="0.25"/>
    <row r="1807" s="218" customFormat="1" x14ac:dyDescent="0.25"/>
    <row r="1808" s="218" customFormat="1" x14ac:dyDescent="0.25"/>
    <row r="1809" s="218" customFormat="1" x14ac:dyDescent="0.25"/>
    <row r="1810" s="218" customFormat="1" x14ac:dyDescent="0.25"/>
    <row r="1811" s="218" customFormat="1" x14ac:dyDescent="0.25"/>
    <row r="1812" s="218" customFormat="1" x14ac:dyDescent="0.25"/>
    <row r="1813" s="218" customFormat="1" x14ac:dyDescent="0.25"/>
    <row r="1814" s="218" customFormat="1" x14ac:dyDescent="0.25"/>
    <row r="1815" s="218" customFormat="1" x14ac:dyDescent="0.25"/>
    <row r="1816" s="218" customFormat="1" x14ac:dyDescent="0.25"/>
    <row r="1817" s="218" customFormat="1" x14ac:dyDescent="0.25"/>
    <row r="1818" s="218" customFormat="1" x14ac:dyDescent="0.25"/>
    <row r="1819" s="218" customFormat="1" x14ac:dyDescent="0.25"/>
    <row r="1820" s="218" customFormat="1" x14ac:dyDescent="0.25"/>
    <row r="1821" s="218" customFormat="1" x14ac:dyDescent="0.25"/>
    <row r="1822" s="218" customFormat="1" x14ac:dyDescent="0.25"/>
    <row r="1823" s="218" customFormat="1" x14ac:dyDescent="0.25"/>
    <row r="1824" s="218" customFormat="1" x14ac:dyDescent="0.25"/>
    <row r="1825" s="218" customFormat="1" x14ac:dyDescent="0.25"/>
    <row r="1826" s="218" customFormat="1" x14ac:dyDescent="0.25"/>
    <row r="1827" s="218" customFormat="1" x14ac:dyDescent="0.25"/>
    <row r="1828" s="218" customFormat="1" x14ac:dyDescent="0.25"/>
    <row r="1829" s="218" customFormat="1" x14ac:dyDescent="0.25"/>
    <row r="1830" s="218" customFormat="1" x14ac:dyDescent="0.25"/>
    <row r="1831" s="218" customFormat="1" x14ac:dyDescent="0.25"/>
    <row r="1832" s="218" customFormat="1" x14ac:dyDescent="0.25"/>
    <row r="1833" s="218" customFormat="1" x14ac:dyDescent="0.25"/>
    <row r="1834" s="218" customFormat="1" x14ac:dyDescent="0.25"/>
    <row r="1835" s="218" customFormat="1" x14ac:dyDescent="0.25"/>
    <row r="1836" s="218" customFormat="1" x14ac:dyDescent="0.25"/>
    <row r="1837" s="218" customFormat="1" x14ac:dyDescent="0.25"/>
    <row r="1838" s="218" customFormat="1" x14ac:dyDescent="0.25"/>
    <row r="1839" s="218" customFormat="1" x14ac:dyDescent="0.25"/>
    <row r="1840" s="218" customFormat="1" x14ac:dyDescent="0.25"/>
    <row r="1841" s="218" customFormat="1" x14ac:dyDescent="0.25"/>
    <row r="1842" s="218" customFormat="1" x14ac:dyDescent="0.25"/>
    <row r="1843" s="218" customFormat="1" x14ac:dyDescent="0.25"/>
    <row r="1844" s="218" customFormat="1" x14ac:dyDescent="0.25"/>
    <row r="1845" s="218" customFormat="1" x14ac:dyDescent="0.25"/>
    <row r="1846" s="218" customFormat="1" x14ac:dyDescent="0.25"/>
    <row r="1847" s="218" customFormat="1" x14ac:dyDescent="0.25"/>
    <row r="1848" s="218" customFormat="1" x14ac:dyDescent="0.25"/>
    <row r="1849" s="218" customFormat="1" x14ac:dyDescent="0.25"/>
    <row r="1850" s="218" customFormat="1" x14ac:dyDescent="0.25"/>
    <row r="1851" s="218" customFormat="1" x14ac:dyDescent="0.25"/>
    <row r="1852" s="218" customFormat="1" x14ac:dyDescent="0.25"/>
    <row r="1853" s="218" customFormat="1" x14ac:dyDescent="0.25"/>
    <row r="1854" s="218" customFormat="1" x14ac:dyDescent="0.25"/>
    <row r="1855" s="218" customFormat="1" x14ac:dyDescent="0.25"/>
    <row r="1856" s="218" customFormat="1" x14ac:dyDescent="0.25"/>
    <row r="1857" s="218" customFormat="1" x14ac:dyDescent="0.25"/>
    <row r="1858" s="218" customFormat="1" x14ac:dyDescent="0.25"/>
    <row r="1859" s="218" customFormat="1" x14ac:dyDescent="0.25"/>
    <row r="1860" s="218" customFormat="1" x14ac:dyDescent="0.25"/>
    <row r="1861" s="218" customFormat="1" x14ac:dyDescent="0.25"/>
    <row r="1862" s="218" customFormat="1" x14ac:dyDescent="0.25"/>
    <row r="1863" s="218" customFormat="1" x14ac:dyDescent="0.25"/>
    <row r="1864" s="218" customFormat="1" x14ac:dyDescent="0.25"/>
    <row r="1865" s="218" customFormat="1" x14ac:dyDescent="0.25"/>
    <row r="1866" s="218" customFormat="1" x14ac:dyDescent="0.25"/>
    <row r="1867" s="218" customFormat="1" x14ac:dyDescent="0.25"/>
    <row r="1868" s="218" customFormat="1" x14ac:dyDescent="0.25"/>
    <row r="1869" s="218" customFormat="1" x14ac:dyDescent="0.25"/>
    <row r="1870" s="218" customFormat="1" x14ac:dyDescent="0.25"/>
    <row r="1871" s="218" customFormat="1" x14ac:dyDescent="0.25"/>
    <row r="1872" s="218" customFormat="1" x14ac:dyDescent="0.25"/>
    <row r="1873" s="218" customFormat="1" x14ac:dyDescent="0.25"/>
    <row r="1874" s="218" customFormat="1" x14ac:dyDescent="0.25"/>
    <row r="1875" s="218" customFormat="1" x14ac:dyDescent="0.25"/>
    <row r="1876" s="218" customFormat="1" x14ac:dyDescent="0.25"/>
    <row r="1877" s="218" customFormat="1" x14ac:dyDescent="0.25"/>
    <row r="1878" s="218" customFormat="1" x14ac:dyDescent="0.25"/>
    <row r="1879" s="218" customFormat="1" x14ac:dyDescent="0.25"/>
    <row r="1880" s="218" customFormat="1" x14ac:dyDescent="0.25"/>
    <row r="1881" s="218" customFormat="1" x14ac:dyDescent="0.25"/>
    <row r="1882" s="218" customFormat="1" x14ac:dyDescent="0.25"/>
    <row r="1883" s="218" customFormat="1" x14ac:dyDescent="0.25"/>
    <row r="1884" s="218" customFormat="1" x14ac:dyDescent="0.25"/>
    <row r="1885" s="218" customFormat="1" x14ac:dyDescent="0.25"/>
    <row r="1886" s="218" customFormat="1" x14ac:dyDescent="0.25"/>
    <row r="1887" s="218" customFormat="1" x14ac:dyDescent="0.25"/>
    <row r="1888" s="218" customFormat="1" x14ac:dyDescent="0.25"/>
    <row r="1889" s="218" customFormat="1" x14ac:dyDescent="0.25"/>
    <row r="1890" s="218" customFormat="1" x14ac:dyDescent="0.25"/>
    <row r="1891" s="218" customFormat="1" x14ac:dyDescent="0.25"/>
    <row r="1892" s="218" customFormat="1" x14ac:dyDescent="0.25"/>
    <row r="1893" s="218" customFormat="1" x14ac:dyDescent="0.25"/>
    <row r="1894" s="218" customFormat="1" x14ac:dyDescent="0.25"/>
    <row r="1895" s="218" customFormat="1" x14ac:dyDescent="0.25"/>
    <row r="1896" s="218" customFormat="1" x14ac:dyDescent="0.25"/>
    <row r="1897" s="218" customFormat="1" x14ac:dyDescent="0.25"/>
    <row r="1898" s="218" customFormat="1" x14ac:dyDescent="0.25"/>
    <row r="1899" s="218" customFormat="1" x14ac:dyDescent="0.25"/>
    <row r="1900" s="218" customFormat="1" x14ac:dyDescent="0.25"/>
    <row r="1901" s="218" customFormat="1" x14ac:dyDescent="0.25"/>
    <row r="1902" s="218" customFormat="1" x14ac:dyDescent="0.25"/>
    <row r="1903" s="218" customFormat="1" x14ac:dyDescent="0.25"/>
    <row r="1904" s="218" customFormat="1" x14ac:dyDescent="0.25"/>
    <row r="1905" s="218" customFormat="1" x14ac:dyDescent="0.25"/>
    <row r="1906" s="218" customFormat="1" x14ac:dyDescent="0.25"/>
    <row r="1907" s="218" customFormat="1" x14ac:dyDescent="0.25"/>
    <row r="1908" s="218" customFormat="1" x14ac:dyDescent="0.25"/>
    <row r="1909" s="218" customFormat="1" x14ac:dyDescent="0.25"/>
    <row r="1910" s="218" customFormat="1" x14ac:dyDescent="0.25"/>
    <row r="1911" s="218" customFormat="1" x14ac:dyDescent="0.25"/>
    <row r="1912" s="218" customFormat="1" x14ac:dyDescent="0.25"/>
    <row r="1913" s="218" customFormat="1" x14ac:dyDescent="0.25"/>
    <row r="1914" s="218" customFormat="1" x14ac:dyDescent="0.25"/>
    <row r="1915" s="218" customFormat="1" x14ac:dyDescent="0.25"/>
    <row r="1916" s="218" customFormat="1" x14ac:dyDescent="0.25"/>
    <row r="1917" s="218" customFormat="1" x14ac:dyDescent="0.25"/>
    <row r="1918" s="218" customFormat="1" x14ac:dyDescent="0.25"/>
    <row r="1919" s="218" customFormat="1" x14ac:dyDescent="0.25"/>
    <row r="1920" s="218" customFormat="1" x14ac:dyDescent="0.25"/>
    <row r="1921" s="218" customFormat="1" x14ac:dyDescent="0.25"/>
    <row r="1922" s="218" customFormat="1" x14ac:dyDescent="0.25"/>
    <row r="1923" s="218" customFormat="1" x14ac:dyDescent="0.25"/>
    <row r="1924" s="218" customFormat="1" x14ac:dyDescent="0.25"/>
    <row r="1925" s="218" customFormat="1" x14ac:dyDescent="0.25"/>
    <row r="1926" s="218" customFormat="1" x14ac:dyDescent="0.25"/>
    <row r="1927" s="218" customFormat="1" x14ac:dyDescent="0.25"/>
    <row r="1928" s="218" customFormat="1" x14ac:dyDescent="0.25"/>
    <row r="1929" s="218" customFormat="1" x14ac:dyDescent="0.25"/>
    <row r="1930" s="218" customFormat="1" x14ac:dyDescent="0.25"/>
    <row r="1931" s="218" customFormat="1" x14ac:dyDescent="0.25"/>
    <row r="1932" s="218" customFormat="1" x14ac:dyDescent="0.25"/>
    <row r="1933" s="218" customFormat="1" x14ac:dyDescent="0.25"/>
    <row r="1934" s="218" customFormat="1" x14ac:dyDescent="0.25"/>
    <row r="1935" s="218" customFormat="1" x14ac:dyDescent="0.25"/>
    <row r="1936" s="218" customFormat="1" x14ac:dyDescent="0.25"/>
    <row r="1937" s="218" customFormat="1" x14ac:dyDescent="0.25"/>
    <row r="1938" s="218" customFormat="1" x14ac:dyDescent="0.25"/>
    <row r="1939" s="218" customFormat="1" x14ac:dyDescent="0.25"/>
    <row r="1940" s="218" customFormat="1" x14ac:dyDescent="0.25"/>
    <row r="1941" s="218" customFormat="1" x14ac:dyDescent="0.25"/>
    <row r="1942" s="218" customFormat="1" x14ac:dyDescent="0.25"/>
    <row r="1943" s="218" customFormat="1" x14ac:dyDescent="0.25"/>
    <row r="1944" s="218" customFormat="1" x14ac:dyDescent="0.25"/>
    <row r="1945" s="218" customFormat="1" x14ac:dyDescent="0.25"/>
    <row r="1946" s="218" customFormat="1" x14ac:dyDescent="0.25"/>
    <row r="1947" s="218" customFormat="1" x14ac:dyDescent="0.25"/>
    <row r="1948" s="218" customFormat="1" x14ac:dyDescent="0.25"/>
    <row r="1949" s="218" customFormat="1" x14ac:dyDescent="0.25"/>
    <row r="1950" s="218" customFormat="1" x14ac:dyDescent="0.25"/>
    <row r="1951" s="218" customFormat="1" x14ac:dyDescent="0.25"/>
    <row r="1952" s="218" customFormat="1" x14ac:dyDescent="0.25"/>
    <row r="1953" s="218" customFormat="1" x14ac:dyDescent="0.25"/>
    <row r="1954" s="218" customFormat="1" x14ac:dyDescent="0.25"/>
    <row r="1955" s="218" customFormat="1" x14ac:dyDescent="0.25"/>
    <row r="1956" s="218" customFormat="1" x14ac:dyDescent="0.25"/>
    <row r="1957" s="218" customFormat="1" x14ac:dyDescent="0.25"/>
    <row r="1958" s="218" customFormat="1" x14ac:dyDescent="0.25"/>
    <row r="1959" s="218" customFormat="1" x14ac:dyDescent="0.25"/>
    <row r="1960" s="218" customFormat="1" x14ac:dyDescent="0.25"/>
    <row r="1961" s="218" customFormat="1" x14ac:dyDescent="0.25"/>
    <row r="1962" s="218" customFormat="1" x14ac:dyDescent="0.25"/>
    <row r="1963" s="218" customFormat="1" x14ac:dyDescent="0.25"/>
    <row r="1964" s="218" customFormat="1" x14ac:dyDescent="0.25"/>
    <row r="1965" s="218" customFormat="1" x14ac:dyDescent="0.25"/>
    <row r="1966" s="218" customFormat="1" x14ac:dyDescent="0.25"/>
    <row r="1967" s="218" customFormat="1" x14ac:dyDescent="0.25"/>
    <row r="1968" s="218" customFormat="1" x14ac:dyDescent="0.25"/>
    <row r="1969" s="218" customFormat="1" x14ac:dyDescent="0.25"/>
    <row r="1970" s="218" customFormat="1" x14ac:dyDescent="0.25"/>
    <row r="1971" s="218" customFormat="1" x14ac:dyDescent="0.25"/>
    <row r="1972" s="218" customFormat="1" x14ac:dyDescent="0.25"/>
    <row r="1973" s="218" customFormat="1" x14ac:dyDescent="0.25"/>
    <row r="1974" s="218" customFormat="1" x14ac:dyDescent="0.25"/>
    <row r="1975" s="218" customFormat="1" x14ac:dyDescent="0.25"/>
    <row r="1976" s="218" customFormat="1" x14ac:dyDescent="0.25"/>
    <row r="1977" s="218" customFormat="1" x14ac:dyDescent="0.25"/>
    <row r="1978" s="218" customFormat="1" x14ac:dyDescent="0.25"/>
    <row r="1979" s="218" customFormat="1" x14ac:dyDescent="0.25"/>
    <row r="1980" s="218" customFormat="1" x14ac:dyDescent="0.25"/>
    <row r="1981" s="218" customFormat="1" x14ac:dyDescent="0.25"/>
    <row r="1982" s="218" customFormat="1" x14ac:dyDescent="0.25"/>
    <row r="1983" s="218" customFormat="1" x14ac:dyDescent="0.25"/>
    <row r="1984" s="218" customFormat="1" x14ac:dyDescent="0.25"/>
    <row r="1985" s="218" customFormat="1" x14ac:dyDescent="0.25"/>
    <row r="1986" s="218" customFormat="1" x14ac:dyDescent="0.25"/>
    <row r="1987" s="218" customFormat="1" x14ac:dyDescent="0.25"/>
    <row r="1988" s="218" customFormat="1" x14ac:dyDescent="0.25"/>
    <row r="1989" s="218" customFormat="1" x14ac:dyDescent="0.25"/>
    <row r="1990" s="218" customFormat="1" x14ac:dyDescent="0.25"/>
    <row r="1991" s="218" customFormat="1" x14ac:dyDescent="0.25"/>
    <row r="1992" s="218" customFormat="1" x14ac:dyDescent="0.25"/>
    <row r="1993" s="218" customFormat="1" x14ac:dyDescent="0.25"/>
    <row r="1994" s="218" customFormat="1" x14ac:dyDescent="0.25"/>
    <row r="1995" s="218" customFormat="1" x14ac:dyDescent="0.25"/>
    <row r="1996" s="218" customFormat="1" x14ac:dyDescent="0.25"/>
    <row r="1997" s="218" customFormat="1" x14ac:dyDescent="0.25"/>
    <row r="1998" s="218" customFormat="1" x14ac:dyDescent="0.25"/>
    <row r="1999" s="218" customFormat="1" x14ac:dyDescent="0.25"/>
    <row r="2000" s="218" customFormat="1" x14ac:dyDescent="0.25"/>
    <row r="2001" s="218" customFormat="1" x14ac:dyDescent="0.25"/>
    <row r="2002" s="218" customFormat="1" x14ac:dyDescent="0.25"/>
    <row r="2003" s="218" customFormat="1" x14ac:dyDescent="0.25"/>
    <row r="2004" s="218" customFormat="1" x14ac:dyDescent="0.25"/>
    <row r="2005" s="218" customFormat="1" x14ac:dyDescent="0.25"/>
    <row r="2006" s="218" customFormat="1" x14ac:dyDescent="0.25"/>
    <row r="2007" s="218" customFormat="1" x14ac:dyDescent="0.25"/>
    <row r="2008" s="218" customFormat="1" x14ac:dyDescent="0.25"/>
    <row r="2009" s="218" customFormat="1" x14ac:dyDescent="0.25"/>
    <row r="2010" s="218" customFormat="1" x14ac:dyDescent="0.25"/>
    <row r="2011" s="218" customFormat="1" x14ac:dyDescent="0.25"/>
    <row r="2012" s="218" customFormat="1" x14ac:dyDescent="0.25"/>
    <row r="2013" s="218" customFormat="1" x14ac:dyDescent="0.25"/>
    <row r="2014" s="218" customFormat="1" x14ac:dyDescent="0.25"/>
    <row r="2015" s="218" customFormat="1" x14ac:dyDescent="0.25"/>
    <row r="2016" s="218" customFormat="1" x14ac:dyDescent="0.25"/>
    <row r="2017" s="218" customFormat="1" x14ac:dyDescent="0.25"/>
    <row r="2018" s="218" customFormat="1" x14ac:dyDescent="0.25"/>
    <row r="2019" s="218" customFormat="1" x14ac:dyDescent="0.25"/>
    <row r="2020" s="218" customFormat="1" x14ac:dyDescent="0.25"/>
    <row r="2021" s="218" customFormat="1" x14ac:dyDescent="0.25"/>
    <row r="2022" s="218" customFormat="1" x14ac:dyDescent="0.25"/>
    <row r="2023" s="218" customFormat="1" x14ac:dyDescent="0.25"/>
    <row r="2024" s="218" customFormat="1" x14ac:dyDescent="0.25"/>
    <row r="2025" s="218" customFormat="1" x14ac:dyDescent="0.25"/>
    <row r="2026" s="218" customFormat="1" x14ac:dyDescent="0.25"/>
    <row r="2027" s="218" customFormat="1" x14ac:dyDescent="0.25"/>
    <row r="2028" s="218" customFormat="1" x14ac:dyDescent="0.25"/>
    <row r="2029" s="218" customFormat="1" x14ac:dyDescent="0.25"/>
    <row r="2030" s="218" customFormat="1" x14ac:dyDescent="0.25"/>
    <row r="2031" s="218" customFormat="1" x14ac:dyDescent="0.25"/>
    <row r="2032" s="218" customFormat="1" x14ac:dyDescent="0.25"/>
    <row r="2033" s="218" customFormat="1" x14ac:dyDescent="0.25"/>
    <row r="2034" s="218" customFormat="1" x14ac:dyDescent="0.25"/>
    <row r="2035" s="218" customFormat="1" x14ac:dyDescent="0.25"/>
    <row r="2036" s="218" customFormat="1" x14ac:dyDescent="0.25"/>
    <row r="2037" s="218" customFormat="1" x14ac:dyDescent="0.25"/>
    <row r="2038" s="218" customFormat="1" x14ac:dyDescent="0.25"/>
    <row r="2039" s="218" customFormat="1" x14ac:dyDescent="0.25"/>
    <row r="2040" s="218" customFormat="1" x14ac:dyDescent="0.25"/>
    <row r="2041" s="218" customFormat="1" x14ac:dyDescent="0.25"/>
    <row r="2042" s="218" customFormat="1" x14ac:dyDescent="0.25"/>
    <row r="2043" s="218" customFormat="1" x14ac:dyDescent="0.25"/>
    <row r="2044" s="218" customFormat="1" x14ac:dyDescent="0.25"/>
    <row r="2045" s="218" customFormat="1" x14ac:dyDescent="0.25"/>
    <row r="2046" s="218" customFormat="1" x14ac:dyDescent="0.25"/>
    <row r="2047" s="218" customFormat="1" x14ac:dyDescent="0.25"/>
    <row r="2048" s="218" customFormat="1" x14ac:dyDescent="0.25"/>
    <row r="2049" s="218" customFormat="1" x14ac:dyDescent="0.25"/>
    <row r="2050" s="218" customFormat="1" x14ac:dyDescent="0.25"/>
    <row r="2051" s="218" customFormat="1" x14ac:dyDescent="0.25"/>
    <row r="2052" s="218" customFormat="1" x14ac:dyDescent="0.25"/>
    <row r="2053" s="218" customFormat="1" x14ac:dyDescent="0.25"/>
    <row r="2054" s="218" customFormat="1" x14ac:dyDescent="0.25"/>
    <row r="2055" s="218" customFormat="1" x14ac:dyDescent="0.25"/>
    <row r="2056" s="218" customFormat="1" x14ac:dyDescent="0.25"/>
    <row r="2057" s="218" customFormat="1" x14ac:dyDescent="0.25"/>
    <row r="2058" s="218" customFormat="1" x14ac:dyDescent="0.25"/>
    <row r="2059" s="218" customFormat="1" x14ac:dyDescent="0.25"/>
    <row r="2060" s="218" customFormat="1" x14ac:dyDescent="0.25"/>
    <row r="2061" s="218" customFormat="1" x14ac:dyDescent="0.25"/>
    <row r="2062" s="218" customFormat="1" x14ac:dyDescent="0.25"/>
    <row r="2063" s="218" customFormat="1" x14ac:dyDescent="0.25"/>
    <row r="2064" s="218" customFormat="1" x14ac:dyDescent="0.25"/>
    <row r="2065" s="218" customFormat="1" x14ac:dyDescent="0.25"/>
    <row r="2066" s="218" customFormat="1" x14ac:dyDescent="0.25"/>
    <row r="2067" s="218" customFormat="1" x14ac:dyDescent="0.25"/>
    <row r="2068" s="218" customFormat="1" x14ac:dyDescent="0.25"/>
    <row r="2069" s="218" customFormat="1" x14ac:dyDescent="0.25"/>
    <row r="2070" s="218" customFormat="1" x14ac:dyDescent="0.25"/>
    <row r="2071" s="218" customFormat="1" x14ac:dyDescent="0.25"/>
    <row r="2072" s="218" customFormat="1" x14ac:dyDescent="0.25"/>
    <row r="2073" s="218" customFormat="1" x14ac:dyDescent="0.25"/>
    <row r="2074" s="218" customFormat="1" x14ac:dyDescent="0.25"/>
    <row r="2075" s="218" customFormat="1" x14ac:dyDescent="0.25"/>
    <row r="2076" s="218" customFormat="1" x14ac:dyDescent="0.25"/>
    <row r="2077" s="218" customFormat="1" x14ac:dyDescent="0.25"/>
    <row r="2078" s="218" customFormat="1" x14ac:dyDescent="0.25"/>
    <row r="2079" s="218" customFormat="1" x14ac:dyDescent="0.25"/>
    <row r="2080" s="218" customFormat="1" x14ac:dyDescent="0.25"/>
    <row r="2081" s="218" customFormat="1" x14ac:dyDescent="0.25"/>
    <row r="2082" s="218" customFormat="1" x14ac:dyDescent="0.25"/>
    <row r="2083" s="218" customFormat="1" x14ac:dyDescent="0.25"/>
    <row r="2084" s="218" customFormat="1" x14ac:dyDescent="0.25"/>
    <row r="2085" s="218" customFormat="1" x14ac:dyDescent="0.25"/>
    <row r="2086" s="218" customFormat="1" x14ac:dyDescent="0.25"/>
    <row r="2087" s="218" customFormat="1" x14ac:dyDescent="0.25"/>
    <row r="2088" s="218" customFormat="1" x14ac:dyDescent="0.25"/>
    <row r="2089" s="218" customFormat="1" x14ac:dyDescent="0.25"/>
    <row r="2090" s="218" customFormat="1" x14ac:dyDescent="0.25"/>
    <row r="2091" s="218" customFormat="1" x14ac:dyDescent="0.25"/>
    <row r="2092" s="218" customFormat="1" x14ac:dyDescent="0.25"/>
    <row r="2093" s="218" customFormat="1" x14ac:dyDescent="0.25"/>
    <row r="2094" s="218" customFormat="1" x14ac:dyDescent="0.25"/>
    <row r="2095" s="218" customFormat="1" x14ac:dyDescent="0.25"/>
    <row r="2096" s="218" customFormat="1" x14ac:dyDescent="0.25"/>
    <row r="2097" s="218" customFormat="1" x14ac:dyDescent="0.25"/>
    <row r="2098" s="218" customFormat="1" x14ac:dyDescent="0.25"/>
    <row r="2099" s="218" customFormat="1" x14ac:dyDescent="0.25"/>
    <row r="2100" s="218" customFormat="1" x14ac:dyDescent="0.25"/>
    <row r="2101" s="218" customFormat="1" x14ac:dyDescent="0.25"/>
    <row r="2102" s="218" customFormat="1" x14ac:dyDescent="0.25"/>
    <row r="2103" s="218" customFormat="1" x14ac:dyDescent="0.25"/>
    <row r="2104" s="218" customFormat="1" x14ac:dyDescent="0.25"/>
    <row r="2105" s="218" customFormat="1" x14ac:dyDescent="0.25"/>
    <row r="2106" s="218" customFormat="1" x14ac:dyDescent="0.25"/>
    <row r="2107" s="218" customFormat="1" x14ac:dyDescent="0.25"/>
    <row r="2108" s="218" customFormat="1" x14ac:dyDescent="0.25"/>
    <row r="2109" s="218" customFormat="1" x14ac:dyDescent="0.25"/>
    <row r="2110" s="218" customFormat="1" x14ac:dyDescent="0.25"/>
    <row r="2111" s="218" customFormat="1" x14ac:dyDescent="0.25"/>
    <row r="2112" s="218" customFormat="1" x14ac:dyDescent="0.25"/>
    <row r="2113" s="218" customFormat="1" x14ac:dyDescent="0.25"/>
    <row r="2114" s="218" customFormat="1" x14ac:dyDescent="0.25"/>
    <row r="2115" s="218" customFormat="1" x14ac:dyDescent="0.25"/>
    <row r="2116" s="218" customFormat="1" x14ac:dyDescent="0.25"/>
    <row r="2117" s="218" customFormat="1" x14ac:dyDescent="0.25"/>
    <row r="2118" s="218" customFormat="1" x14ac:dyDescent="0.25"/>
    <row r="2119" s="218" customFormat="1" x14ac:dyDescent="0.25"/>
    <row r="2120" s="218" customFormat="1" x14ac:dyDescent="0.25"/>
    <row r="2121" s="218" customFormat="1" x14ac:dyDescent="0.25"/>
    <row r="2122" s="218" customFormat="1" x14ac:dyDescent="0.25"/>
    <row r="2123" s="218" customFormat="1" x14ac:dyDescent="0.25"/>
    <row r="2124" s="218" customFormat="1" x14ac:dyDescent="0.25"/>
    <row r="2125" s="218" customFormat="1" x14ac:dyDescent="0.25"/>
    <row r="2126" s="218" customFormat="1" x14ac:dyDescent="0.25"/>
    <row r="2127" s="218" customFormat="1" x14ac:dyDescent="0.25"/>
    <row r="2128" s="218" customFormat="1" x14ac:dyDescent="0.25"/>
    <row r="2129" s="218" customFormat="1" x14ac:dyDescent="0.25"/>
    <row r="2130" s="218" customFormat="1" x14ac:dyDescent="0.25"/>
    <row r="2131" s="218" customFormat="1" x14ac:dyDescent="0.25"/>
    <row r="2132" s="218" customFormat="1" x14ac:dyDescent="0.25"/>
    <row r="2133" s="218" customFormat="1" x14ac:dyDescent="0.25"/>
    <row r="2134" s="218" customFormat="1" x14ac:dyDescent="0.25"/>
    <row r="2135" s="218" customFormat="1" x14ac:dyDescent="0.25"/>
    <row r="2136" s="218" customFormat="1" x14ac:dyDescent="0.25"/>
    <row r="2137" s="218" customFormat="1" x14ac:dyDescent="0.25"/>
    <row r="2138" s="218" customFormat="1" x14ac:dyDescent="0.25"/>
    <row r="2139" s="218" customFormat="1" x14ac:dyDescent="0.25"/>
    <row r="2140" s="218" customFormat="1" x14ac:dyDescent="0.25"/>
    <row r="2141" s="218" customFormat="1" x14ac:dyDescent="0.25"/>
    <row r="2142" s="218" customFormat="1" x14ac:dyDescent="0.25"/>
    <row r="2143" s="218" customFormat="1" x14ac:dyDescent="0.25"/>
    <row r="2144" s="218" customFormat="1" x14ac:dyDescent="0.25"/>
    <row r="2145" s="218" customFormat="1" x14ac:dyDescent="0.25"/>
    <row r="2146" s="218" customFormat="1" x14ac:dyDescent="0.25"/>
    <row r="2147" s="218" customFormat="1" x14ac:dyDescent="0.25"/>
    <row r="2148" s="218" customFormat="1" x14ac:dyDescent="0.25"/>
    <row r="2149" s="218" customFormat="1" x14ac:dyDescent="0.25"/>
  </sheetData>
  <printOptions horizontalCentered="1"/>
  <pageMargins left="0.19685039370078741" right="0.19685039370078741" top="0.27559055118110237" bottom="0.27559055118110237" header="0.11811023622047245" footer="0.11811023622047245"/>
  <pageSetup paperSize="9" scale="80" orientation="portrait" r:id="rId1"/>
  <headerFooter alignWithMargins="0"/>
  <rowBreaks count="1" manualBreakCount="1">
    <brk id="1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11</vt:i4>
      </vt:variant>
      <vt:variant>
        <vt:lpstr>Imenovani rasponi</vt:lpstr>
      </vt:variant>
      <vt:variant>
        <vt:i4>9</vt:i4>
      </vt:variant>
    </vt:vector>
  </HeadingPairs>
  <TitlesOfParts>
    <vt:vector size="20" baseType="lpstr">
      <vt:lpstr>Tablica I.-prihodi SŠ</vt:lpstr>
      <vt:lpstr>POSEBNI DIO-rashodi</vt:lpstr>
      <vt:lpstr>OŠ</vt:lpstr>
      <vt:lpstr>SŠ</vt:lpstr>
      <vt:lpstr>3</vt:lpstr>
      <vt:lpstr>4</vt:lpstr>
      <vt:lpstr>5</vt:lpstr>
      <vt:lpstr>6</vt:lpstr>
      <vt:lpstr>7</vt:lpstr>
      <vt:lpstr>8</vt:lpstr>
      <vt:lpstr>9</vt:lpstr>
      <vt:lpstr>'POSEBNI DIO-rashodi'!Ispis_naslova</vt:lpstr>
      <vt:lpstr>'Tablica I.-prihodi SŠ'!Ispis_naslova</vt:lpstr>
      <vt:lpstr>'3'!Podrucje_ispisa</vt:lpstr>
      <vt:lpstr>'4'!Podrucje_ispisa</vt:lpstr>
      <vt:lpstr>'5'!Podrucje_ispisa</vt:lpstr>
      <vt:lpstr>'7'!Podrucje_ispisa</vt:lpstr>
      <vt:lpstr>'8'!Podrucje_ispisa</vt:lpstr>
      <vt:lpstr>'9'!Podrucje_ispisa</vt:lpstr>
      <vt:lpstr>Tuđa_imovina_dobivena_na_korištenje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Boris</cp:lastModifiedBy>
  <cp:lastPrinted>2021-01-27T10:19:03Z</cp:lastPrinted>
  <dcterms:created xsi:type="dcterms:W3CDTF">2020-04-15T07:52:39Z</dcterms:created>
  <dcterms:modified xsi:type="dcterms:W3CDTF">2021-01-27T11:59:51Z</dcterms:modified>
</cp:coreProperties>
</file>