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AJA 2019\SREDNJA - SŠ TINA UJEVIĆA\ŠKOLSKI ODBOR\2021-2025\39. sjednica\"/>
    </mc:Choice>
  </mc:AlternateContent>
  <bookViews>
    <workbookView xWindow="0" yWindow="0" windowWidth="30720" windowHeight="13536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List2" sheetId="2" r:id="rId6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9" i="3" l="1"/>
  <c r="F108" i="3" s="1"/>
  <c r="F22" i="3"/>
  <c r="F19" i="3"/>
  <c r="F10" i="3" s="1"/>
  <c r="F11" i="3"/>
  <c r="F32" i="3" l="1"/>
  <c r="F31" i="3" s="1"/>
  <c r="E32" i="3"/>
  <c r="E31" i="3" s="1"/>
  <c r="F16" i="7" l="1"/>
  <c r="F15" i="7" s="1"/>
  <c r="F6" i="7" s="1"/>
  <c r="F85" i="7"/>
  <c r="F63" i="7"/>
  <c r="E63" i="7"/>
  <c r="E22" i="7" l="1"/>
  <c r="F23" i="7"/>
  <c r="F106" i="3" l="1"/>
  <c r="E106" i="3"/>
  <c r="F17" i="3"/>
  <c r="F86" i="7"/>
  <c r="E86" i="7"/>
  <c r="E52" i="7"/>
  <c r="E51" i="7" s="1"/>
  <c r="F52" i="7"/>
  <c r="E11" i="3" l="1"/>
  <c r="G8" i="1"/>
  <c r="F57" i="3" l="1"/>
  <c r="F42" i="3"/>
  <c r="F76" i="3"/>
  <c r="F91" i="3"/>
  <c r="F13" i="7"/>
  <c r="F12" i="7" s="1"/>
  <c r="F11" i="7" s="1"/>
  <c r="E13" i="7"/>
  <c r="E12" i="7" s="1"/>
  <c r="E11" i="7" s="1"/>
  <c r="F60" i="7"/>
  <c r="F59" i="7" s="1"/>
  <c r="E60" i="7"/>
  <c r="E59" i="7" s="1"/>
  <c r="E88" i="7"/>
  <c r="E85" i="7" s="1"/>
  <c r="F88" i="7"/>
  <c r="F41" i="3" l="1"/>
  <c r="E9" i="6"/>
  <c r="E8" i="6" s="1"/>
  <c r="F9" i="6"/>
  <c r="F8" i="6" s="1"/>
  <c r="E12" i="6"/>
  <c r="E11" i="6" s="1"/>
  <c r="F12" i="6"/>
  <c r="F11" i="6" s="1"/>
  <c r="E15" i="3"/>
  <c r="F124" i="3" l="1"/>
  <c r="B12" i="5"/>
  <c r="C12" i="5"/>
  <c r="F8" i="1"/>
  <c r="B11" i="5" l="1"/>
  <c r="B10" i="5" s="1"/>
  <c r="C11" i="5"/>
  <c r="C10" i="5" s="1"/>
  <c r="E109" i="3" l="1"/>
  <c r="E108" i="3" s="1"/>
  <c r="E91" i="3"/>
  <c r="E76" i="3"/>
  <c r="E57" i="3"/>
  <c r="E42" i="3"/>
  <c r="F15" i="3"/>
  <c r="E17" i="3"/>
  <c r="E19" i="3"/>
  <c r="E22" i="3"/>
  <c r="E25" i="3"/>
  <c r="E24" i="3" s="1"/>
  <c r="F25" i="3"/>
  <c r="F24" i="3" s="1"/>
  <c r="F27" i="3" l="1"/>
  <c r="E41" i="3"/>
  <c r="E10" i="3"/>
  <c r="E27" i="3" s="1"/>
  <c r="E124" i="3"/>
  <c r="E20" i="7"/>
  <c r="F20" i="7"/>
  <c r="E30" i="7"/>
  <c r="F30" i="7"/>
  <c r="E34" i="7"/>
  <c r="F34" i="7"/>
  <c r="E40" i="7"/>
  <c r="E39" i="7" s="1"/>
  <c r="F40" i="7"/>
  <c r="F39" i="7" s="1"/>
  <c r="E49" i="7"/>
  <c r="F49" i="7"/>
  <c r="E57" i="7"/>
  <c r="E56" i="7" s="1"/>
  <c r="F57" i="7"/>
  <c r="F56" i="7" s="1"/>
  <c r="E69" i="7"/>
  <c r="F69" i="7"/>
  <c r="E71" i="7"/>
  <c r="F71" i="7"/>
  <c r="E77" i="7"/>
  <c r="E76" i="7" s="1"/>
  <c r="F77" i="7"/>
  <c r="F76" i="7" s="1"/>
  <c r="E96" i="7"/>
  <c r="E95" i="7" s="1"/>
  <c r="F96" i="7"/>
  <c r="F95" i="7" s="1"/>
  <c r="F68" i="7" l="1"/>
  <c r="E68" i="7"/>
  <c r="E29" i="7"/>
  <c r="F29" i="7"/>
  <c r="E92" i="7"/>
  <c r="E91" i="7" s="1"/>
  <c r="E90" i="7" s="1"/>
  <c r="F92" i="7"/>
  <c r="F91" i="7" s="1"/>
  <c r="F90" i="7" s="1"/>
  <c r="E83" i="7"/>
  <c r="F83" i="7"/>
  <c r="E81" i="7"/>
  <c r="F81" i="7"/>
  <c r="E74" i="7"/>
  <c r="E73" i="7" s="1"/>
  <c r="F74" i="7"/>
  <c r="F73" i="7" s="1"/>
  <c r="E66" i="7"/>
  <c r="F66" i="7"/>
  <c r="F62" i="7" s="1"/>
  <c r="E62" i="7"/>
  <c r="F51" i="7"/>
  <c r="E47" i="7"/>
  <c r="F47" i="7"/>
  <c r="E43" i="7"/>
  <c r="F43" i="7"/>
  <c r="F42" i="7" s="1"/>
  <c r="E42" i="7"/>
  <c r="E37" i="7"/>
  <c r="E36" i="7" s="1"/>
  <c r="F37" i="7"/>
  <c r="F36" i="7" s="1"/>
  <c r="E27" i="7"/>
  <c r="F27" i="7"/>
  <c r="F22" i="7" s="1"/>
  <c r="E23" i="7"/>
  <c r="E17" i="7"/>
  <c r="E16" i="7" s="1"/>
  <c r="F17" i="7"/>
  <c r="E9" i="7"/>
  <c r="E8" i="7" s="1"/>
  <c r="E7" i="7" s="1"/>
  <c r="F9" i="7"/>
  <c r="F8" i="7" s="1"/>
  <c r="F7" i="7" s="1"/>
  <c r="F80" i="7" l="1"/>
  <c r="F79" i="7" s="1"/>
  <c r="E15" i="7"/>
  <c r="E80" i="7"/>
  <c r="E79" i="7" s="1"/>
  <c r="E6" i="7" l="1"/>
  <c r="F21" i="1"/>
  <c r="G21" i="1"/>
  <c r="F11" i="1"/>
  <c r="F14" i="1" s="1"/>
  <c r="G11" i="1"/>
  <c r="G14" i="1" l="1"/>
  <c r="G30" i="1" s="1"/>
  <c r="F30" i="1"/>
</calcChain>
</file>

<file path=xl/comments1.xml><?xml version="1.0" encoding="utf-8"?>
<comments xmlns="http://schemas.openxmlformats.org/spreadsheetml/2006/main">
  <authors>
    <author>Antonija Kiš</author>
  </authors>
  <commentList>
    <comment ref="E11" authorId="0" shapeId="0">
      <text>
        <r>
          <rPr>
            <b/>
            <sz val="9"/>
            <color indexed="81"/>
            <rFont val="Segoe UI"/>
            <charset val="1"/>
          </rPr>
          <t>Antonija Kiš:</t>
        </r>
        <r>
          <rPr>
            <sz val="9"/>
            <color indexed="81"/>
            <rFont val="Segoe UI"/>
            <charset val="1"/>
          </rPr>
          <t xml:space="preserve">
ostatak se financira iz viška - višak za ŽSV i Tal.lektor</t>
        </r>
      </text>
    </comment>
    <comment ref="F23" authorId="0" shapeId="0">
      <text>
        <r>
          <rPr>
            <b/>
            <sz val="9"/>
            <color indexed="81"/>
            <rFont val="Segoe UI"/>
            <family val="2"/>
            <charset val="238"/>
          </rPr>
          <t>Antonija Kiš:</t>
        </r>
        <r>
          <rPr>
            <sz val="9"/>
            <color indexed="81"/>
            <rFont val="Segoe UI"/>
            <family val="2"/>
            <charset val="238"/>
          </rPr>
          <t xml:space="preserve">
zbroj svega što dobijemo od SMŽ = dec+natj+voće+pun+oprema+fokus</t>
        </r>
      </text>
    </comment>
  </commentList>
</comments>
</file>

<file path=xl/comments2.xml><?xml version="1.0" encoding="utf-8"?>
<comments xmlns="http://schemas.openxmlformats.org/spreadsheetml/2006/main">
  <authors>
    <author>Antonija Kiš</author>
  </authors>
  <commentList>
    <comment ref="F16" authorId="0" shapeId="0">
      <text>
        <r>
          <rPr>
            <b/>
            <sz val="9"/>
            <color indexed="81"/>
            <rFont val="Segoe UI"/>
            <charset val="1"/>
          </rPr>
          <t>Antonija Kiš:</t>
        </r>
        <r>
          <rPr>
            <sz val="9"/>
            <color indexed="81"/>
            <rFont val="Segoe UI"/>
            <charset val="1"/>
          </rPr>
          <t xml:space="preserve">
fokus 600,00 + 
dec 90.696,00
</t>
        </r>
      </text>
    </comment>
  </commentList>
</comments>
</file>

<file path=xl/sharedStrings.xml><?xml version="1.0" encoding="utf-8"?>
<sst xmlns="http://schemas.openxmlformats.org/spreadsheetml/2006/main" count="319" uniqueCount="136">
  <si>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</si>
  <si>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</si>
  <si>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</si>
  <si>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</si>
  <si>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</si>
  <si>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</si>
  <si>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</si>
  <si>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</si>
  <si>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</si>
  <si>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</si>
  <si>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</si>
  <si>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</si>
  <si>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</si>
  <si>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</si>
  <si>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</si>
  <si>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</si>
  <si>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</si>
  <si>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</si>
  <si>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</si>
  <si>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</si>
  <si>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</si>
  <si>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</si>
  <si>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</si>
  <si>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</si>
  <si>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</si>
  <si>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</si>
  <si>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</si>
  <si>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</si>
  <si>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</si>
  <si>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</si>
  <si>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</si>
  <si>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</si>
  <si>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</si>
  <si>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</si>
  <si>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</si>
  <si>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</si>
  <si>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</si>
  <si>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</si>
  <si>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</si>
  <si>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</si>
  <si>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</si>
  <si>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</si>
  <si>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UKUPAN DONOS VIŠKA / MANJKA IZ PRETHODNE(IH) GODINE***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</si>
  <si>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</si>
  <si>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</si>
  <si>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</si>
  <si>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</si>
  <si>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</si>
  <si>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</si>
  <si>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Ostale pomoći</t>
  </si>
  <si>
    <t>Rashodi za nabavu proizvedene dugotrajne imovine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</si>
  <si>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</si>
  <si>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</si>
  <si>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Naziv</t>
  </si>
  <si>
    <t xml:space="preserve">Pomoći MZO </t>
  </si>
  <si>
    <t>Prihodi od imovine</t>
  </si>
  <si>
    <t>Prihodi od upravnih i administrativnih pristojbi, prihodi po posebnim propisima i naknada</t>
  </si>
  <si>
    <t>Prihodi za posebne namjene</t>
  </si>
  <si>
    <t xml:space="preserve">Prihodi od prodaje proizvoda i robe te pruženih usluga, prihodi od donacija te povrati po protestiranim jamstvima </t>
  </si>
  <si>
    <t>Prihodi od nefinancijske imovine</t>
  </si>
  <si>
    <t>Donacije</t>
  </si>
  <si>
    <t>Pomoći - MZO</t>
  </si>
  <si>
    <t xml:space="preserve">Ostale pomoći </t>
  </si>
  <si>
    <t>Financijski rashodi</t>
  </si>
  <si>
    <t>Naknade građanima i kućanstvima na temelju osiguranja</t>
  </si>
  <si>
    <t>Opći prihodi i primici - višak</t>
  </si>
  <si>
    <t>Vlastiti prihodi - višak</t>
  </si>
  <si>
    <t>Prihodi za posebne namjene - višak</t>
  </si>
  <si>
    <t>Pomoći - MZO - višak</t>
  </si>
  <si>
    <t>Ostale pomoći - višak</t>
  </si>
  <si>
    <t>Donacije - višak</t>
  </si>
  <si>
    <t xml:space="preserve">Prihodi od nefinancijske imovine - višak </t>
  </si>
  <si>
    <t xml:space="preserve">09 Obrazovanje </t>
  </si>
  <si>
    <t xml:space="preserve">0922 Više srednjoškolsko obrazovanje </t>
  </si>
  <si>
    <t>Program javnih potreba u školstvu</t>
  </si>
  <si>
    <t xml:space="preserve">PROGRAM 1001                        </t>
  </si>
  <si>
    <t xml:space="preserve">Školska natjecanja i smotre </t>
  </si>
  <si>
    <t xml:space="preserve">Aktivnost A100007 </t>
  </si>
  <si>
    <t>Izvor financiranja 11</t>
  </si>
  <si>
    <t xml:space="preserve">Opći prihodi i primici </t>
  </si>
  <si>
    <t xml:space="preserve">Aktivnost A1000011 </t>
  </si>
  <si>
    <t>Redovni program SŠ</t>
  </si>
  <si>
    <t>Izvor financiranja 31</t>
  </si>
  <si>
    <t>Naknade građanima i kućanstvima na temelju osiguranja  i druge naknade</t>
  </si>
  <si>
    <t xml:space="preserve">Rashodi za nabavu proizvedene dugotrajne imovine </t>
  </si>
  <si>
    <t>Izvor financiranja 41</t>
  </si>
  <si>
    <t xml:space="preserve">Prihodi za posebne namjene </t>
  </si>
  <si>
    <t>Izvor financiranja 51</t>
  </si>
  <si>
    <t xml:space="preserve">Pomoći - MZO </t>
  </si>
  <si>
    <t>Izvor financiranja 52</t>
  </si>
  <si>
    <t>Izvor financiranja 61</t>
  </si>
  <si>
    <t xml:space="preserve">Donacije </t>
  </si>
  <si>
    <t>Izvor financiranja 71</t>
  </si>
  <si>
    <t xml:space="preserve">Prihodi od prodaje nefinacijske imovine i nadoknade šteta  s osnova osiguranja </t>
  </si>
  <si>
    <t>Kapitalni projekt K100002</t>
  </si>
  <si>
    <t>Ulaganja u objekte školstva</t>
  </si>
  <si>
    <t xml:space="preserve">Tekući projekt T100004 </t>
  </si>
  <si>
    <t>Osiguravanje pomoćnika u nastavi učenicima s teškoćama</t>
  </si>
  <si>
    <t>Izvor financiranja 92</t>
  </si>
  <si>
    <t xml:space="preserve">Vlastiti prihodi - višak </t>
  </si>
  <si>
    <t>Opći prihodi i primici - manjak</t>
  </si>
  <si>
    <t xml:space="preserve">Manjak poslovanja </t>
  </si>
  <si>
    <t xml:space="preserve">Pomoći - MZO - manjak poslovanja </t>
  </si>
  <si>
    <t xml:space="preserve">Donacije - višak </t>
  </si>
  <si>
    <t>Prihodi od prodaje nefinacijske imovine i nadoknade šteta  s osnova osiguranja - višak</t>
  </si>
  <si>
    <t xml:space="preserve">Opći prihodi i primici - višak </t>
  </si>
  <si>
    <t xml:space="preserve">Ukupni prihodi: </t>
  </si>
  <si>
    <t xml:space="preserve">Ukupni rashodi: </t>
  </si>
  <si>
    <t xml:space="preserve">092 Srednjoškolsko obrazovanje </t>
  </si>
  <si>
    <t xml:space="preserve">Prihodi od nefinancijske imovine </t>
  </si>
  <si>
    <t>Novi plan 2023.</t>
  </si>
  <si>
    <t>Izvor financiranja 13</t>
  </si>
  <si>
    <t>Opći prihodi srednje škole</t>
  </si>
  <si>
    <t>Izvor financiranja 53</t>
  </si>
  <si>
    <t xml:space="preserve">Pomoći EU </t>
  </si>
  <si>
    <t>Aktivnost A100010</t>
  </si>
  <si>
    <t>Školska kuhinja</t>
  </si>
  <si>
    <t xml:space="preserve">Pomoći - Agencija za plaćanja u poloprivredi </t>
  </si>
  <si>
    <t>Novi plan za 2023.</t>
  </si>
  <si>
    <t>FINANCIJSKI PLAN PRORAČUNSKOG KORISNIKA SREDNJA ŠKOLA TINA UJEVIĆA 
ZA 2023. GODINU</t>
  </si>
  <si>
    <t>FINANCIJSKI PLAN PRORAČUNSKOG KORISNIKA SREDNJA ŠKOLA TINA UJEVIĆA
ZA 2023. GODINU</t>
  </si>
  <si>
    <t>FINANCIJSKI PLAN PRORAČUNSKOG KORISNIKA SREDNJA ŠKOLA TINA UJEVIĆA ZA 2023. GODINU</t>
  </si>
  <si>
    <t>Izvor financiranja 54</t>
  </si>
  <si>
    <t>Pomoći EU</t>
  </si>
  <si>
    <t>Pomoći EU - višak</t>
  </si>
  <si>
    <t>Pomoći - Agencija za plaćanja u poljoprivredi</t>
  </si>
  <si>
    <t>Pomoći Agencija za plaćanja u poljop. - višak</t>
  </si>
  <si>
    <t xml:space="preserve">Ostali rashodi </t>
  </si>
  <si>
    <t>Ostali rashodi</t>
  </si>
  <si>
    <t xml:space="preserve">VIŠAK KORIŠTEN ZA POKRIĆE RASHODA </t>
  </si>
  <si>
    <t xml:space="preserve">Vlastiti izvori </t>
  </si>
  <si>
    <t xml:space="preserve">Rezultat poslovanja </t>
  </si>
  <si>
    <t>Ostale pomoći  - višak</t>
  </si>
  <si>
    <t>93</t>
  </si>
  <si>
    <t xml:space="preserve">Prihodi za posebne namjene - višak </t>
  </si>
  <si>
    <t>Prihodi od nefinancijske imovine - višak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</si>
</sst>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k_n_-;\-* #,##0.00\ _k_n_-;_-* &quot;-&quot;??\ _k_n_-;_-@_-"/>
  </numFmts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9" tint="0.39997558519241921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25" fillId="0" borderId="0" applyFont="0" applyFill="0" applyBorder="0" applyAlignment="0" applyProtection="0"/>
  </cellStyleXfs>
  <cellXfs count="189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4" borderId="1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0" fontId="9" fillId="0" borderId="3" xfId="0" quotePrefix="1" applyFont="1" applyFill="1" applyBorder="1" applyAlignment="1">
      <alignment horizontal="left" vertical="center"/>
    </xf>
    <xf numFmtId="0" fontId="11" fillId="0" borderId="3" xfId="0" quotePrefix="1" applyFont="1" applyFill="1" applyBorder="1" applyAlignment="1">
      <alignment horizontal="left" vertical="center"/>
    </xf>
    <xf numFmtId="0" fontId="10" fillId="0" borderId="3" xfId="0" quotePrefix="1" applyFont="1" applyFill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right"/>
    </xf>
    <xf numFmtId="0" fontId="9" fillId="5" borderId="3" xfId="0" quotePrefix="1" applyFont="1" applyFill="1" applyBorder="1" applyAlignment="1">
      <alignment horizontal="left" vertical="center"/>
    </xf>
    <xf numFmtId="4" fontId="3" fillId="5" borderId="4" xfId="0" applyNumberFormat="1" applyFont="1" applyFill="1" applyBorder="1" applyAlignment="1">
      <alignment horizontal="right"/>
    </xf>
    <xf numFmtId="0" fontId="10" fillId="5" borderId="3" xfId="0" quotePrefix="1" applyFont="1" applyFill="1" applyBorder="1" applyAlignment="1">
      <alignment horizontal="left" vertical="center"/>
    </xf>
    <xf numFmtId="0" fontId="0" fillId="0" borderId="0" xfId="0" applyFill="1"/>
    <xf numFmtId="0" fontId="9" fillId="5" borderId="3" xfId="0" applyNumberFormat="1" applyFont="1" applyFill="1" applyBorder="1" applyAlignment="1" applyProtection="1">
      <alignment horizontal="left" vertical="center" wrapText="1"/>
    </xf>
    <xf numFmtId="0" fontId="11" fillId="6" borderId="3" xfId="0" applyFont="1" applyFill="1" applyBorder="1" applyAlignment="1">
      <alignment horizontal="left" vertical="center"/>
    </xf>
    <xf numFmtId="0" fontId="11" fillId="6" borderId="3" xfId="0" applyNumberFormat="1" applyFont="1" applyFill="1" applyBorder="1" applyAlignment="1" applyProtection="1">
      <alignment horizontal="left" vertical="center"/>
    </xf>
    <xf numFmtId="0" fontId="11" fillId="6" borderId="3" xfId="0" applyNumberFormat="1" applyFont="1" applyFill="1" applyBorder="1" applyAlignment="1" applyProtection="1">
      <alignment vertical="center" wrapText="1"/>
    </xf>
    <xf numFmtId="4" fontId="6" fillId="6" borderId="4" xfId="0" applyNumberFormat="1" applyFont="1" applyFill="1" applyBorder="1" applyAlignment="1">
      <alignment horizontal="right"/>
    </xf>
    <xf numFmtId="0" fontId="11" fillId="6" borderId="3" xfId="0" applyNumberFormat="1" applyFont="1" applyFill="1" applyBorder="1" applyAlignment="1" applyProtection="1">
      <alignment horizontal="left" vertical="center" wrapText="1"/>
    </xf>
    <xf numFmtId="4" fontId="0" fillId="0" borderId="0" xfId="0" applyNumberFormat="1" applyFill="1"/>
    <xf numFmtId="0" fontId="11" fillId="5" borderId="3" xfId="0" applyNumberFormat="1" applyFont="1" applyFill="1" applyBorder="1" applyAlignment="1" applyProtection="1">
      <alignment horizontal="left" vertical="center" wrapText="1"/>
    </xf>
    <xf numFmtId="0" fontId="9" fillId="5" borderId="3" xfId="0" quotePrefix="1" applyFont="1" applyFill="1" applyBorder="1" applyAlignment="1">
      <alignment horizontal="left" vertical="center" wrapText="1"/>
    </xf>
    <xf numFmtId="0" fontId="10" fillId="0" borderId="3" xfId="0" quotePrefix="1" applyFont="1" applyFill="1" applyBorder="1" applyAlignment="1">
      <alignment horizontal="lef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9" fillId="5" borderId="3" xfId="0" applyNumberFormat="1" applyFont="1" applyFill="1" applyBorder="1" applyAlignment="1" applyProtection="1">
      <alignment vertical="center" wrapText="1"/>
    </xf>
    <xf numFmtId="4" fontId="3" fillId="6" borderId="4" xfId="0" applyNumberFormat="1" applyFont="1" applyFill="1" applyBorder="1" applyAlignment="1">
      <alignment horizontal="right"/>
    </xf>
    <xf numFmtId="4" fontId="9" fillId="0" borderId="3" xfId="0" applyNumberFormat="1" applyFont="1" applyFill="1" applyBorder="1" applyAlignment="1">
      <alignment horizontal="right"/>
    </xf>
    <xf numFmtId="0" fontId="0" fillId="0" borderId="0" xfId="0" applyFont="1"/>
    <xf numFmtId="0" fontId="0" fillId="0" borderId="0" xfId="0" applyFont="1" applyFill="1"/>
    <xf numFmtId="0" fontId="10" fillId="2" borderId="3" xfId="0" applyNumberFormat="1" applyFont="1" applyFill="1" applyBorder="1" applyAlignment="1" applyProtection="1">
      <alignment vertical="center" wrapText="1"/>
    </xf>
    <xf numFmtId="0" fontId="0" fillId="0" borderId="3" xfId="0" applyBorder="1"/>
    <xf numFmtId="0" fontId="19" fillId="0" borderId="3" xfId="0" applyFont="1" applyBorder="1"/>
    <xf numFmtId="0" fontId="10" fillId="4" borderId="3" xfId="0" quotePrefix="1" applyFont="1" applyFill="1" applyBorder="1" applyAlignment="1">
      <alignment horizontal="left" vertical="center"/>
    </xf>
    <xf numFmtId="4" fontId="9" fillId="4" borderId="3" xfId="0" applyNumberFormat="1" applyFont="1" applyFill="1" applyBorder="1" applyAlignment="1">
      <alignment horizontal="right"/>
    </xf>
    <xf numFmtId="4" fontId="3" fillId="4" borderId="3" xfId="0" applyNumberFormat="1" applyFont="1" applyFill="1" applyBorder="1" applyAlignment="1">
      <alignment horizontal="right"/>
    </xf>
    <xf numFmtId="0" fontId="21" fillId="0" borderId="3" xfId="0" applyFont="1" applyBorder="1"/>
    <xf numFmtId="0" fontId="21" fillId="0" borderId="3" xfId="0" applyFont="1" applyBorder="1" applyAlignment="1">
      <alignment horizontal="left"/>
    </xf>
    <xf numFmtId="4" fontId="0" fillId="0" borderId="0" xfId="0" applyNumberFormat="1"/>
    <xf numFmtId="0" fontId="10" fillId="4" borderId="3" xfId="0" applyNumberFormat="1" applyFont="1" applyFill="1" applyBorder="1" applyAlignment="1" applyProtection="1">
      <alignment horizontal="left" vertical="center" wrapText="1"/>
    </xf>
    <xf numFmtId="0" fontId="10" fillId="4" borderId="3" xfId="0" applyNumberFormat="1" applyFont="1" applyFill="1" applyBorder="1" applyAlignment="1" applyProtection="1">
      <alignment vertical="center" wrapText="1"/>
    </xf>
    <xf numFmtId="0" fontId="21" fillId="4" borderId="3" xfId="0" applyFont="1" applyFill="1" applyBorder="1" applyAlignment="1">
      <alignment horizontal="left" vertical="top"/>
    </xf>
    <xf numFmtId="0" fontId="21" fillId="4" borderId="3" xfId="0" applyFont="1" applyFill="1" applyBorder="1"/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18" fillId="7" borderId="4" xfId="0" applyNumberFormat="1" applyFont="1" applyFill="1" applyBorder="1" applyAlignment="1" applyProtection="1">
      <alignment horizontal="left" vertical="center" wrapText="1"/>
    </xf>
    <xf numFmtId="4" fontId="3" fillId="7" borderId="4" xfId="0" applyNumberFormat="1" applyFont="1" applyFill="1" applyBorder="1" applyAlignment="1">
      <alignment horizontal="right"/>
    </xf>
    <xf numFmtId="4" fontId="6" fillId="5" borderId="4" xfId="0" applyNumberFormat="1" applyFont="1" applyFill="1" applyBorder="1" applyAlignment="1">
      <alignment horizontal="right"/>
    </xf>
    <xf numFmtId="0" fontId="1" fillId="5" borderId="3" xfId="0" applyFont="1" applyFill="1" applyBorder="1" applyAlignment="1">
      <alignment wrapText="1"/>
    </xf>
    <xf numFmtId="0" fontId="20" fillId="0" borderId="3" xfId="0" applyFont="1" applyBorder="1"/>
    <xf numFmtId="0" fontId="21" fillId="7" borderId="3" xfId="0" applyFont="1" applyFill="1" applyBorder="1"/>
    <xf numFmtId="0" fontId="20" fillId="7" borderId="3" xfId="0" applyFont="1" applyFill="1" applyBorder="1"/>
    <xf numFmtId="0" fontId="14" fillId="0" borderId="0" xfId="0" applyFont="1"/>
    <xf numFmtId="0" fontId="20" fillId="3" borderId="3" xfId="0" applyFont="1" applyFill="1" applyBorder="1"/>
    <xf numFmtId="4" fontId="3" fillId="3" borderId="4" xfId="0" applyNumberFormat="1" applyFont="1" applyFill="1" applyBorder="1" applyAlignment="1">
      <alignment horizontal="right"/>
    </xf>
    <xf numFmtId="0" fontId="3" fillId="3" borderId="4" xfId="0" applyNumberFormat="1" applyFont="1" applyFill="1" applyBorder="1" applyAlignment="1" applyProtection="1">
      <alignment horizontal="left" vertical="center" wrapText="1"/>
    </xf>
    <xf numFmtId="0" fontId="18" fillId="3" borderId="4" xfId="0" applyNumberFormat="1" applyFont="1" applyFill="1" applyBorder="1" applyAlignment="1" applyProtection="1">
      <alignment horizontal="left" vertical="center" wrapText="1"/>
    </xf>
    <xf numFmtId="4" fontId="1" fillId="0" borderId="3" xfId="0" applyNumberFormat="1" applyFont="1" applyBorder="1"/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10" fillId="0" borderId="3" xfId="0" applyNumberFormat="1" applyFont="1" applyFill="1" applyBorder="1" applyAlignment="1" applyProtection="1">
      <alignment vertical="center" wrapText="1"/>
    </xf>
    <xf numFmtId="4" fontId="6" fillId="5" borderId="3" xfId="0" applyNumberFormat="1" applyFont="1" applyFill="1" applyBorder="1" applyAlignment="1">
      <alignment horizontal="right"/>
    </xf>
    <xf numFmtId="0" fontId="9" fillId="6" borderId="3" xfId="0" applyNumberFormat="1" applyFont="1" applyFill="1" applyBorder="1" applyAlignment="1" applyProtection="1">
      <alignment horizontal="left" vertical="center" wrapText="1"/>
    </xf>
    <xf numFmtId="0" fontId="11" fillId="5" borderId="3" xfId="0" applyFont="1" applyFill="1" applyBorder="1" applyAlignment="1">
      <alignment horizontal="left" vertical="center"/>
    </xf>
    <xf numFmtId="0" fontId="11" fillId="5" borderId="3" xfId="0" applyNumberFormat="1" applyFont="1" applyFill="1" applyBorder="1" applyAlignment="1" applyProtection="1">
      <alignment horizontal="left" vertical="center"/>
    </xf>
    <xf numFmtId="0" fontId="11" fillId="5" borderId="3" xfId="0" applyNumberFormat="1" applyFont="1" applyFill="1" applyBorder="1" applyAlignment="1" applyProtection="1">
      <alignment vertical="center" wrapText="1"/>
    </xf>
    <xf numFmtId="0" fontId="9" fillId="6" borderId="3" xfId="0" applyNumberFormat="1" applyFont="1" applyFill="1" applyBorder="1" applyAlignment="1" applyProtection="1">
      <alignment vertical="center" wrapText="1"/>
    </xf>
    <xf numFmtId="0" fontId="18" fillId="7" borderId="4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4" fontId="3" fillId="0" borderId="4" xfId="0" applyNumberFormat="1" applyFont="1" applyFill="1" applyBorder="1" applyAlignment="1">
      <alignment horizontal="right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164" fontId="0" fillId="0" borderId="0" xfId="1" applyFont="1" applyFill="1"/>
    <xf numFmtId="0" fontId="14" fillId="0" borderId="0" xfId="0" applyFont="1" applyFill="1"/>
    <xf numFmtId="3" fontId="28" fillId="9" borderId="3" xfId="0" applyNumberFormat="1" applyFont="1" applyFill="1" applyBorder="1" applyAlignment="1">
      <alignment horizontal="center" vertical="center" wrapText="1"/>
    </xf>
    <xf numFmtId="3" fontId="29" fillId="9" borderId="3" xfId="0" applyNumberFormat="1" applyFont="1" applyFill="1" applyBorder="1" applyAlignment="1">
      <alignment horizontal="center" vertical="center"/>
    </xf>
    <xf numFmtId="3" fontId="28" fillId="10" borderId="3" xfId="0" applyNumberFormat="1" applyFont="1" applyFill="1" applyBorder="1" applyAlignment="1">
      <alignment horizontal="center" vertical="center"/>
    </xf>
    <xf numFmtId="3" fontId="28" fillId="10" borderId="3" xfId="0" applyNumberFormat="1" applyFont="1" applyFill="1" applyBorder="1" applyAlignment="1">
      <alignment horizontal="left" vertical="center"/>
    </xf>
    <xf numFmtId="4" fontId="28" fillId="10" borderId="3" xfId="0" applyNumberFormat="1" applyFont="1" applyFill="1" applyBorder="1" applyAlignment="1">
      <alignment horizontal="right" vertical="center" wrapText="1"/>
    </xf>
    <xf numFmtId="3" fontId="28" fillId="8" borderId="3" xfId="0" applyNumberFormat="1" applyFont="1" applyFill="1" applyBorder="1" applyAlignment="1">
      <alignment horizontal="center" vertical="center"/>
    </xf>
    <xf numFmtId="49" fontId="28" fillId="8" borderId="3" xfId="0" applyNumberFormat="1" applyFont="1" applyFill="1" applyBorder="1" applyAlignment="1">
      <alignment horizontal="center" vertical="center"/>
    </xf>
    <xf numFmtId="3" fontId="28" fillId="8" borderId="3" xfId="0" applyNumberFormat="1" applyFont="1" applyFill="1" applyBorder="1" applyAlignment="1">
      <alignment horizontal="left" vertical="center"/>
    </xf>
    <xf numFmtId="4" fontId="28" fillId="8" borderId="3" xfId="0" applyNumberFormat="1" applyFont="1" applyFill="1" applyBorder="1" applyAlignment="1">
      <alignment horizontal="right" vertical="center" wrapText="1"/>
    </xf>
    <xf numFmtId="3" fontId="30" fillId="8" borderId="3" xfId="0" applyNumberFormat="1" applyFont="1" applyFill="1" applyBorder="1" applyAlignment="1">
      <alignment horizontal="center" vertical="center"/>
    </xf>
    <xf numFmtId="49" fontId="30" fillId="8" borderId="3" xfId="0" applyNumberFormat="1" applyFont="1" applyFill="1" applyBorder="1" applyAlignment="1">
      <alignment horizontal="center" vertical="center"/>
    </xf>
    <xf numFmtId="3" fontId="31" fillId="8" borderId="3" xfId="0" applyNumberFormat="1" applyFont="1" applyFill="1" applyBorder="1" applyAlignment="1">
      <alignment horizontal="left" vertical="center"/>
    </xf>
    <xf numFmtId="4" fontId="32" fillId="8" borderId="3" xfId="0" applyNumberFormat="1" applyFont="1" applyFill="1" applyBorder="1" applyAlignment="1">
      <alignment horizontal="right" vertical="center" wrapText="1"/>
    </xf>
    <xf numFmtId="3" fontId="33" fillId="8" borderId="3" xfId="0" applyNumberFormat="1" applyFont="1" applyFill="1" applyBorder="1" applyAlignment="1">
      <alignment horizontal="center" vertical="center"/>
    </xf>
    <xf numFmtId="49" fontId="33" fillId="8" borderId="3" xfId="0" applyNumberFormat="1" applyFont="1" applyFill="1" applyBorder="1" applyAlignment="1">
      <alignment horizontal="center" vertical="center"/>
    </xf>
    <xf numFmtId="4" fontId="32" fillId="8" borderId="3" xfId="0" applyNumberFormat="1" applyFont="1" applyFill="1" applyBorder="1" applyAlignment="1">
      <alignment horizontal="right" vertical="center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15" fillId="0" borderId="0" xfId="0" applyNumberFormat="1" applyFont="1" applyFill="1" applyBorder="1" applyAlignment="1" applyProtection="1">
      <alignment wrapText="1"/>
    </xf>
    <xf numFmtId="0" fontId="17" fillId="0" borderId="0" xfId="0" applyNumberFormat="1" applyFont="1" applyFill="1" applyBorder="1" applyAlignment="1" applyProtection="1">
      <alignment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22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13" fillId="0" borderId="0" xfId="0" applyFont="1" applyAlignment="1">
      <alignment vertical="center" wrapText="1"/>
    </xf>
    <xf numFmtId="3" fontId="7" fillId="8" borderId="6" xfId="0" applyNumberFormat="1" applyFont="1" applyFill="1" applyBorder="1" applyAlignment="1">
      <alignment horizontal="center" vertical="center"/>
    </xf>
    <xf numFmtId="3" fontId="7" fillId="8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18" fillId="7" borderId="1" xfId="0" applyNumberFormat="1" applyFont="1" applyFill="1" applyBorder="1" applyAlignment="1" applyProtection="1">
      <alignment horizontal="left" vertical="center" wrapText="1"/>
    </xf>
    <xf numFmtId="0" fontId="18" fillId="7" borderId="2" xfId="0" applyNumberFormat="1" applyFont="1" applyFill="1" applyBorder="1" applyAlignment="1" applyProtection="1">
      <alignment horizontal="left" vertical="center" wrapText="1"/>
    </xf>
    <xf numFmtId="0" fontId="18" fillId="7" borderId="4" xfId="0" applyNumberFormat="1" applyFont="1" applyFill="1" applyBorder="1" applyAlignment="1" applyProtection="1">
      <alignment horizontal="left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3" fillId="3" borderId="2" xfId="0" applyNumberFormat="1" applyFont="1" applyFill="1" applyBorder="1" applyAlignment="1" applyProtection="1">
      <alignment horizontal="center" vertical="center" wrapText="1"/>
    </xf>
    <xf numFmtId="0" fontId="3" fillId="3" borderId="4" xfId="0" applyNumberFormat="1" applyFont="1" applyFill="1" applyBorder="1" applyAlignment="1" applyProtection="1">
      <alignment horizontal="center" vertical="center" wrapText="1"/>
    </xf>
    <xf numFmtId="0" fontId="3" fillId="7" borderId="1" xfId="0" applyNumberFormat="1" applyFont="1" applyFill="1" applyBorder="1" applyAlignment="1" applyProtection="1">
      <alignment horizontal="left" vertical="center" wrapText="1"/>
    </xf>
    <xf numFmtId="0" fontId="3" fillId="7" borderId="2" xfId="0" applyNumberFormat="1" applyFont="1" applyFill="1" applyBorder="1" applyAlignment="1" applyProtection="1">
      <alignment horizontal="left" vertical="center" wrapText="1"/>
    </xf>
    <xf numFmtId="0" fontId="3" fillId="7" borderId="4" xfId="0" applyNumberFormat="1" applyFont="1" applyFill="1" applyBorder="1" applyAlignment="1" applyProtection="1">
      <alignment horizontal="left" vertical="center" wrapText="1"/>
    </xf>
    <xf numFmtId="0" fontId="6" fillId="5" borderId="1" xfId="0" applyNumberFormat="1" applyFont="1" applyFill="1" applyBorder="1" applyAlignment="1" applyProtection="1">
      <alignment horizontal="center" vertical="center" wrapText="1"/>
    </xf>
    <xf numFmtId="0" fontId="6" fillId="5" borderId="2" xfId="0" applyNumberFormat="1" applyFont="1" applyFill="1" applyBorder="1" applyAlignment="1" applyProtection="1">
      <alignment horizontal="center" vertical="center" wrapText="1"/>
    </xf>
    <xf numFmtId="0" fontId="6" fillId="5" borderId="4" xfId="0" applyNumberFormat="1" applyFont="1" applyFill="1" applyBorder="1" applyAlignment="1" applyProtection="1">
      <alignment horizontal="center" vertical="center" wrapText="1"/>
    </xf>
    <xf numFmtId="0" fontId="6" fillId="5" borderId="1" xfId="0" applyNumberFormat="1" applyFont="1" applyFill="1" applyBorder="1" applyAlignment="1" applyProtection="1">
      <alignment horizontal="left" vertical="center" wrapText="1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6" fillId="6" borderId="1" xfId="0" applyNumberFormat="1" applyFont="1" applyFill="1" applyBorder="1" applyAlignment="1" applyProtection="1">
      <alignment horizontal="left" vertical="center" wrapText="1"/>
    </xf>
    <xf numFmtId="0" fontId="6" fillId="6" borderId="2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0" fillId="7" borderId="1" xfId="0" applyNumberFormat="1" applyFont="1" applyFill="1" applyBorder="1" applyAlignment="1" applyProtection="1">
      <alignment horizontal="left" vertical="center" wrapText="1"/>
    </xf>
    <xf numFmtId="0" fontId="10" fillId="7" borderId="2" xfId="0" applyNumberFormat="1" applyFont="1" applyFill="1" applyBorder="1" applyAlignment="1" applyProtection="1">
      <alignment horizontal="left" vertical="center" wrapText="1"/>
    </xf>
    <xf numFmtId="0" fontId="10" fillId="7" borderId="4" xfId="0" applyNumberFormat="1" applyFont="1" applyFill="1" applyBorder="1" applyAlignment="1" applyProtection="1">
      <alignment horizontal="left" vertical="center" wrapText="1"/>
    </xf>
    <xf numFmtId="0" fontId="3" fillId="3" borderId="1" xfId="0" applyNumberFormat="1" applyFont="1" applyFill="1" applyBorder="1" applyAlignment="1" applyProtection="1">
      <alignment horizontal="center" vertical="top" wrapText="1"/>
    </xf>
    <xf numFmtId="0" fontId="3" fillId="3" borderId="2" xfId="0" applyNumberFormat="1" applyFont="1" applyFill="1" applyBorder="1" applyAlignment="1" applyProtection="1">
      <alignment horizontal="center" vertical="top" wrapText="1"/>
    </xf>
    <xf numFmtId="0" fontId="3" fillId="3" borderId="4" xfId="0" applyNumberFormat="1" applyFont="1" applyFill="1" applyBorder="1" applyAlignment="1" applyProtection="1">
      <alignment horizontal="center" vertical="top" wrapText="1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0" fontId="18" fillId="0" borderId="2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18" fillId="3" borderId="1" xfId="0" applyNumberFormat="1" applyFont="1" applyFill="1" applyBorder="1" applyAlignment="1" applyProtection="1">
      <alignment horizontal="center" vertical="center" wrapText="1"/>
    </xf>
    <xf numFmtId="0" fontId="18" fillId="3" borderId="2" xfId="0" applyNumberFormat="1" applyFont="1" applyFill="1" applyBorder="1" applyAlignment="1" applyProtection="1">
      <alignment horizontal="center" vertical="center" wrapText="1"/>
    </xf>
    <xf numFmtId="0" fontId="18" fillId="3" borderId="4" xfId="0" applyNumberFormat="1" applyFont="1" applyFill="1" applyBorder="1" applyAlignment="1" applyProtection="1">
      <alignment horizontal="center"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workbookViewId="0">
      <selection activeCell="F25" sqref="F25"/>
    </sheetView>
  </sheetViews>
  <sheetFormatPr defaultRowHeight="14.4" x14ac:dyDescent="0.3"/>
  <cols>
    <col min="5" max="7" width="25.33203125" customWidth="1"/>
  </cols>
  <sheetData>
    <row r="1" spans="1:7" ht="42" customHeight="1" x14ac:dyDescent="0.3">
      <c r="A1" s="126" t="s">
        <v>119</v>
      </c>
      <c r="B1" s="126"/>
      <c r="C1" s="126"/>
      <c r="D1" s="126"/>
      <c r="E1" s="126"/>
      <c r="F1" s="126"/>
      <c r="G1" s="126"/>
    </row>
    <row r="2" spans="1:7" ht="18" customHeight="1" x14ac:dyDescent="0.3">
      <c r="A2" s="5"/>
      <c r="B2" s="5"/>
      <c r="C2" s="5"/>
      <c r="D2" s="5"/>
      <c r="E2" s="5"/>
      <c r="F2" s="5"/>
      <c r="G2" s="5"/>
    </row>
    <row r="3" spans="1:7" ht="15.6" x14ac:dyDescent="0.3">
      <c r="A3" s="126" t="s">
        <v>32</v>
      </c>
      <c r="B3" s="126"/>
      <c r="C3" s="126"/>
      <c r="D3" s="126"/>
      <c r="E3" s="126"/>
      <c r="F3" s="126"/>
      <c r="G3" s="128"/>
    </row>
    <row r="4" spans="1:7" ht="17.399999999999999" x14ac:dyDescent="0.3">
      <c r="A4" s="5"/>
      <c r="B4" s="5"/>
      <c r="C4" s="5"/>
      <c r="D4" s="5"/>
      <c r="E4" s="5"/>
      <c r="F4" s="5"/>
      <c r="G4" s="6"/>
    </row>
    <row r="5" spans="1:7" ht="18" customHeight="1" x14ac:dyDescent="0.3">
      <c r="A5" s="126" t="s">
        <v>40</v>
      </c>
      <c r="B5" s="127"/>
      <c r="C5" s="127"/>
      <c r="D5" s="127"/>
      <c r="E5" s="127"/>
      <c r="F5" s="127"/>
      <c r="G5" s="127"/>
    </row>
    <row r="6" spans="1:7" ht="17.399999999999999" x14ac:dyDescent="0.3">
      <c r="A6" s="1"/>
      <c r="B6" s="2"/>
      <c r="C6" s="2"/>
      <c r="D6" s="2"/>
      <c r="E6" s="7"/>
      <c r="F6" s="8"/>
      <c r="G6" s="8"/>
    </row>
    <row r="7" spans="1:7" ht="24" customHeight="1" x14ac:dyDescent="0.3">
      <c r="A7" s="27"/>
      <c r="B7" s="28"/>
      <c r="C7" s="28"/>
      <c r="D7" s="29"/>
      <c r="E7" s="30"/>
      <c r="F7" s="4" t="s">
        <v>45</v>
      </c>
      <c r="G7" s="4" t="s">
        <v>118</v>
      </c>
    </row>
    <row r="8" spans="1:7" x14ac:dyDescent="0.3">
      <c r="A8" s="129" t="s">
        <v>0</v>
      </c>
      <c r="B8" s="130"/>
      <c r="C8" s="130"/>
      <c r="D8" s="130"/>
      <c r="E8" s="131"/>
      <c r="F8" s="37">
        <f>SUM(F9:F10)</f>
        <v>1282211.6599999999</v>
      </c>
      <c r="G8" s="37">
        <f>SUM(G9:G10)</f>
        <v>1347985.24</v>
      </c>
    </row>
    <row r="9" spans="1:7" x14ac:dyDescent="0.3">
      <c r="A9" s="132" t="s">
        <v>1</v>
      </c>
      <c r="B9" s="125"/>
      <c r="C9" s="125"/>
      <c r="D9" s="125"/>
      <c r="E9" s="133"/>
      <c r="F9" s="35">
        <v>1282211.6599999999</v>
      </c>
      <c r="G9" s="35">
        <v>1347985.24</v>
      </c>
    </row>
    <row r="10" spans="1:7" x14ac:dyDescent="0.3">
      <c r="A10" s="134" t="s">
        <v>2</v>
      </c>
      <c r="B10" s="133"/>
      <c r="C10" s="133"/>
      <c r="D10" s="133"/>
      <c r="E10" s="133"/>
      <c r="F10" s="35">
        <v>0</v>
      </c>
      <c r="G10" s="35">
        <v>0</v>
      </c>
    </row>
    <row r="11" spans="1:7" x14ac:dyDescent="0.3">
      <c r="A11" s="31" t="s">
        <v>3</v>
      </c>
      <c r="B11" s="32"/>
      <c r="C11" s="32"/>
      <c r="D11" s="32"/>
      <c r="E11" s="32"/>
      <c r="F11" s="37">
        <f t="shared" ref="F11:G11" si="0">SUM(F12:F13)</f>
        <v>1295392.3599999999</v>
      </c>
      <c r="G11" s="37">
        <f t="shared" si="0"/>
        <v>1361139.01</v>
      </c>
    </row>
    <row r="12" spans="1:7" x14ac:dyDescent="0.3">
      <c r="A12" s="124" t="s">
        <v>4</v>
      </c>
      <c r="B12" s="125"/>
      <c r="C12" s="125"/>
      <c r="D12" s="125"/>
      <c r="E12" s="125"/>
      <c r="F12" s="35">
        <v>1274366.1499999999</v>
      </c>
      <c r="G12" s="35">
        <v>1343342.8</v>
      </c>
    </row>
    <row r="13" spans="1:7" x14ac:dyDescent="0.3">
      <c r="A13" s="138" t="s">
        <v>5</v>
      </c>
      <c r="B13" s="133"/>
      <c r="C13" s="133"/>
      <c r="D13" s="133"/>
      <c r="E13" s="133"/>
      <c r="F13" s="36">
        <v>21026.21</v>
      </c>
      <c r="G13" s="36">
        <v>17796.21</v>
      </c>
    </row>
    <row r="14" spans="1:7" x14ac:dyDescent="0.3">
      <c r="A14" s="137" t="s">
        <v>6</v>
      </c>
      <c r="B14" s="130"/>
      <c r="C14" s="130"/>
      <c r="D14" s="130"/>
      <c r="E14" s="130"/>
      <c r="F14" s="37">
        <f t="shared" ref="F14:G14" si="1">F8-F11</f>
        <v>-13180.699999999953</v>
      </c>
      <c r="G14" s="37">
        <f t="shared" si="1"/>
        <v>-13153.770000000019</v>
      </c>
    </row>
    <row r="15" spans="1:7" ht="17.399999999999999" x14ac:dyDescent="0.3">
      <c r="A15" s="5"/>
      <c r="B15" s="9"/>
      <c r="C15" s="9"/>
      <c r="D15" s="9"/>
      <c r="E15" s="9"/>
      <c r="F15" s="3"/>
      <c r="G15" s="3"/>
    </row>
    <row r="16" spans="1:7" ht="18" customHeight="1" x14ac:dyDescent="0.3">
      <c r="A16" s="126" t="s">
        <v>41</v>
      </c>
      <c r="B16" s="127"/>
      <c r="C16" s="127"/>
      <c r="D16" s="127"/>
      <c r="E16" s="127"/>
      <c r="F16" s="127"/>
      <c r="G16" s="127"/>
    </row>
    <row r="17" spans="1:7" ht="17.399999999999999" x14ac:dyDescent="0.3">
      <c r="A17" s="24"/>
      <c r="B17" s="22"/>
      <c r="C17" s="22"/>
      <c r="D17" s="22"/>
      <c r="E17" s="22"/>
      <c r="F17" s="23"/>
      <c r="G17" s="23"/>
    </row>
    <row r="18" spans="1:7" ht="24" customHeight="1" x14ac:dyDescent="0.3">
      <c r="A18" s="27"/>
      <c r="B18" s="28"/>
      <c r="C18" s="28"/>
      <c r="D18" s="29"/>
      <c r="E18" s="30"/>
      <c r="F18" s="4" t="s">
        <v>45</v>
      </c>
      <c r="G18" s="4" t="s">
        <v>118</v>
      </c>
    </row>
    <row r="19" spans="1:7" ht="15.75" customHeight="1" x14ac:dyDescent="0.3">
      <c r="A19" s="132" t="s">
        <v>8</v>
      </c>
      <c r="B19" s="135"/>
      <c r="C19" s="135"/>
      <c r="D19" s="135"/>
      <c r="E19" s="136"/>
      <c r="F19" s="36">
        <v>0</v>
      </c>
      <c r="G19" s="36">
        <v>0</v>
      </c>
    </row>
    <row r="20" spans="1:7" x14ac:dyDescent="0.3">
      <c r="A20" s="132" t="s">
        <v>9</v>
      </c>
      <c r="B20" s="125"/>
      <c r="C20" s="125"/>
      <c r="D20" s="125"/>
      <c r="E20" s="125"/>
      <c r="F20" s="36">
        <v>0</v>
      </c>
      <c r="G20" s="36">
        <v>0</v>
      </c>
    </row>
    <row r="21" spans="1:7" x14ac:dyDescent="0.3">
      <c r="A21" s="137" t="s">
        <v>10</v>
      </c>
      <c r="B21" s="130"/>
      <c r="C21" s="130"/>
      <c r="D21" s="130"/>
      <c r="E21" s="130"/>
      <c r="F21" s="37">
        <f t="shared" ref="F21:G21" si="2">F19-F20</f>
        <v>0</v>
      </c>
      <c r="G21" s="37">
        <f t="shared" si="2"/>
        <v>0</v>
      </c>
    </row>
    <row r="22" spans="1:7" ht="17.399999999999999" x14ac:dyDescent="0.3">
      <c r="A22" s="21"/>
      <c r="B22" s="22"/>
      <c r="C22" s="22"/>
      <c r="D22" s="22"/>
      <c r="E22" s="22"/>
      <c r="F22" s="23"/>
      <c r="G22" s="23"/>
    </row>
    <row r="23" spans="1:7" ht="18" customHeight="1" x14ac:dyDescent="0.3">
      <c r="A23" s="126" t="s">
        <v>51</v>
      </c>
      <c r="B23" s="127"/>
      <c r="C23" s="127"/>
      <c r="D23" s="127"/>
      <c r="E23" s="127"/>
      <c r="F23" s="127"/>
      <c r="G23" s="127"/>
    </row>
    <row r="24" spans="1:7" ht="17.399999999999999" x14ac:dyDescent="0.3">
      <c r="A24" s="21"/>
      <c r="B24" s="22"/>
      <c r="C24" s="22"/>
      <c r="D24" s="22"/>
      <c r="E24" s="22"/>
      <c r="F24" s="23"/>
      <c r="G24" s="23"/>
    </row>
    <row r="25" spans="1:7" ht="26.25" customHeight="1" x14ac:dyDescent="0.3">
      <c r="A25" s="27"/>
      <c r="B25" s="28"/>
      <c r="C25" s="28"/>
      <c r="D25" s="29"/>
      <c r="E25" s="30"/>
      <c r="F25" s="4" t="s">
        <v>45</v>
      </c>
      <c r="G25" s="4" t="s">
        <v>118</v>
      </c>
    </row>
    <row r="26" spans="1:7" x14ac:dyDescent="0.3">
      <c r="A26" s="141" t="s">
        <v>42</v>
      </c>
      <c r="B26" s="142"/>
      <c r="C26" s="142"/>
      <c r="D26" s="142"/>
      <c r="E26" s="143"/>
      <c r="F26" s="38">
        <v>13180.7</v>
      </c>
      <c r="G26" s="38">
        <v>13153.77</v>
      </c>
    </row>
    <row r="27" spans="1:7" ht="30" customHeight="1" x14ac:dyDescent="0.3">
      <c r="A27" s="144" t="s">
        <v>7</v>
      </c>
      <c r="B27" s="145"/>
      <c r="C27" s="145"/>
      <c r="D27" s="145"/>
      <c r="E27" s="146"/>
      <c r="F27" s="39">
        <v>13180.7</v>
      </c>
      <c r="G27" s="39">
        <v>13153.77</v>
      </c>
    </row>
    <row r="30" spans="1:7" x14ac:dyDescent="0.3">
      <c r="A30" s="124" t="s">
        <v>11</v>
      </c>
      <c r="B30" s="125"/>
      <c r="C30" s="125"/>
      <c r="D30" s="125"/>
      <c r="E30" s="125"/>
      <c r="F30" s="36">
        <f t="shared" ref="F30:G30" si="3">F14+F21+F27</f>
        <v>4.7293724492192268E-11</v>
      </c>
      <c r="G30" s="36">
        <f t="shared" si="3"/>
        <v>-1.8189894035458565E-11</v>
      </c>
    </row>
    <row r="31" spans="1:7" ht="11.25" customHeight="1" x14ac:dyDescent="0.3">
      <c r="A31" s="16"/>
      <c r="B31" s="17"/>
      <c r="C31" s="17"/>
      <c r="D31" s="17"/>
      <c r="E31" s="17"/>
      <c r="F31" s="18"/>
      <c r="G31" s="18"/>
    </row>
    <row r="32" spans="1:7" ht="35.25" customHeight="1" x14ac:dyDescent="0.3">
      <c r="A32" s="139" t="s">
        <v>52</v>
      </c>
      <c r="B32" s="140"/>
      <c r="C32" s="140"/>
      <c r="D32" s="140"/>
      <c r="E32" s="140"/>
      <c r="F32" s="140"/>
      <c r="G32" s="140"/>
    </row>
    <row r="33" spans="1:7" ht="21" customHeight="1" x14ac:dyDescent="0.3"/>
    <row r="34" spans="1:7" ht="28.5" customHeight="1" x14ac:dyDescent="0.3">
      <c r="A34" s="139" t="s">
        <v>43</v>
      </c>
      <c r="B34" s="140"/>
      <c r="C34" s="140"/>
      <c r="D34" s="140"/>
      <c r="E34" s="140"/>
      <c r="F34" s="140"/>
      <c r="G34" s="140"/>
    </row>
    <row r="35" spans="1:7" ht="15" customHeight="1" x14ac:dyDescent="0.3"/>
    <row r="36" spans="1:7" ht="44.25" customHeight="1" x14ac:dyDescent="0.3">
      <c r="A36" s="139" t="s">
        <v>44</v>
      </c>
      <c r="B36" s="140"/>
      <c r="C36" s="140"/>
      <c r="D36" s="140"/>
      <c r="E36" s="140"/>
      <c r="F36" s="140"/>
      <c r="G36" s="140"/>
    </row>
  </sheetData>
  <mergeCells count="20">
    <mergeCell ref="A36:G36"/>
    <mergeCell ref="A23:G23"/>
    <mergeCell ref="A32:G32"/>
    <mergeCell ref="A30:E30"/>
    <mergeCell ref="A34:G34"/>
    <mergeCell ref="A26:E26"/>
    <mergeCell ref="A27:E27"/>
    <mergeCell ref="A19:E19"/>
    <mergeCell ref="A20:E20"/>
    <mergeCell ref="A21:E21"/>
    <mergeCell ref="A13:E13"/>
    <mergeCell ref="A14:E14"/>
    <mergeCell ref="A12:E12"/>
    <mergeCell ref="A5:G5"/>
    <mergeCell ref="A16:G16"/>
    <mergeCell ref="A1:G1"/>
    <mergeCell ref="A3:G3"/>
    <mergeCell ref="A8:E8"/>
    <mergeCell ref="A9:E9"/>
    <mergeCell ref="A10:E10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24"/>
  <sheetViews>
    <sheetView workbookViewId="0">
      <selection activeCell="J51" sqref="J51"/>
    </sheetView>
  </sheetViews>
  <sheetFormatPr defaultRowHeight="14.4" x14ac:dyDescent="0.3"/>
  <cols>
    <col min="1" max="1" width="6.5546875" customWidth="1"/>
    <col min="2" max="2" width="8.44140625" bestFit="1" customWidth="1"/>
    <col min="3" max="3" width="5.44140625" bestFit="1" customWidth="1"/>
    <col min="4" max="4" width="49" customWidth="1"/>
    <col min="5" max="6" width="25.33203125" customWidth="1"/>
    <col min="7" max="9" width="9.109375" customWidth="1"/>
    <col min="10" max="10" width="30.33203125" customWidth="1"/>
    <col min="11" max="11" width="11.6640625" bestFit="1" customWidth="1"/>
  </cols>
  <sheetData>
    <row r="1" spans="1:6" ht="42" customHeight="1" x14ac:dyDescent="0.3">
      <c r="A1" s="126" t="s">
        <v>119</v>
      </c>
      <c r="B1" s="126"/>
      <c r="C1" s="126"/>
      <c r="D1" s="126"/>
      <c r="E1" s="126"/>
      <c r="F1" s="126"/>
    </row>
    <row r="2" spans="1:6" ht="18" customHeight="1" x14ac:dyDescent="0.3">
      <c r="A2" s="5"/>
      <c r="B2" s="5"/>
      <c r="C2" s="5"/>
      <c r="D2" s="5"/>
      <c r="E2" s="5"/>
      <c r="F2" s="5"/>
    </row>
    <row r="3" spans="1:6" ht="15.6" x14ac:dyDescent="0.3">
      <c r="A3" s="126" t="s">
        <v>32</v>
      </c>
      <c r="B3" s="126"/>
      <c r="C3" s="126"/>
      <c r="D3" s="126"/>
      <c r="E3" s="126"/>
      <c r="F3" s="128"/>
    </row>
    <row r="4" spans="1:6" ht="17.399999999999999" x14ac:dyDescent="0.3">
      <c r="A4" s="5"/>
      <c r="B4" s="5"/>
      <c r="C4" s="5"/>
      <c r="D4" s="5"/>
      <c r="E4" s="5"/>
      <c r="F4" s="6"/>
    </row>
    <row r="5" spans="1:6" ht="18" customHeight="1" x14ac:dyDescent="0.3">
      <c r="A5" s="126" t="s">
        <v>13</v>
      </c>
      <c r="B5" s="127"/>
      <c r="C5" s="127"/>
      <c r="D5" s="127"/>
      <c r="E5" s="127"/>
      <c r="F5" s="127"/>
    </row>
    <row r="6" spans="1:6" ht="17.399999999999999" x14ac:dyDescent="0.3">
      <c r="A6" s="5"/>
      <c r="B6" s="5"/>
      <c r="C6" s="5"/>
      <c r="D6" s="5"/>
      <c r="E6" s="5"/>
      <c r="F6" s="6"/>
    </row>
    <row r="7" spans="1:6" ht="15.6" x14ac:dyDescent="0.3">
      <c r="A7" s="126" t="s">
        <v>1</v>
      </c>
      <c r="B7" s="150"/>
      <c r="C7" s="150"/>
      <c r="D7" s="150"/>
      <c r="E7" s="150"/>
      <c r="F7" s="150"/>
    </row>
    <row r="8" spans="1:6" ht="17.399999999999999" x14ac:dyDescent="0.3">
      <c r="A8" s="5"/>
      <c r="B8" s="5"/>
      <c r="C8" s="5"/>
      <c r="D8" s="5"/>
      <c r="E8" s="5"/>
      <c r="F8" s="6"/>
    </row>
    <row r="9" spans="1:6" ht="26.4" x14ac:dyDescent="0.3">
      <c r="A9" s="20" t="s">
        <v>14</v>
      </c>
      <c r="B9" s="19" t="s">
        <v>15</v>
      </c>
      <c r="C9" s="19" t="s">
        <v>16</v>
      </c>
      <c r="D9" s="19" t="s">
        <v>12</v>
      </c>
      <c r="E9" s="20" t="s">
        <v>45</v>
      </c>
      <c r="F9" s="20" t="s">
        <v>118</v>
      </c>
    </row>
    <row r="10" spans="1:6" ht="15.75" customHeight="1" x14ac:dyDescent="0.3">
      <c r="A10" s="55">
        <v>6</v>
      </c>
      <c r="B10" s="55"/>
      <c r="C10" s="55"/>
      <c r="D10" s="55" t="s">
        <v>17</v>
      </c>
      <c r="E10" s="54">
        <f>E11+E15+E17+E19+E22</f>
        <v>1282211.6599999997</v>
      </c>
      <c r="F10" s="54">
        <f>F11+F15+F17+F19+F22</f>
        <v>1347985.2399999998</v>
      </c>
    </row>
    <row r="11" spans="1:6" ht="23.25" customHeight="1" x14ac:dyDescent="0.3">
      <c r="A11" s="57"/>
      <c r="B11" s="50">
        <v>63</v>
      </c>
      <c r="C11" s="50"/>
      <c r="D11" s="50" t="s">
        <v>47</v>
      </c>
      <c r="E11" s="47">
        <f>SUM(E12:E14)</f>
        <v>1157049.0199999998</v>
      </c>
      <c r="F11" s="47">
        <f>SUM(F12:F14)</f>
        <v>1204934.1399999999</v>
      </c>
    </row>
    <row r="12" spans="1:6" x14ac:dyDescent="0.3">
      <c r="A12" s="42"/>
      <c r="B12" s="42"/>
      <c r="C12" s="44">
        <v>51</v>
      </c>
      <c r="D12" s="44" t="s">
        <v>54</v>
      </c>
      <c r="E12" s="45">
        <v>1144500</v>
      </c>
      <c r="F12" s="45">
        <v>1189900</v>
      </c>
    </row>
    <row r="13" spans="1:6" x14ac:dyDescent="0.3">
      <c r="A13" s="42"/>
      <c r="B13" s="43"/>
      <c r="C13" s="44">
        <v>52</v>
      </c>
      <c r="D13" s="44" t="s">
        <v>49</v>
      </c>
      <c r="E13" s="45">
        <v>5094.88</v>
      </c>
      <c r="F13" s="45">
        <v>7580</v>
      </c>
    </row>
    <row r="14" spans="1:6" x14ac:dyDescent="0.3">
      <c r="A14" s="42"/>
      <c r="B14" s="43"/>
      <c r="C14" s="44">
        <v>53</v>
      </c>
      <c r="D14" s="44" t="s">
        <v>123</v>
      </c>
      <c r="E14" s="104">
        <v>7454.14</v>
      </c>
      <c r="F14" s="104">
        <v>7454.14</v>
      </c>
    </row>
    <row r="15" spans="1:6" ht="20.25" customHeight="1" x14ac:dyDescent="0.3">
      <c r="A15" s="46"/>
      <c r="B15" s="46">
        <v>64</v>
      </c>
      <c r="C15" s="46"/>
      <c r="D15" s="46" t="s">
        <v>55</v>
      </c>
      <c r="E15" s="47">
        <f>E16</f>
        <v>1</v>
      </c>
      <c r="F15" s="47">
        <f t="shared" ref="F15" si="0">F16</f>
        <v>20</v>
      </c>
    </row>
    <row r="16" spans="1:6" s="49" customFormat="1" x14ac:dyDescent="0.3">
      <c r="A16" s="42"/>
      <c r="B16" s="42"/>
      <c r="C16" s="44">
        <v>31</v>
      </c>
      <c r="D16" s="44" t="s">
        <v>39</v>
      </c>
      <c r="E16" s="45">
        <v>1</v>
      </c>
      <c r="F16" s="45">
        <v>20</v>
      </c>
    </row>
    <row r="17" spans="1:11" s="49" customFormat="1" ht="33.75" customHeight="1" x14ac:dyDescent="0.3">
      <c r="A17" s="46"/>
      <c r="B17" s="46">
        <v>65</v>
      </c>
      <c r="C17" s="46"/>
      <c r="D17" s="58" t="s">
        <v>56</v>
      </c>
      <c r="E17" s="47">
        <f t="shared" ref="E17" si="1">E18</f>
        <v>8300</v>
      </c>
      <c r="F17" s="47">
        <f>F18</f>
        <v>2000</v>
      </c>
      <c r="J17" s="56"/>
    </row>
    <row r="18" spans="1:11" s="49" customFormat="1" x14ac:dyDescent="0.3">
      <c r="A18" s="42"/>
      <c r="B18" s="42"/>
      <c r="C18" s="44">
        <v>41</v>
      </c>
      <c r="D18" s="44" t="s">
        <v>57</v>
      </c>
      <c r="E18" s="45">
        <v>8300</v>
      </c>
      <c r="F18" s="45">
        <v>2000</v>
      </c>
    </row>
    <row r="19" spans="1:11" s="49" customFormat="1" ht="31.5" customHeight="1" x14ac:dyDescent="0.3">
      <c r="A19" s="46"/>
      <c r="B19" s="46">
        <v>66</v>
      </c>
      <c r="C19" s="46"/>
      <c r="D19" s="58" t="s">
        <v>58</v>
      </c>
      <c r="E19" s="47">
        <f t="shared" ref="E19" si="2">SUM(E20:E21)</f>
        <v>6010.47</v>
      </c>
      <c r="F19" s="47">
        <f>SUM(F20:F21)</f>
        <v>16704.93</v>
      </c>
      <c r="J19" s="56"/>
      <c r="K19" s="56"/>
    </row>
    <row r="20" spans="1:11" s="49" customFormat="1" x14ac:dyDescent="0.3">
      <c r="A20" s="42"/>
      <c r="B20" s="42"/>
      <c r="C20" s="44">
        <v>31</v>
      </c>
      <c r="D20" s="44" t="s">
        <v>39</v>
      </c>
      <c r="E20" s="45">
        <v>1338</v>
      </c>
      <c r="F20" s="45">
        <v>10000</v>
      </c>
    </row>
    <row r="21" spans="1:11" s="49" customFormat="1" x14ac:dyDescent="0.3">
      <c r="A21" s="42"/>
      <c r="B21" s="42"/>
      <c r="C21" s="44">
        <v>61</v>
      </c>
      <c r="D21" s="44" t="s">
        <v>60</v>
      </c>
      <c r="E21" s="45">
        <v>4672.47</v>
      </c>
      <c r="F21" s="45">
        <v>6704.93</v>
      </c>
    </row>
    <row r="22" spans="1:11" ht="29.25" customHeight="1" x14ac:dyDescent="0.3">
      <c r="A22" s="46"/>
      <c r="B22" s="46">
        <v>67</v>
      </c>
      <c r="C22" s="48"/>
      <c r="D22" s="50" t="s">
        <v>48</v>
      </c>
      <c r="E22" s="47">
        <f t="shared" ref="E22" si="3">E23</f>
        <v>110851.17</v>
      </c>
      <c r="F22" s="47">
        <f>F23</f>
        <v>124326.17</v>
      </c>
    </row>
    <row r="23" spans="1:11" s="49" customFormat="1" x14ac:dyDescent="0.3">
      <c r="A23" s="42"/>
      <c r="B23" s="42"/>
      <c r="C23" s="44">
        <v>11</v>
      </c>
      <c r="D23" s="59" t="s">
        <v>18</v>
      </c>
      <c r="E23" s="45">
        <v>110851.17</v>
      </c>
      <c r="F23" s="45">
        <v>124326.17</v>
      </c>
    </row>
    <row r="24" spans="1:11" x14ac:dyDescent="0.3">
      <c r="A24" s="51">
        <v>7</v>
      </c>
      <c r="B24" s="52"/>
      <c r="C24" s="52"/>
      <c r="D24" s="53" t="s">
        <v>19</v>
      </c>
      <c r="E24" s="54">
        <f t="shared" ref="E24:F25" si="4">E25</f>
        <v>0</v>
      </c>
      <c r="F24" s="54">
        <f t="shared" si="4"/>
        <v>0</v>
      </c>
    </row>
    <row r="25" spans="1:11" ht="23.25" customHeight="1" x14ac:dyDescent="0.3">
      <c r="A25" s="50"/>
      <c r="B25" s="50">
        <v>72</v>
      </c>
      <c r="C25" s="50"/>
      <c r="D25" s="61" t="s">
        <v>46</v>
      </c>
      <c r="E25" s="47">
        <f t="shared" si="4"/>
        <v>0</v>
      </c>
      <c r="F25" s="47">
        <f t="shared" si="4"/>
        <v>0</v>
      </c>
    </row>
    <row r="26" spans="1:11" s="49" customFormat="1" x14ac:dyDescent="0.3">
      <c r="A26" s="60"/>
      <c r="B26" s="60"/>
      <c r="C26" s="44">
        <v>71</v>
      </c>
      <c r="D26" s="44" t="s">
        <v>59</v>
      </c>
      <c r="E26" s="45">
        <v>0</v>
      </c>
      <c r="F26" s="45">
        <v>0</v>
      </c>
    </row>
    <row r="27" spans="1:11" x14ac:dyDescent="0.3">
      <c r="A27" s="147" t="s">
        <v>106</v>
      </c>
      <c r="B27" s="148"/>
      <c r="C27" s="148"/>
      <c r="D27" s="149"/>
      <c r="E27" s="93">
        <f t="shared" ref="E27" si="5">E10+E24</f>
        <v>1282211.6599999997</v>
      </c>
      <c r="F27" s="93">
        <f>F10+F24</f>
        <v>1347985.2399999998</v>
      </c>
    </row>
    <row r="29" spans="1:11" ht="15.6" x14ac:dyDescent="0.3">
      <c r="A29" s="151" t="s">
        <v>129</v>
      </c>
      <c r="B29" s="152"/>
      <c r="C29" s="152"/>
      <c r="D29" s="152"/>
      <c r="E29" s="152"/>
      <c r="F29" s="152"/>
      <c r="G29" s="152"/>
      <c r="H29" s="152"/>
      <c r="I29" s="152"/>
    </row>
    <row r="30" spans="1:11" ht="28.8" x14ac:dyDescent="0.3">
      <c r="A30" s="108" t="s">
        <v>14</v>
      </c>
      <c r="B30" s="108" t="s">
        <v>15</v>
      </c>
      <c r="C30" s="108" t="s">
        <v>16</v>
      </c>
      <c r="D30" s="109" t="s">
        <v>34</v>
      </c>
      <c r="E30" s="108" t="s">
        <v>45</v>
      </c>
      <c r="F30" s="108" t="s">
        <v>118</v>
      </c>
    </row>
    <row r="31" spans="1:11" x14ac:dyDescent="0.3">
      <c r="A31" s="110">
        <v>9</v>
      </c>
      <c r="B31" s="110"/>
      <c r="C31" s="110"/>
      <c r="D31" s="111" t="s">
        <v>130</v>
      </c>
      <c r="E31" s="112">
        <f>SUM(E32)</f>
        <v>13180.699999999999</v>
      </c>
      <c r="F31" s="112">
        <f t="shared" ref="F31" si="6">SUM(F32)</f>
        <v>13153.769999999999</v>
      </c>
      <c r="J31" s="74"/>
    </row>
    <row r="32" spans="1:11" ht="15.75" customHeight="1" x14ac:dyDescent="0.3">
      <c r="A32" s="113"/>
      <c r="B32" s="114">
        <v>92</v>
      </c>
      <c r="C32" s="113"/>
      <c r="D32" s="115" t="s">
        <v>131</v>
      </c>
      <c r="E32" s="116">
        <f>SUM(E33:E37)</f>
        <v>13180.699999999999</v>
      </c>
      <c r="F32" s="116">
        <f t="shared" ref="F32" si="7">SUM(F33:F37)</f>
        <v>13153.769999999999</v>
      </c>
    </row>
    <row r="33" spans="1:10" ht="15.75" customHeight="1" x14ac:dyDescent="0.3">
      <c r="A33" s="117"/>
      <c r="B33" s="118"/>
      <c r="C33" s="117">
        <v>95</v>
      </c>
      <c r="D33" s="119" t="s">
        <v>132</v>
      </c>
      <c r="E33" s="120">
        <v>230.38</v>
      </c>
      <c r="F33" s="120">
        <v>230.38</v>
      </c>
      <c r="J33" s="56"/>
    </row>
    <row r="34" spans="1:10" s="49" customFormat="1" x14ac:dyDescent="0.3">
      <c r="A34" s="121"/>
      <c r="B34" s="122"/>
      <c r="C34" s="121" t="s">
        <v>133</v>
      </c>
      <c r="D34" s="119" t="s">
        <v>66</v>
      </c>
      <c r="E34" s="120">
        <v>11945</v>
      </c>
      <c r="F34" s="123">
        <v>11945</v>
      </c>
      <c r="G34"/>
      <c r="H34"/>
      <c r="I34"/>
    </row>
    <row r="35" spans="1:10" s="49" customFormat="1" x14ac:dyDescent="0.3">
      <c r="A35" s="121"/>
      <c r="B35" s="122"/>
      <c r="C35" s="121">
        <v>94</v>
      </c>
      <c r="D35" s="119" t="s">
        <v>134</v>
      </c>
      <c r="E35" s="120">
        <v>0</v>
      </c>
      <c r="F35" s="123">
        <v>0</v>
      </c>
    </row>
    <row r="36" spans="1:10" s="49" customFormat="1" x14ac:dyDescent="0.3">
      <c r="A36" s="121"/>
      <c r="B36" s="122"/>
      <c r="C36" s="121">
        <v>96</v>
      </c>
      <c r="D36" s="119" t="s">
        <v>70</v>
      </c>
      <c r="E36" s="120">
        <v>372</v>
      </c>
      <c r="F36" s="123">
        <v>345.07</v>
      </c>
    </row>
    <row r="37" spans="1:10" s="49" customFormat="1" x14ac:dyDescent="0.3">
      <c r="A37" s="121"/>
      <c r="B37" s="122"/>
      <c r="C37" s="121">
        <v>97</v>
      </c>
      <c r="D37" s="119" t="s">
        <v>135</v>
      </c>
      <c r="E37" s="120">
        <v>633.32000000000005</v>
      </c>
      <c r="F37" s="123">
        <v>633.32000000000005</v>
      </c>
    </row>
    <row r="38" spans="1:10" s="49" customFormat="1" ht="15.6" x14ac:dyDescent="0.3">
      <c r="A38" s="126" t="s">
        <v>20</v>
      </c>
      <c r="B38" s="150"/>
      <c r="C38" s="150"/>
      <c r="D38" s="150"/>
      <c r="E38" s="150"/>
      <c r="F38" s="150"/>
    </row>
    <row r="39" spans="1:10" s="49" customFormat="1" ht="17.399999999999999" x14ac:dyDescent="0.3">
      <c r="A39" s="5"/>
      <c r="B39" s="5"/>
      <c r="C39" s="5"/>
      <c r="D39" s="5"/>
      <c r="E39" s="5"/>
      <c r="F39" s="6"/>
    </row>
    <row r="40" spans="1:10" s="49" customFormat="1" ht="26.4" x14ac:dyDescent="0.3">
      <c r="A40" s="20" t="s">
        <v>14</v>
      </c>
      <c r="B40" s="19" t="s">
        <v>15</v>
      </c>
      <c r="C40" s="19" t="s">
        <v>16</v>
      </c>
      <c r="D40" s="19" t="s">
        <v>21</v>
      </c>
      <c r="E40" s="20" t="s">
        <v>45</v>
      </c>
      <c r="F40" s="20" t="s">
        <v>118</v>
      </c>
    </row>
    <row r="41" spans="1:10" s="49" customFormat="1" x14ac:dyDescent="0.3">
      <c r="A41" s="55">
        <v>3</v>
      </c>
      <c r="B41" s="55"/>
      <c r="C41" s="55"/>
      <c r="D41" s="55" t="s">
        <v>22</v>
      </c>
      <c r="E41" s="62">
        <f>E42+E57+E76+E91+E106</f>
        <v>1274366.1499999999</v>
      </c>
      <c r="F41" s="62">
        <f>F42+F57+F76+F91+F106</f>
        <v>1343342.8</v>
      </c>
    </row>
    <row r="42" spans="1:10" s="49" customFormat="1" x14ac:dyDescent="0.3">
      <c r="A42" s="57"/>
      <c r="B42" s="50">
        <v>31</v>
      </c>
      <c r="C42" s="50"/>
      <c r="D42" s="50" t="s">
        <v>23</v>
      </c>
      <c r="E42" s="47">
        <f t="shared" ref="E42" si="8">SUM(E43:E56)</f>
        <v>1148668</v>
      </c>
      <c r="F42" s="47">
        <f>SUM(F43:F56)</f>
        <v>1193668</v>
      </c>
    </row>
    <row r="43" spans="1:10" s="49" customFormat="1" x14ac:dyDescent="0.3">
      <c r="A43" s="42"/>
      <c r="B43" s="42"/>
      <c r="C43" s="44">
        <v>11</v>
      </c>
      <c r="D43" s="44" t="s">
        <v>18</v>
      </c>
      <c r="E43" s="63">
        <v>8668</v>
      </c>
      <c r="F43" s="63">
        <v>8668</v>
      </c>
    </row>
    <row r="44" spans="1:10" s="49" customFormat="1" x14ac:dyDescent="0.3">
      <c r="A44" s="42"/>
      <c r="B44" s="42"/>
      <c r="C44" s="69">
        <v>91</v>
      </c>
      <c r="D44" s="69" t="s">
        <v>65</v>
      </c>
      <c r="E44" s="70">
        <v>0</v>
      </c>
      <c r="F44" s="70">
        <v>0</v>
      </c>
    </row>
    <row r="45" spans="1:10" s="49" customFormat="1" x14ac:dyDescent="0.3">
      <c r="A45" s="42"/>
      <c r="B45" s="42"/>
      <c r="C45" s="44">
        <v>31</v>
      </c>
      <c r="D45" s="44" t="s">
        <v>39</v>
      </c>
      <c r="E45" s="63">
        <v>0</v>
      </c>
      <c r="F45" s="63">
        <v>0</v>
      </c>
    </row>
    <row r="46" spans="1:10" s="49" customFormat="1" x14ac:dyDescent="0.3">
      <c r="A46" s="42"/>
      <c r="B46" s="42"/>
      <c r="C46" s="69">
        <v>93</v>
      </c>
      <c r="D46" s="69" t="s">
        <v>66</v>
      </c>
      <c r="E46" s="70">
        <v>0</v>
      </c>
      <c r="F46" s="70">
        <v>0</v>
      </c>
    </row>
    <row r="47" spans="1:10" s="49" customFormat="1" x14ac:dyDescent="0.3">
      <c r="A47" s="42"/>
      <c r="B47" s="42"/>
      <c r="C47" s="44">
        <v>41</v>
      </c>
      <c r="D47" s="44" t="s">
        <v>57</v>
      </c>
      <c r="E47" s="63">
        <v>0</v>
      </c>
      <c r="F47" s="63">
        <v>0</v>
      </c>
    </row>
    <row r="48" spans="1:10" s="49" customFormat="1" x14ac:dyDescent="0.3">
      <c r="A48" s="42"/>
      <c r="B48" s="42"/>
      <c r="C48" s="69">
        <v>94</v>
      </c>
      <c r="D48" s="69" t="s">
        <v>67</v>
      </c>
      <c r="E48" s="70">
        <v>0</v>
      </c>
      <c r="F48" s="70">
        <v>0</v>
      </c>
    </row>
    <row r="49" spans="1:10" x14ac:dyDescent="0.3">
      <c r="A49" s="42"/>
      <c r="B49" s="42"/>
      <c r="C49" s="44">
        <v>51</v>
      </c>
      <c r="D49" s="44" t="s">
        <v>61</v>
      </c>
      <c r="E49" s="63">
        <v>1140000</v>
      </c>
      <c r="F49" s="63">
        <v>1185000</v>
      </c>
      <c r="G49" s="49"/>
      <c r="H49" s="49"/>
      <c r="I49" s="49"/>
    </row>
    <row r="50" spans="1:10" x14ac:dyDescent="0.3">
      <c r="A50" s="42"/>
      <c r="B50" s="42"/>
      <c r="C50" s="69">
        <v>95</v>
      </c>
      <c r="D50" s="69" t="s">
        <v>68</v>
      </c>
      <c r="E50" s="70">
        <v>0</v>
      </c>
      <c r="F50" s="70">
        <v>0</v>
      </c>
      <c r="H50" s="74"/>
    </row>
    <row r="51" spans="1:10" x14ac:dyDescent="0.3">
      <c r="A51" s="42"/>
      <c r="B51" s="42"/>
      <c r="C51" s="44">
        <v>52</v>
      </c>
      <c r="D51" s="44" t="s">
        <v>62</v>
      </c>
      <c r="E51" s="63">
        <v>0</v>
      </c>
      <c r="F51" s="63">
        <v>0</v>
      </c>
    </row>
    <row r="52" spans="1:10" x14ac:dyDescent="0.3">
      <c r="A52" s="42"/>
      <c r="B52" s="42"/>
      <c r="C52" s="69">
        <v>95</v>
      </c>
      <c r="D52" s="69" t="s">
        <v>69</v>
      </c>
      <c r="E52" s="70">
        <v>0</v>
      </c>
      <c r="F52" s="70">
        <v>0</v>
      </c>
    </row>
    <row r="53" spans="1:10" x14ac:dyDescent="0.3">
      <c r="A53" s="42"/>
      <c r="B53" s="42"/>
      <c r="C53" s="44">
        <v>61</v>
      </c>
      <c r="D53" s="44" t="s">
        <v>60</v>
      </c>
      <c r="E53" s="63">
        <v>0</v>
      </c>
      <c r="F53" s="63">
        <v>0</v>
      </c>
    </row>
    <row r="54" spans="1:10" x14ac:dyDescent="0.3">
      <c r="A54" s="42"/>
      <c r="B54" s="42"/>
      <c r="C54" s="69">
        <v>96</v>
      </c>
      <c r="D54" s="69" t="s">
        <v>70</v>
      </c>
      <c r="E54" s="70">
        <v>0</v>
      </c>
      <c r="F54" s="70">
        <v>0</v>
      </c>
    </row>
    <row r="55" spans="1:10" x14ac:dyDescent="0.3">
      <c r="A55" s="42"/>
      <c r="B55" s="42"/>
      <c r="C55" s="44">
        <v>71</v>
      </c>
      <c r="D55" s="44" t="s">
        <v>59</v>
      </c>
      <c r="E55" s="63">
        <v>0</v>
      </c>
      <c r="F55" s="63">
        <v>0</v>
      </c>
    </row>
    <row r="56" spans="1:10" x14ac:dyDescent="0.3">
      <c r="A56" s="42"/>
      <c r="B56" s="42"/>
      <c r="C56" s="69">
        <v>97</v>
      </c>
      <c r="D56" s="69" t="s">
        <v>71</v>
      </c>
      <c r="E56" s="70">
        <v>0</v>
      </c>
      <c r="F56" s="70">
        <v>0</v>
      </c>
    </row>
    <row r="57" spans="1:10" x14ac:dyDescent="0.3">
      <c r="A57" s="46"/>
      <c r="B57" s="46">
        <v>32</v>
      </c>
      <c r="C57" s="48"/>
      <c r="D57" s="46" t="s">
        <v>35</v>
      </c>
      <c r="E57" s="47">
        <f>SUM(E58:E75)</f>
        <v>122920.27</v>
      </c>
      <c r="F57" s="47">
        <f>SUM(F58:F75)</f>
        <v>146628.80000000002</v>
      </c>
    </row>
    <row r="58" spans="1:10" x14ac:dyDescent="0.3">
      <c r="A58" s="10"/>
      <c r="B58" s="10"/>
      <c r="C58" s="11">
        <v>11</v>
      </c>
      <c r="D58" s="11" t="s">
        <v>18</v>
      </c>
      <c r="E58" s="41">
        <v>91945.43</v>
      </c>
      <c r="F58" s="41">
        <v>105420.43</v>
      </c>
    </row>
    <row r="59" spans="1:10" x14ac:dyDescent="0.3">
      <c r="A59" s="10"/>
      <c r="B59" s="10"/>
      <c r="C59" s="69">
        <v>91</v>
      </c>
      <c r="D59" s="69" t="s">
        <v>65</v>
      </c>
      <c r="E59" s="71">
        <v>0</v>
      </c>
      <c r="F59" s="71">
        <v>0</v>
      </c>
      <c r="J59" s="74"/>
    </row>
    <row r="60" spans="1:10" x14ac:dyDescent="0.3">
      <c r="A60" s="10"/>
      <c r="B60" s="10"/>
      <c r="C60" s="11">
        <v>31</v>
      </c>
      <c r="D60" s="11" t="s">
        <v>39</v>
      </c>
      <c r="E60" s="41">
        <v>317</v>
      </c>
      <c r="F60" s="41">
        <v>9007</v>
      </c>
    </row>
    <row r="61" spans="1:10" x14ac:dyDescent="0.3">
      <c r="A61" s="10"/>
      <c r="B61" s="10"/>
      <c r="C61" s="69">
        <v>93</v>
      </c>
      <c r="D61" s="69" t="s">
        <v>66</v>
      </c>
      <c r="E61" s="71">
        <v>5000</v>
      </c>
      <c r="F61" s="71">
        <v>5000</v>
      </c>
    </row>
    <row r="62" spans="1:10" x14ac:dyDescent="0.3">
      <c r="A62" s="10"/>
      <c r="B62" s="10"/>
      <c r="C62" s="11">
        <v>41</v>
      </c>
      <c r="D62" s="11" t="s">
        <v>57</v>
      </c>
      <c r="E62" s="41">
        <v>8300</v>
      </c>
      <c r="F62" s="41">
        <v>2000</v>
      </c>
    </row>
    <row r="63" spans="1:10" x14ac:dyDescent="0.3">
      <c r="A63" s="10"/>
      <c r="B63" s="10"/>
      <c r="C63" s="69">
        <v>94</v>
      </c>
      <c r="D63" s="69" t="s">
        <v>67</v>
      </c>
      <c r="E63" s="71">
        <v>0</v>
      </c>
      <c r="F63" s="71">
        <v>0</v>
      </c>
    </row>
    <row r="64" spans="1:10" x14ac:dyDescent="0.3">
      <c r="A64" s="10"/>
      <c r="B64" s="10"/>
      <c r="C64" s="11">
        <v>51</v>
      </c>
      <c r="D64" s="11" t="s">
        <v>61</v>
      </c>
      <c r="E64" s="41">
        <v>3230</v>
      </c>
      <c r="F64" s="41">
        <v>3400</v>
      </c>
    </row>
    <row r="65" spans="1:9" x14ac:dyDescent="0.3">
      <c r="A65" s="10"/>
      <c r="B65" s="10"/>
      <c r="C65" s="69">
        <v>95</v>
      </c>
      <c r="D65" s="69" t="s">
        <v>68</v>
      </c>
      <c r="E65" s="71">
        <v>0</v>
      </c>
      <c r="F65" s="71">
        <v>0</v>
      </c>
    </row>
    <row r="66" spans="1:9" x14ac:dyDescent="0.3">
      <c r="A66" s="10"/>
      <c r="B66" s="10"/>
      <c r="C66" s="11">
        <v>52</v>
      </c>
      <c r="D66" s="11" t="s">
        <v>62</v>
      </c>
      <c r="E66" s="41">
        <v>3636</v>
      </c>
      <c r="F66" s="41">
        <v>6350</v>
      </c>
    </row>
    <row r="67" spans="1:9" s="64" customFormat="1" x14ac:dyDescent="0.3">
      <c r="A67" s="10"/>
      <c r="B67" s="10"/>
      <c r="C67" s="69">
        <v>95</v>
      </c>
      <c r="D67" s="69" t="s">
        <v>69</v>
      </c>
      <c r="E67" s="71">
        <v>230.38</v>
      </c>
      <c r="F67" s="71">
        <v>230.38</v>
      </c>
      <c r="G67"/>
      <c r="H67"/>
      <c r="I67"/>
    </row>
    <row r="68" spans="1:9" x14ac:dyDescent="0.3">
      <c r="A68" s="10"/>
      <c r="B68" s="10"/>
      <c r="C68" s="44">
        <v>53</v>
      </c>
      <c r="D68" s="44" t="s">
        <v>123</v>
      </c>
      <c r="E68" s="45">
        <v>7454.14</v>
      </c>
      <c r="F68" s="45">
        <v>7454.14</v>
      </c>
      <c r="G68" s="64"/>
      <c r="H68" s="64"/>
      <c r="I68" s="64"/>
    </row>
    <row r="69" spans="1:9" x14ac:dyDescent="0.3">
      <c r="A69" s="10"/>
      <c r="B69" s="10"/>
      <c r="C69" s="69">
        <v>95</v>
      </c>
      <c r="D69" s="69" t="s">
        <v>124</v>
      </c>
      <c r="E69" s="71">
        <v>0</v>
      </c>
      <c r="F69" s="71">
        <v>0</v>
      </c>
      <c r="H69" s="74"/>
    </row>
    <row r="70" spans="1:9" x14ac:dyDescent="0.3">
      <c r="A70" s="10"/>
      <c r="B70" s="10"/>
      <c r="C70" s="44">
        <v>54</v>
      </c>
      <c r="D70" s="44" t="s">
        <v>125</v>
      </c>
      <c r="E70" s="45">
        <v>2116.85</v>
      </c>
      <c r="F70" s="45">
        <v>2116.85</v>
      </c>
    </row>
    <row r="71" spans="1:9" x14ac:dyDescent="0.3">
      <c r="A71" s="10"/>
      <c r="B71" s="10"/>
      <c r="C71" s="69">
        <v>95</v>
      </c>
      <c r="D71" s="69" t="s">
        <v>126</v>
      </c>
      <c r="E71" s="71">
        <v>0</v>
      </c>
      <c r="F71" s="71">
        <v>0</v>
      </c>
    </row>
    <row r="72" spans="1:9" x14ac:dyDescent="0.3">
      <c r="A72" s="10"/>
      <c r="B72" s="25"/>
      <c r="C72" s="11">
        <v>61</v>
      </c>
      <c r="D72" s="11" t="s">
        <v>60</v>
      </c>
      <c r="E72" s="41">
        <v>690.47</v>
      </c>
      <c r="F72" s="41">
        <v>5300</v>
      </c>
    </row>
    <row r="73" spans="1:9" x14ac:dyDescent="0.3">
      <c r="A73" s="10"/>
      <c r="B73" s="25"/>
      <c r="C73" s="69">
        <v>96</v>
      </c>
      <c r="D73" s="69" t="s">
        <v>70</v>
      </c>
      <c r="E73" s="71">
        <v>0</v>
      </c>
      <c r="F73" s="71">
        <v>350</v>
      </c>
    </row>
    <row r="74" spans="1:9" x14ac:dyDescent="0.3">
      <c r="A74" s="10"/>
      <c r="B74" s="25"/>
      <c r="C74" s="11">
        <v>71</v>
      </c>
      <c r="D74" s="11" t="s">
        <v>59</v>
      </c>
      <c r="E74" s="41">
        <v>0</v>
      </c>
      <c r="F74" s="41">
        <v>0</v>
      </c>
    </row>
    <row r="75" spans="1:9" x14ac:dyDescent="0.3">
      <c r="A75" s="10"/>
      <c r="B75" s="25"/>
      <c r="C75" s="69">
        <v>97</v>
      </c>
      <c r="D75" s="69" t="s">
        <v>71</v>
      </c>
      <c r="E75" s="71">
        <v>0</v>
      </c>
      <c r="F75" s="71">
        <v>0</v>
      </c>
    </row>
    <row r="76" spans="1:9" x14ac:dyDescent="0.3">
      <c r="A76" s="46"/>
      <c r="B76" s="46">
        <v>34</v>
      </c>
      <c r="C76" s="48"/>
      <c r="D76" s="46" t="s">
        <v>63</v>
      </c>
      <c r="E76" s="47">
        <f t="shared" ref="E76" si="9">SUM(E77:E90)</f>
        <v>1149</v>
      </c>
      <c r="F76" s="47">
        <f>SUM(F77:F90)</f>
        <v>1116</v>
      </c>
    </row>
    <row r="77" spans="1:9" x14ac:dyDescent="0.3">
      <c r="A77" s="10"/>
      <c r="B77" s="25"/>
      <c r="C77" s="11">
        <v>11</v>
      </c>
      <c r="D77" s="11" t="s">
        <v>18</v>
      </c>
      <c r="E77" s="41">
        <v>1015</v>
      </c>
      <c r="F77" s="41">
        <v>1015</v>
      </c>
    </row>
    <row r="78" spans="1:9" x14ac:dyDescent="0.3">
      <c r="A78" s="10"/>
      <c r="B78" s="25"/>
      <c r="C78" s="69">
        <v>91</v>
      </c>
      <c r="D78" s="69" t="s">
        <v>65</v>
      </c>
      <c r="E78" s="71">
        <v>0</v>
      </c>
      <c r="F78" s="71">
        <v>0</v>
      </c>
    </row>
    <row r="79" spans="1:9" x14ac:dyDescent="0.3">
      <c r="A79" s="10"/>
      <c r="B79" s="25"/>
      <c r="C79" s="11">
        <v>31</v>
      </c>
      <c r="D79" s="11" t="s">
        <v>39</v>
      </c>
      <c r="E79" s="41">
        <v>134</v>
      </c>
      <c r="F79" s="41">
        <v>101</v>
      </c>
    </row>
    <row r="80" spans="1:9" x14ac:dyDescent="0.3">
      <c r="A80" s="10"/>
      <c r="B80" s="25"/>
      <c r="C80" s="69">
        <v>93</v>
      </c>
      <c r="D80" s="69" t="s">
        <v>66</v>
      </c>
      <c r="E80" s="71">
        <v>0</v>
      </c>
      <c r="F80" s="71">
        <v>0</v>
      </c>
    </row>
    <row r="81" spans="1:9" x14ac:dyDescent="0.3">
      <c r="A81" s="10"/>
      <c r="B81" s="25"/>
      <c r="C81" s="11">
        <v>41</v>
      </c>
      <c r="D81" s="11" t="s">
        <v>57</v>
      </c>
      <c r="E81" s="41">
        <v>0</v>
      </c>
      <c r="F81" s="41">
        <v>0</v>
      </c>
    </row>
    <row r="82" spans="1:9" s="65" customFormat="1" x14ac:dyDescent="0.3">
      <c r="A82" s="10"/>
      <c r="B82" s="25"/>
      <c r="C82" s="69">
        <v>94</v>
      </c>
      <c r="D82" s="69" t="s">
        <v>67</v>
      </c>
      <c r="E82" s="71">
        <v>0</v>
      </c>
      <c r="F82" s="71">
        <v>0</v>
      </c>
      <c r="G82"/>
      <c r="H82"/>
      <c r="I82"/>
    </row>
    <row r="83" spans="1:9" x14ac:dyDescent="0.3">
      <c r="A83" s="10"/>
      <c r="B83" s="25"/>
      <c r="C83" s="11">
        <v>51</v>
      </c>
      <c r="D83" s="11" t="s">
        <v>61</v>
      </c>
      <c r="E83" s="41">
        <v>0</v>
      </c>
      <c r="F83" s="41">
        <v>0</v>
      </c>
      <c r="G83" s="65"/>
      <c r="H83" s="65"/>
      <c r="I83" s="65"/>
    </row>
    <row r="84" spans="1:9" x14ac:dyDescent="0.3">
      <c r="A84" s="10"/>
      <c r="B84" s="25"/>
      <c r="C84" s="69">
        <v>95</v>
      </c>
      <c r="D84" s="69" t="s">
        <v>68</v>
      </c>
      <c r="E84" s="71">
        <v>0</v>
      </c>
      <c r="F84" s="71">
        <v>0</v>
      </c>
    </row>
    <row r="85" spans="1:9" x14ac:dyDescent="0.3">
      <c r="A85" s="10"/>
      <c r="B85" s="25"/>
      <c r="C85" s="11">
        <v>52</v>
      </c>
      <c r="D85" s="11" t="s">
        <v>62</v>
      </c>
      <c r="E85" s="41">
        <v>0</v>
      </c>
      <c r="F85" s="41">
        <v>0</v>
      </c>
    </row>
    <row r="86" spans="1:9" x14ac:dyDescent="0.3">
      <c r="A86" s="10"/>
      <c r="B86" s="25"/>
      <c r="C86" s="69">
        <v>95</v>
      </c>
      <c r="D86" s="69" t="s">
        <v>69</v>
      </c>
      <c r="E86" s="71">
        <v>0</v>
      </c>
      <c r="F86" s="71">
        <v>0</v>
      </c>
    </row>
    <row r="87" spans="1:9" x14ac:dyDescent="0.3">
      <c r="A87" s="10"/>
      <c r="B87" s="25"/>
      <c r="C87" s="11">
        <v>61</v>
      </c>
      <c r="D87" s="11" t="s">
        <v>60</v>
      </c>
      <c r="E87" s="41">
        <v>0</v>
      </c>
      <c r="F87" s="41">
        <v>0</v>
      </c>
    </row>
    <row r="88" spans="1:9" x14ac:dyDescent="0.3">
      <c r="A88" s="10"/>
      <c r="B88" s="25"/>
      <c r="C88" s="69">
        <v>96</v>
      </c>
      <c r="D88" s="69" t="s">
        <v>70</v>
      </c>
      <c r="E88" s="71">
        <v>0</v>
      </c>
      <c r="F88" s="71">
        <v>0</v>
      </c>
    </row>
    <row r="89" spans="1:9" x14ac:dyDescent="0.3">
      <c r="A89" s="10"/>
      <c r="B89" s="25"/>
      <c r="C89" s="11">
        <v>71</v>
      </c>
      <c r="D89" s="11" t="s">
        <v>59</v>
      </c>
      <c r="E89" s="41">
        <v>0</v>
      </c>
      <c r="F89" s="41">
        <v>0</v>
      </c>
    </row>
    <row r="90" spans="1:9" x14ac:dyDescent="0.3">
      <c r="A90" s="10"/>
      <c r="B90" s="25"/>
      <c r="C90" s="69">
        <v>97</v>
      </c>
      <c r="D90" s="69" t="s">
        <v>71</v>
      </c>
      <c r="E90" s="71">
        <v>0</v>
      </c>
      <c r="F90" s="71">
        <v>0</v>
      </c>
    </row>
    <row r="91" spans="1:9" x14ac:dyDescent="0.3">
      <c r="A91" s="46"/>
      <c r="B91" s="46">
        <v>37</v>
      </c>
      <c r="C91" s="46"/>
      <c r="D91" s="46" t="s">
        <v>64</v>
      </c>
      <c r="E91" s="47">
        <f t="shared" ref="E91" si="10">SUM(E92:E105)</f>
        <v>400</v>
      </c>
      <c r="F91" s="47">
        <f>SUM(F92:F105)</f>
        <v>700</v>
      </c>
    </row>
    <row r="92" spans="1:9" x14ac:dyDescent="0.3">
      <c r="A92" s="10"/>
      <c r="B92" s="25"/>
      <c r="C92" s="11">
        <v>11</v>
      </c>
      <c r="D92" s="11" t="s">
        <v>18</v>
      </c>
      <c r="E92" s="41">
        <v>0</v>
      </c>
      <c r="F92" s="41">
        <v>0</v>
      </c>
    </row>
    <row r="93" spans="1:9" x14ac:dyDescent="0.3">
      <c r="A93" s="10"/>
      <c r="B93" s="25"/>
      <c r="C93" s="69">
        <v>91</v>
      </c>
      <c r="D93" s="69" t="s">
        <v>65</v>
      </c>
      <c r="E93" s="71">
        <v>0</v>
      </c>
      <c r="F93" s="71">
        <v>0</v>
      </c>
    </row>
    <row r="94" spans="1:9" x14ac:dyDescent="0.3">
      <c r="A94" s="10"/>
      <c r="B94" s="25"/>
      <c r="C94" s="11">
        <v>31</v>
      </c>
      <c r="D94" s="11" t="s">
        <v>39</v>
      </c>
      <c r="E94" s="41">
        <v>0</v>
      </c>
      <c r="F94" s="41">
        <v>0</v>
      </c>
    </row>
    <row r="95" spans="1:9" x14ac:dyDescent="0.3">
      <c r="A95" s="10"/>
      <c r="B95" s="25"/>
      <c r="C95" s="69">
        <v>93</v>
      </c>
      <c r="D95" s="69" t="s">
        <v>66</v>
      </c>
      <c r="E95" s="71">
        <v>400</v>
      </c>
      <c r="F95" s="71">
        <v>400</v>
      </c>
    </row>
    <row r="96" spans="1:9" x14ac:dyDescent="0.3">
      <c r="A96" s="10"/>
      <c r="B96" s="25"/>
      <c r="C96" s="11">
        <v>41</v>
      </c>
      <c r="D96" s="11" t="s">
        <v>57</v>
      </c>
      <c r="E96" s="41">
        <v>0</v>
      </c>
      <c r="F96" s="41">
        <v>0</v>
      </c>
    </row>
    <row r="97" spans="1:9" s="64" customFormat="1" x14ac:dyDescent="0.3">
      <c r="A97" s="10"/>
      <c r="B97" s="25"/>
      <c r="C97" s="69">
        <v>94</v>
      </c>
      <c r="D97" s="69" t="s">
        <v>67</v>
      </c>
      <c r="E97" s="71">
        <v>0</v>
      </c>
      <c r="F97" s="71">
        <v>0</v>
      </c>
      <c r="G97"/>
      <c r="H97"/>
      <c r="I97"/>
    </row>
    <row r="98" spans="1:9" x14ac:dyDescent="0.3">
      <c r="A98" s="10"/>
      <c r="B98" s="25"/>
      <c r="C98" s="11">
        <v>51</v>
      </c>
      <c r="D98" s="11" t="s">
        <v>61</v>
      </c>
      <c r="E98" s="41">
        <v>0</v>
      </c>
      <c r="F98" s="41">
        <v>0</v>
      </c>
      <c r="G98" s="64"/>
      <c r="H98" s="64"/>
      <c r="I98" s="64"/>
    </row>
    <row r="99" spans="1:9" ht="25.5" customHeight="1" x14ac:dyDescent="0.3">
      <c r="A99" s="10"/>
      <c r="B99" s="25"/>
      <c r="C99" s="69">
        <v>95</v>
      </c>
      <c r="D99" s="69" t="s">
        <v>68</v>
      </c>
      <c r="E99" s="71">
        <v>0</v>
      </c>
      <c r="F99" s="71">
        <v>0</v>
      </c>
    </row>
    <row r="100" spans="1:9" x14ac:dyDescent="0.3">
      <c r="A100" s="10"/>
      <c r="B100" s="25"/>
      <c r="C100" s="11">
        <v>52</v>
      </c>
      <c r="D100" s="11" t="s">
        <v>62</v>
      </c>
      <c r="E100" s="41">
        <v>0</v>
      </c>
      <c r="F100" s="41">
        <v>0</v>
      </c>
    </row>
    <row r="101" spans="1:9" x14ac:dyDescent="0.3">
      <c r="A101" s="10"/>
      <c r="B101" s="25"/>
      <c r="C101" s="69">
        <v>95</v>
      </c>
      <c r="D101" s="69" t="s">
        <v>69</v>
      </c>
      <c r="E101" s="71">
        <v>0</v>
      </c>
      <c r="F101" s="71">
        <v>0</v>
      </c>
    </row>
    <row r="102" spans="1:9" x14ac:dyDescent="0.3">
      <c r="A102" s="10"/>
      <c r="B102" s="25"/>
      <c r="C102" s="11">
        <v>61</v>
      </c>
      <c r="D102" s="11" t="s">
        <v>60</v>
      </c>
      <c r="E102" s="41">
        <v>0</v>
      </c>
      <c r="F102" s="41">
        <v>300</v>
      </c>
    </row>
    <row r="103" spans="1:9" x14ac:dyDescent="0.3">
      <c r="A103" s="10"/>
      <c r="B103" s="25"/>
      <c r="C103" s="69">
        <v>96</v>
      </c>
      <c r="D103" s="69" t="s">
        <v>70</v>
      </c>
      <c r="E103" s="71">
        <v>0</v>
      </c>
      <c r="F103" s="71">
        <v>0</v>
      </c>
    </row>
    <row r="104" spans="1:9" x14ac:dyDescent="0.3">
      <c r="A104" s="10"/>
      <c r="B104" s="25"/>
      <c r="C104" s="11">
        <v>71</v>
      </c>
      <c r="D104" s="11" t="s">
        <v>59</v>
      </c>
      <c r="E104" s="41">
        <v>0</v>
      </c>
      <c r="F104" s="41">
        <v>0</v>
      </c>
    </row>
    <row r="105" spans="1:9" x14ac:dyDescent="0.3">
      <c r="A105" s="10"/>
      <c r="B105" s="25"/>
      <c r="C105" s="69">
        <v>97</v>
      </c>
      <c r="D105" s="69" t="s">
        <v>71</v>
      </c>
      <c r="E105" s="71">
        <v>0</v>
      </c>
      <c r="F105" s="71">
        <v>0</v>
      </c>
    </row>
    <row r="106" spans="1:9" x14ac:dyDescent="0.3">
      <c r="A106" s="46"/>
      <c r="B106" s="46">
        <v>38</v>
      </c>
      <c r="C106" s="48"/>
      <c r="D106" s="48" t="s">
        <v>128</v>
      </c>
      <c r="E106" s="47">
        <f>E107</f>
        <v>1228.8800000000001</v>
      </c>
      <c r="F106" s="47">
        <f>F107</f>
        <v>1230</v>
      </c>
    </row>
    <row r="107" spans="1:9" x14ac:dyDescent="0.3">
      <c r="A107" s="10"/>
      <c r="B107" s="43"/>
      <c r="C107" s="44">
        <v>52</v>
      </c>
      <c r="D107" s="44" t="s">
        <v>49</v>
      </c>
      <c r="E107" s="104">
        <v>1228.8800000000001</v>
      </c>
      <c r="F107" s="104">
        <v>1230</v>
      </c>
    </row>
    <row r="108" spans="1:9" x14ac:dyDescent="0.3">
      <c r="A108" s="51">
        <v>4</v>
      </c>
      <c r="B108" s="52"/>
      <c r="C108" s="52"/>
      <c r="D108" s="53" t="s">
        <v>24</v>
      </c>
      <c r="E108" s="62">
        <f t="shared" ref="E108" si="11">E109</f>
        <v>21026.21</v>
      </c>
      <c r="F108" s="62">
        <f>F109</f>
        <v>17796.21</v>
      </c>
    </row>
    <row r="109" spans="1:9" s="49" customFormat="1" x14ac:dyDescent="0.3">
      <c r="A109" s="50"/>
      <c r="B109" s="50">
        <v>42</v>
      </c>
      <c r="C109" s="50"/>
      <c r="D109" s="61" t="s">
        <v>50</v>
      </c>
      <c r="E109" s="47">
        <f>SUM(E110:E123)</f>
        <v>21026.21</v>
      </c>
      <c r="F109" s="47">
        <f>SUM(F110:F123)</f>
        <v>17796.21</v>
      </c>
      <c r="G109"/>
      <c r="H109"/>
      <c r="I109"/>
    </row>
    <row r="110" spans="1:9" x14ac:dyDescent="0.3">
      <c r="A110" s="12"/>
      <c r="B110" s="12"/>
      <c r="C110" s="15">
        <v>11</v>
      </c>
      <c r="D110" s="66" t="s">
        <v>18</v>
      </c>
      <c r="E110" s="41">
        <v>7105.89</v>
      </c>
      <c r="F110" s="41">
        <v>7105.89</v>
      </c>
      <c r="G110" s="49"/>
      <c r="H110" s="49"/>
      <c r="I110" s="49"/>
    </row>
    <row r="111" spans="1:9" x14ac:dyDescent="0.3">
      <c r="A111" s="12"/>
      <c r="B111" s="12"/>
      <c r="C111" s="75">
        <v>91</v>
      </c>
      <c r="D111" s="76" t="s">
        <v>65</v>
      </c>
      <c r="E111" s="71">
        <v>0</v>
      </c>
      <c r="F111" s="71">
        <v>0</v>
      </c>
    </row>
    <row r="112" spans="1:9" x14ac:dyDescent="0.3">
      <c r="A112" s="12"/>
      <c r="B112" s="12"/>
      <c r="C112" s="15">
        <v>31</v>
      </c>
      <c r="D112" s="66" t="s">
        <v>39</v>
      </c>
      <c r="E112" s="41">
        <v>888</v>
      </c>
      <c r="F112" s="41">
        <v>912</v>
      </c>
    </row>
    <row r="113" spans="1:6" x14ac:dyDescent="0.3">
      <c r="A113" s="12"/>
      <c r="B113" s="12"/>
      <c r="C113" s="75">
        <v>93</v>
      </c>
      <c r="D113" s="76" t="s">
        <v>66</v>
      </c>
      <c r="E113" s="71">
        <v>6545</v>
      </c>
      <c r="F113" s="71">
        <v>6545</v>
      </c>
    </row>
    <row r="114" spans="1:6" x14ac:dyDescent="0.3">
      <c r="A114" s="12"/>
      <c r="B114" s="12"/>
      <c r="C114" s="15">
        <v>41</v>
      </c>
      <c r="D114" s="66" t="s">
        <v>57</v>
      </c>
      <c r="E114" s="41">
        <v>0</v>
      </c>
      <c r="F114" s="41">
        <v>0</v>
      </c>
    </row>
    <row r="115" spans="1:6" x14ac:dyDescent="0.3">
      <c r="A115" s="12"/>
      <c r="B115" s="12"/>
      <c r="C115" s="75">
        <v>94</v>
      </c>
      <c r="D115" s="76" t="s">
        <v>67</v>
      </c>
      <c r="E115" s="71">
        <v>0</v>
      </c>
      <c r="F115" s="71">
        <v>0</v>
      </c>
    </row>
    <row r="116" spans="1:6" x14ac:dyDescent="0.3">
      <c r="A116" s="12"/>
      <c r="B116" s="12"/>
      <c r="C116" s="15">
        <v>51</v>
      </c>
      <c r="D116" s="66" t="s">
        <v>61</v>
      </c>
      <c r="E116" s="41">
        <v>1500</v>
      </c>
      <c r="F116" s="41">
        <v>1500</v>
      </c>
    </row>
    <row r="117" spans="1:6" x14ac:dyDescent="0.3">
      <c r="A117" s="12"/>
      <c r="B117" s="12"/>
      <c r="C117" s="75">
        <v>95</v>
      </c>
      <c r="D117" s="76" t="s">
        <v>68</v>
      </c>
      <c r="E117" s="71">
        <v>0</v>
      </c>
      <c r="F117" s="71">
        <v>0</v>
      </c>
    </row>
    <row r="118" spans="1:6" x14ac:dyDescent="0.3">
      <c r="A118" s="60"/>
      <c r="B118" s="60"/>
      <c r="C118" s="94">
        <v>52</v>
      </c>
      <c r="D118" s="95" t="s">
        <v>62</v>
      </c>
      <c r="E118" s="45">
        <v>0</v>
      </c>
      <c r="F118" s="45">
        <v>0</v>
      </c>
    </row>
    <row r="119" spans="1:6" x14ac:dyDescent="0.3">
      <c r="A119" s="12"/>
      <c r="B119" s="12"/>
      <c r="C119" s="75">
        <v>95</v>
      </c>
      <c r="D119" s="76" t="s">
        <v>69</v>
      </c>
      <c r="E119" s="71">
        <v>0</v>
      </c>
      <c r="F119" s="71">
        <v>0</v>
      </c>
    </row>
    <row r="120" spans="1:6" x14ac:dyDescent="0.3">
      <c r="A120" s="12"/>
      <c r="B120" s="12"/>
      <c r="C120" s="11">
        <v>61</v>
      </c>
      <c r="D120" s="11" t="s">
        <v>60</v>
      </c>
      <c r="E120" s="41">
        <v>3982</v>
      </c>
      <c r="F120" s="41">
        <v>1100</v>
      </c>
    </row>
    <row r="121" spans="1:6" x14ac:dyDescent="0.3">
      <c r="A121" s="12"/>
      <c r="B121" s="12"/>
      <c r="C121" s="69">
        <v>96</v>
      </c>
      <c r="D121" s="69" t="s">
        <v>70</v>
      </c>
      <c r="E121" s="71">
        <v>372</v>
      </c>
      <c r="F121" s="71">
        <v>0</v>
      </c>
    </row>
    <row r="122" spans="1:6" x14ac:dyDescent="0.3">
      <c r="A122" s="67"/>
      <c r="B122" s="67"/>
      <c r="C122" s="73">
        <v>71</v>
      </c>
      <c r="D122" s="68" t="s">
        <v>59</v>
      </c>
      <c r="E122" s="45">
        <v>0</v>
      </c>
      <c r="F122" s="45">
        <v>0</v>
      </c>
    </row>
    <row r="123" spans="1:6" x14ac:dyDescent="0.3">
      <c r="A123" s="72"/>
      <c r="B123" s="72"/>
      <c r="C123" s="77">
        <v>97</v>
      </c>
      <c r="D123" s="78" t="s">
        <v>71</v>
      </c>
      <c r="E123" s="71">
        <v>633.32000000000005</v>
      </c>
      <c r="F123" s="71">
        <v>633.32000000000005</v>
      </c>
    </row>
    <row r="124" spans="1:6" x14ac:dyDescent="0.3">
      <c r="A124" s="147" t="s">
        <v>107</v>
      </c>
      <c r="B124" s="148"/>
      <c r="C124" s="148"/>
      <c r="D124" s="149"/>
      <c r="E124" s="93">
        <f>E41+E108</f>
        <v>1295392.3599999999</v>
      </c>
      <c r="F124" s="93">
        <f>F41+F108</f>
        <v>1361139.01</v>
      </c>
    </row>
  </sheetData>
  <mergeCells count="8">
    <mergeCell ref="A124:D124"/>
    <mergeCell ref="A7:F7"/>
    <mergeCell ref="A38:F38"/>
    <mergeCell ref="A1:F1"/>
    <mergeCell ref="A3:F3"/>
    <mergeCell ref="A5:F5"/>
    <mergeCell ref="A27:D27"/>
    <mergeCell ref="A29:I29"/>
  </mergeCells>
  <pageMargins left="0.25" right="0.25" top="0.75" bottom="0.75" header="0.3" footer="0.3"/>
  <pageSetup paperSize="9" scale="47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3"/>
  <sheetViews>
    <sheetView workbookViewId="0">
      <selection activeCell="C14" sqref="C14"/>
    </sheetView>
  </sheetViews>
  <sheetFormatPr defaultRowHeight="14.4" x14ac:dyDescent="0.3"/>
  <cols>
    <col min="1" max="1" width="37.6640625" customWidth="1"/>
    <col min="2" max="3" width="25.33203125" customWidth="1"/>
  </cols>
  <sheetData>
    <row r="1" spans="1:3" ht="42" customHeight="1" x14ac:dyDescent="0.3">
      <c r="A1" s="126" t="s">
        <v>121</v>
      </c>
      <c r="B1" s="126"/>
      <c r="C1" s="126"/>
    </row>
    <row r="2" spans="1:3" ht="18" customHeight="1" x14ac:dyDescent="0.3">
      <c r="A2" s="5"/>
      <c r="B2" s="5"/>
      <c r="C2" s="5"/>
    </row>
    <row r="3" spans="1:3" ht="15.6" x14ac:dyDescent="0.3">
      <c r="A3" s="126" t="s">
        <v>32</v>
      </c>
      <c r="B3" s="126"/>
      <c r="C3" s="128"/>
    </row>
    <row r="4" spans="1:3" ht="17.399999999999999" x14ac:dyDescent="0.3">
      <c r="A4" s="5"/>
      <c r="B4" s="5"/>
      <c r="C4" s="6"/>
    </row>
    <row r="5" spans="1:3" ht="18" customHeight="1" x14ac:dyDescent="0.3">
      <c r="A5" s="126" t="s">
        <v>13</v>
      </c>
      <c r="B5" s="127"/>
      <c r="C5" s="127"/>
    </row>
    <row r="6" spans="1:3" ht="17.399999999999999" x14ac:dyDescent="0.3">
      <c r="A6" s="5"/>
      <c r="B6" s="5"/>
      <c r="C6" s="6"/>
    </row>
    <row r="7" spans="1:3" ht="15.6" x14ac:dyDescent="0.3">
      <c r="A7" s="126" t="s">
        <v>25</v>
      </c>
      <c r="B7" s="150"/>
      <c r="C7" s="150"/>
    </row>
    <row r="8" spans="1:3" ht="17.399999999999999" x14ac:dyDescent="0.3">
      <c r="A8" s="5"/>
      <c r="B8" s="5"/>
      <c r="C8" s="6"/>
    </row>
    <row r="9" spans="1:3" ht="19.5" customHeight="1" x14ac:dyDescent="0.3">
      <c r="A9" s="20" t="s">
        <v>26</v>
      </c>
      <c r="B9" s="20" t="s">
        <v>45</v>
      </c>
      <c r="C9" s="20" t="s">
        <v>118</v>
      </c>
    </row>
    <row r="10" spans="1:3" ht="19.5" customHeight="1" x14ac:dyDescent="0.3">
      <c r="A10" s="55" t="s">
        <v>27</v>
      </c>
      <c r="B10" s="62">
        <f t="shared" ref="B10:C10" si="0">B11</f>
        <v>1295392.3600000001</v>
      </c>
      <c r="C10" s="62">
        <f t="shared" si="0"/>
        <v>1361139.01</v>
      </c>
    </row>
    <row r="11" spans="1:3" ht="19.5" customHeight="1" x14ac:dyDescent="0.3">
      <c r="A11" s="57" t="s">
        <v>72</v>
      </c>
      <c r="B11" s="47">
        <f t="shared" ref="B11:C11" si="1">B12</f>
        <v>1295392.3600000001</v>
      </c>
      <c r="C11" s="47">
        <f t="shared" si="1"/>
        <v>1361139.01</v>
      </c>
    </row>
    <row r="12" spans="1:3" ht="19.5" customHeight="1" x14ac:dyDescent="0.3">
      <c r="A12" s="14" t="s">
        <v>108</v>
      </c>
      <c r="B12" s="40">
        <f t="shared" ref="B12:C12" si="2">B13</f>
        <v>1295392.3600000001</v>
      </c>
      <c r="C12" s="40">
        <f t="shared" si="2"/>
        <v>1361139.01</v>
      </c>
    </row>
    <row r="13" spans="1:3" ht="19.5" customHeight="1" x14ac:dyDescent="0.3">
      <c r="A13" s="13" t="s">
        <v>73</v>
      </c>
      <c r="B13" s="41">
        <v>1295392.3600000001</v>
      </c>
      <c r="C13" s="41">
        <v>1361139.01</v>
      </c>
    </row>
  </sheetData>
  <mergeCells count="4">
    <mergeCell ref="A1:C1"/>
    <mergeCell ref="A3:C3"/>
    <mergeCell ref="A5:C5"/>
    <mergeCell ref="A7:C7"/>
  </mergeCells>
  <pageMargins left="0.7" right="0.7" top="0.75" bottom="0.75" header="0.3" footer="0.3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workbookViewId="0">
      <selection activeCell="A2" sqref="A2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5.44140625" bestFit="1" customWidth="1"/>
    <col min="4" max="4" width="32.109375" customWidth="1"/>
    <col min="5" max="6" width="25.33203125" customWidth="1"/>
  </cols>
  <sheetData>
    <row r="1" spans="1:6" ht="42" customHeight="1" x14ac:dyDescent="0.3">
      <c r="A1" s="126" t="s">
        <v>120</v>
      </c>
      <c r="B1" s="126"/>
      <c r="C1" s="126"/>
      <c r="D1" s="126"/>
      <c r="E1" s="126"/>
      <c r="F1" s="126"/>
    </row>
    <row r="2" spans="1:6" ht="18" customHeight="1" x14ac:dyDescent="0.3">
      <c r="A2" s="5"/>
      <c r="B2" s="5"/>
      <c r="C2" s="5"/>
      <c r="D2" s="5"/>
      <c r="E2" s="5"/>
      <c r="F2" s="5"/>
    </row>
    <row r="3" spans="1:6" ht="15.6" x14ac:dyDescent="0.3">
      <c r="A3" s="126" t="s">
        <v>32</v>
      </c>
      <c r="B3" s="126"/>
      <c r="C3" s="126"/>
      <c r="D3" s="126"/>
      <c r="E3" s="126"/>
      <c r="F3" s="128"/>
    </row>
    <row r="4" spans="1:6" ht="17.399999999999999" x14ac:dyDescent="0.3">
      <c r="A4" s="5"/>
      <c r="B4" s="5"/>
      <c r="C4" s="5"/>
      <c r="D4" s="5"/>
      <c r="E4" s="5"/>
      <c r="F4" s="6"/>
    </row>
    <row r="5" spans="1:6" ht="18" customHeight="1" x14ac:dyDescent="0.3">
      <c r="A5" s="126" t="s">
        <v>28</v>
      </c>
      <c r="B5" s="127"/>
      <c r="C5" s="127"/>
      <c r="D5" s="127"/>
      <c r="E5" s="127"/>
      <c r="F5" s="127"/>
    </row>
    <row r="6" spans="1:6" ht="17.399999999999999" x14ac:dyDescent="0.3">
      <c r="A6" s="5"/>
      <c r="B6" s="5"/>
      <c r="C6" s="5"/>
      <c r="D6" s="5"/>
      <c r="E6" s="5"/>
      <c r="F6" s="6"/>
    </row>
    <row r="7" spans="1:6" ht="21" customHeight="1" x14ac:dyDescent="0.3">
      <c r="A7" s="20" t="s">
        <v>14</v>
      </c>
      <c r="B7" s="19" t="s">
        <v>15</v>
      </c>
      <c r="C7" s="19" t="s">
        <v>16</v>
      </c>
      <c r="D7" s="19" t="s">
        <v>53</v>
      </c>
      <c r="E7" s="20" t="s">
        <v>45</v>
      </c>
      <c r="F7" s="20" t="s">
        <v>118</v>
      </c>
    </row>
    <row r="8" spans="1:6" ht="26.4" x14ac:dyDescent="0.3">
      <c r="A8" s="57">
        <v>8</v>
      </c>
      <c r="B8" s="57"/>
      <c r="C8" s="57"/>
      <c r="D8" s="57" t="s">
        <v>29</v>
      </c>
      <c r="E8" s="47">
        <f t="shared" ref="E8:F8" si="0">E9</f>
        <v>0</v>
      </c>
      <c r="F8" s="47">
        <f t="shared" si="0"/>
        <v>0</v>
      </c>
    </row>
    <row r="9" spans="1:6" x14ac:dyDescent="0.3">
      <c r="A9" s="55"/>
      <c r="B9" s="97">
        <v>84</v>
      </c>
      <c r="C9" s="97"/>
      <c r="D9" s="97" t="s">
        <v>36</v>
      </c>
      <c r="E9" s="62">
        <f t="shared" ref="E9:F9" si="1">E10</f>
        <v>0</v>
      </c>
      <c r="F9" s="62">
        <f t="shared" si="1"/>
        <v>0</v>
      </c>
    </row>
    <row r="10" spans="1:6" x14ac:dyDescent="0.3">
      <c r="A10" s="10"/>
      <c r="B10" s="10"/>
      <c r="C10" s="11">
        <v>81</v>
      </c>
      <c r="D10" s="14" t="s">
        <v>37</v>
      </c>
      <c r="E10" s="41">
        <v>0</v>
      </c>
      <c r="F10" s="41">
        <v>0</v>
      </c>
    </row>
    <row r="11" spans="1:6" ht="26.4" x14ac:dyDescent="0.3">
      <c r="A11" s="98">
        <v>5</v>
      </c>
      <c r="B11" s="99"/>
      <c r="C11" s="99"/>
      <c r="D11" s="100" t="s">
        <v>30</v>
      </c>
      <c r="E11" s="47">
        <f t="shared" ref="E11:F11" si="2">E12</f>
        <v>0</v>
      </c>
      <c r="F11" s="47">
        <f t="shared" si="2"/>
        <v>0</v>
      </c>
    </row>
    <row r="12" spans="1:6" ht="26.4" x14ac:dyDescent="0.3">
      <c r="A12" s="97"/>
      <c r="B12" s="97">
        <v>54</v>
      </c>
      <c r="C12" s="97"/>
      <c r="D12" s="101" t="s">
        <v>38</v>
      </c>
      <c r="E12" s="62">
        <f t="shared" ref="E12:F12" si="3">SUM(E13:E19)</f>
        <v>0</v>
      </c>
      <c r="F12" s="62">
        <f t="shared" si="3"/>
        <v>0</v>
      </c>
    </row>
    <row r="13" spans="1:6" x14ac:dyDescent="0.3">
      <c r="A13" s="12"/>
      <c r="B13" s="12"/>
      <c r="C13" s="11">
        <v>11</v>
      </c>
      <c r="D13" s="11" t="s">
        <v>18</v>
      </c>
      <c r="E13" s="41">
        <v>0</v>
      </c>
      <c r="F13" s="41">
        <v>0</v>
      </c>
    </row>
    <row r="14" spans="1:6" x14ac:dyDescent="0.3">
      <c r="A14" s="12"/>
      <c r="B14" s="12"/>
      <c r="C14" s="11">
        <v>31</v>
      </c>
      <c r="D14" s="11" t="s">
        <v>39</v>
      </c>
      <c r="E14" s="41">
        <v>0</v>
      </c>
      <c r="F14" s="41">
        <v>0</v>
      </c>
    </row>
    <row r="15" spans="1:6" x14ac:dyDescent="0.3">
      <c r="A15" s="12"/>
      <c r="B15" s="12"/>
      <c r="C15" s="11">
        <v>41</v>
      </c>
      <c r="D15" s="11" t="s">
        <v>57</v>
      </c>
      <c r="E15" s="41">
        <v>0</v>
      </c>
      <c r="F15" s="41">
        <v>0</v>
      </c>
    </row>
    <row r="16" spans="1:6" x14ac:dyDescent="0.3">
      <c r="A16" s="12"/>
      <c r="B16" s="12"/>
      <c r="C16" s="11">
        <v>51</v>
      </c>
      <c r="D16" s="11" t="s">
        <v>61</v>
      </c>
      <c r="E16" s="41">
        <v>0</v>
      </c>
      <c r="F16" s="41">
        <v>0</v>
      </c>
    </row>
    <row r="17" spans="1:6" x14ac:dyDescent="0.3">
      <c r="A17" s="12"/>
      <c r="B17" s="12"/>
      <c r="C17" s="11">
        <v>52</v>
      </c>
      <c r="D17" s="11" t="s">
        <v>49</v>
      </c>
      <c r="E17" s="41">
        <v>0</v>
      </c>
      <c r="F17" s="41">
        <v>0</v>
      </c>
    </row>
    <row r="18" spans="1:6" x14ac:dyDescent="0.3">
      <c r="A18" s="12"/>
      <c r="B18" s="12"/>
      <c r="C18" s="11">
        <v>61</v>
      </c>
      <c r="D18" s="11" t="s">
        <v>60</v>
      </c>
      <c r="E18" s="41">
        <v>0</v>
      </c>
      <c r="F18" s="41">
        <v>0</v>
      </c>
    </row>
    <row r="19" spans="1:6" x14ac:dyDescent="0.3">
      <c r="A19" s="12"/>
      <c r="B19" s="12"/>
      <c r="C19" s="11">
        <v>71</v>
      </c>
      <c r="D19" s="11" t="s">
        <v>109</v>
      </c>
      <c r="E19" s="41">
        <v>0</v>
      </c>
      <c r="F19" s="41">
        <v>0</v>
      </c>
    </row>
  </sheetData>
  <mergeCells count="3">
    <mergeCell ref="A1:F1"/>
    <mergeCell ref="A3:F3"/>
    <mergeCell ref="A5:F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83"/>
  <sheetViews>
    <sheetView workbookViewId="0">
      <selection activeCell="I73" sqref="I73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11.33203125" customWidth="1"/>
    <col min="4" max="4" width="30" customWidth="1"/>
    <col min="5" max="6" width="25.33203125" customWidth="1"/>
    <col min="8" max="8" width="24.44140625" customWidth="1"/>
    <col min="12" max="12" width="10.109375" bestFit="1" customWidth="1"/>
  </cols>
  <sheetData>
    <row r="1" spans="1:14" ht="42" customHeight="1" x14ac:dyDescent="0.3">
      <c r="A1" s="126" t="s">
        <v>119</v>
      </c>
      <c r="B1" s="126"/>
      <c r="C1" s="126"/>
      <c r="D1" s="126"/>
      <c r="E1" s="126"/>
      <c r="F1" s="126"/>
    </row>
    <row r="2" spans="1:14" ht="17.399999999999999" x14ac:dyDescent="0.3">
      <c r="A2" s="5"/>
      <c r="B2" s="5"/>
      <c r="C2" s="5"/>
      <c r="D2" s="5"/>
      <c r="E2" s="5"/>
      <c r="F2" s="6"/>
    </row>
    <row r="3" spans="1:14" ht="18" customHeight="1" x14ac:dyDescent="0.3">
      <c r="A3" s="126" t="s">
        <v>31</v>
      </c>
      <c r="B3" s="127"/>
      <c r="C3" s="127"/>
      <c r="D3" s="127"/>
      <c r="E3" s="127"/>
      <c r="F3" s="127"/>
    </row>
    <row r="4" spans="1:14" ht="17.399999999999999" x14ac:dyDescent="0.3">
      <c r="A4" s="5"/>
      <c r="B4" s="5"/>
      <c r="C4" s="5"/>
      <c r="D4" s="5"/>
      <c r="E4" s="5"/>
      <c r="F4" s="6"/>
    </row>
    <row r="5" spans="1:14" x14ac:dyDescent="0.3">
      <c r="A5" s="174" t="s">
        <v>33</v>
      </c>
      <c r="B5" s="175"/>
      <c r="C5" s="176"/>
      <c r="D5" s="19" t="s">
        <v>34</v>
      </c>
      <c r="E5" s="20" t="s">
        <v>45</v>
      </c>
      <c r="F5" s="20" t="s">
        <v>110</v>
      </c>
    </row>
    <row r="6" spans="1:14" ht="30" customHeight="1" x14ac:dyDescent="0.3">
      <c r="A6" s="171" t="s">
        <v>75</v>
      </c>
      <c r="B6" s="172"/>
      <c r="C6" s="173"/>
      <c r="D6" s="79" t="s">
        <v>74</v>
      </c>
      <c r="E6" s="54">
        <f>E7+E15+E79+E90+E11</f>
        <v>1295392.3599999996</v>
      </c>
      <c r="F6" s="54">
        <f>F7+F15+F79+F90+F11</f>
        <v>1361139.0099999998</v>
      </c>
      <c r="H6" s="56"/>
      <c r="I6" s="49"/>
      <c r="J6" s="56"/>
      <c r="K6" s="49"/>
      <c r="L6" s="49"/>
      <c r="M6" s="49"/>
      <c r="N6" s="49"/>
    </row>
    <row r="7" spans="1:14" ht="18" customHeight="1" x14ac:dyDescent="0.3">
      <c r="A7" s="168" t="s">
        <v>77</v>
      </c>
      <c r="B7" s="169"/>
      <c r="C7" s="170"/>
      <c r="D7" s="80" t="s">
        <v>76</v>
      </c>
      <c r="E7" s="83">
        <f>E8</f>
        <v>1326.93</v>
      </c>
      <c r="F7" s="83">
        <f t="shared" ref="F7" si="0">F8</f>
        <v>1326.93</v>
      </c>
      <c r="H7" s="49"/>
      <c r="I7" s="49"/>
      <c r="J7" s="49"/>
      <c r="K7" s="49"/>
      <c r="L7" s="49"/>
      <c r="M7" s="49"/>
      <c r="N7" s="49"/>
    </row>
    <row r="8" spans="1:14" x14ac:dyDescent="0.3">
      <c r="A8" s="156" t="s">
        <v>78</v>
      </c>
      <c r="B8" s="157"/>
      <c r="C8" s="158"/>
      <c r="D8" s="81" t="s">
        <v>79</v>
      </c>
      <c r="E8" s="82">
        <f t="shared" ref="E8:F8" si="1">E9</f>
        <v>1326.93</v>
      </c>
      <c r="F8" s="82">
        <f t="shared" si="1"/>
        <v>1326.93</v>
      </c>
      <c r="H8" s="49"/>
      <c r="I8" s="49"/>
      <c r="J8" s="49"/>
      <c r="K8" s="49"/>
      <c r="L8" s="49"/>
      <c r="M8" s="49"/>
      <c r="N8" s="49"/>
    </row>
    <row r="9" spans="1:14" x14ac:dyDescent="0.3">
      <c r="A9" s="159">
        <v>3</v>
      </c>
      <c r="B9" s="160"/>
      <c r="C9" s="161"/>
      <c r="D9" s="91" t="s">
        <v>22</v>
      </c>
      <c r="E9" s="90">
        <f>E10</f>
        <v>1326.93</v>
      </c>
      <c r="F9" s="90">
        <f>F10</f>
        <v>1326.93</v>
      </c>
      <c r="H9" s="49"/>
      <c r="I9" s="49"/>
      <c r="J9" s="49"/>
      <c r="K9" s="49"/>
      <c r="L9" s="49"/>
      <c r="M9" s="49"/>
      <c r="N9" s="49"/>
    </row>
    <row r="10" spans="1:14" x14ac:dyDescent="0.3">
      <c r="A10" s="153">
        <v>32</v>
      </c>
      <c r="B10" s="154"/>
      <c r="C10" s="155"/>
      <c r="D10" s="26" t="s">
        <v>35</v>
      </c>
      <c r="E10" s="41">
        <v>1326.93</v>
      </c>
      <c r="F10" s="41">
        <v>1326.93</v>
      </c>
      <c r="H10" s="49"/>
      <c r="I10" s="49"/>
      <c r="J10" s="49"/>
      <c r="K10" s="49"/>
      <c r="L10" s="49"/>
      <c r="M10" s="49"/>
      <c r="N10" s="49"/>
    </row>
    <row r="11" spans="1:14" x14ac:dyDescent="0.3">
      <c r="A11" s="168" t="s">
        <v>115</v>
      </c>
      <c r="B11" s="169"/>
      <c r="C11" s="170"/>
      <c r="D11" s="103" t="s">
        <v>116</v>
      </c>
      <c r="E11" s="83">
        <f t="shared" ref="E11:F13" si="2">E12</f>
        <v>2116.85</v>
      </c>
      <c r="F11" s="83">
        <f>F12</f>
        <v>2116.85</v>
      </c>
      <c r="H11" s="49"/>
      <c r="I11" s="49"/>
      <c r="J11" s="49"/>
      <c r="K11" s="49"/>
      <c r="L11" s="49"/>
      <c r="M11" s="49"/>
      <c r="N11" s="49"/>
    </row>
    <row r="12" spans="1:14" ht="26.4" x14ac:dyDescent="0.3">
      <c r="A12" s="156" t="s">
        <v>122</v>
      </c>
      <c r="B12" s="157"/>
      <c r="C12" s="158"/>
      <c r="D12" s="102" t="s">
        <v>117</v>
      </c>
      <c r="E12" s="82">
        <f t="shared" si="2"/>
        <v>2116.85</v>
      </c>
      <c r="F12" s="82">
        <f t="shared" si="2"/>
        <v>2116.85</v>
      </c>
      <c r="H12" s="49"/>
      <c r="I12" s="49"/>
      <c r="J12" s="49"/>
      <c r="K12" s="49"/>
      <c r="L12" s="56"/>
      <c r="M12" s="49"/>
      <c r="N12" s="49"/>
    </row>
    <row r="13" spans="1:14" x14ac:dyDescent="0.3">
      <c r="A13" s="159">
        <v>3</v>
      </c>
      <c r="B13" s="160"/>
      <c r="C13" s="161"/>
      <c r="D13" s="91" t="s">
        <v>22</v>
      </c>
      <c r="E13" s="90">
        <f t="shared" si="2"/>
        <v>2116.85</v>
      </c>
      <c r="F13" s="90">
        <f t="shared" si="2"/>
        <v>2116.85</v>
      </c>
      <c r="H13" s="49"/>
      <c r="I13" s="49"/>
      <c r="J13" s="49"/>
      <c r="K13" s="49"/>
      <c r="L13" s="49"/>
      <c r="M13" s="49"/>
      <c r="N13" s="49"/>
    </row>
    <row r="14" spans="1:14" x14ac:dyDescent="0.3">
      <c r="A14" s="153">
        <v>32</v>
      </c>
      <c r="B14" s="154"/>
      <c r="C14" s="155"/>
      <c r="D14" s="34" t="s">
        <v>35</v>
      </c>
      <c r="E14" s="40">
        <v>2116.85</v>
      </c>
      <c r="F14" s="40">
        <v>2116.85</v>
      </c>
      <c r="H14" s="49"/>
      <c r="I14" s="49"/>
      <c r="J14" s="49"/>
      <c r="K14" s="49"/>
      <c r="L14" s="49"/>
      <c r="M14" s="49"/>
      <c r="N14" s="49"/>
    </row>
    <row r="15" spans="1:14" x14ac:dyDescent="0.3">
      <c r="A15" s="168" t="s">
        <v>80</v>
      </c>
      <c r="B15" s="169"/>
      <c r="C15" s="170"/>
      <c r="D15" s="80" t="s">
        <v>81</v>
      </c>
      <c r="E15" s="83">
        <f>E16+E22+E36+E42+E51+E62+E73+E29+E39+E20+E49+E56+E68+E76+E59</f>
        <v>1275837.1899999997</v>
      </c>
      <c r="F15" s="83">
        <f>F16+F22+F36+F42+F51+F62+F73+F29+F39+F20+F49+F56+F68+F76+F59</f>
        <v>1328108.8399999999</v>
      </c>
      <c r="H15" s="106"/>
      <c r="I15" s="49"/>
      <c r="J15" s="49"/>
      <c r="K15" s="49"/>
      <c r="L15" s="49"/>
      <c r="M15" s="49"/>
      <c r="N15" s="49"/>
    </row>
    <row r="16" spans="1:14" x14ac:dyDescent="0.3">
      <c r="A16" s="156" t="s">
        <v>78</v>
      </c>
      <c r="B16" s="157"/>
      <c r="C16" s="158"/>
      <c r="D16" s="81" t="s">
        <v>79</v>
      </c>
      <c r="E16" s="82">
        <f t="shared" ref="E16" si="3">E17</f>
        <v>91296</v>
      </c>
      <c r="F16" s="82">
        <f>F17</f>
        <v>91296</v>
      </c>
      <c r="H16" s="49"/>
      <c r="I16" s="49"/>
      <c r="J16" s="49"/>
      <c r="K16" s="49"/>
      <c r="L16" s="49"/>
      <c r="M16" s="49"/>
      <c r="N16" s="49"/>
    </row>
    <row r="17" spans="1:14" x14ac:dyDescent="0.3">
      <c r="A17" s="159">
        <v>3</v>
      </c>
      <c r="B17" s="160"/>
      <c r="C17" s="161"/>
      <c r="D17" s="91" t="s">
        <v>22</v>
      </c>
      <c r="E17" s="90">
        <f t="shared" ref="E17:F17" si="4">SUM(E18:E19)</f>
        <v>91296</v>
      </c>
      <c r="F17" s="90">
        <f t="shared" si="4"/>
        <v>91296</v>
      </c>
      <c r="H17" s="49"/>
      <c r="I17" s="49"/>
      <c r="J17" s="49"/>
      <c r="K17" s="49"/>
      <c r="L17" s="49"/>
      <c r="M17" s="49"/>
      <c r="N17" s="49"/>
    </row>
    <row r="18" spans="1:14" x14ac:dyDescent="0.3">
      <c r="A18" s="153">
        <v>32</v>
      </c>
      <c r="B18" s="154"/>
      <c r="C18" s="155"/>
      <c r="D18" s="33" t="s">
        <v>35</v>
      </c>
      <c r="E18" s="41">
        <v>90281</v>
      </c>
      <c r="F18" s="41">
        <v>90281</v>
      </c>
      <c r="H18" s="49"/>
      <c r="I18" s="49"/>
      <c r="J18" s="49"/>
      <c r="K18" s="49"/>
      <c r="L18" s="49"/>
      <c r="M18" s="49"/>
      <c r="N18" s="49"/>
    </row>
    <row r="19" spans="1:14" x14ac:dyDescent="0.3">
      <c r="A19" s="153">
        <v>34</v>
      </c>
      <c r="B19" s="154"/>
      <c r="C19" s="155"/>
      <c r="D19" s="33" t="s">
        <v>63</v>
      </c>
      <c r="E19" s="41">
        <v>1015</v>
      </c>
      <c r="F19" s="41">
        <v>1015</v>
      </c>
      <c r="H19" s="56"/>
      <c r="I19" s="49"/>
      <c r="J19" s="49"/>
      <c r="K19" s="49"/>
      <c r="L19" s="49"/>
      <c r="M19" s="49"/>
      <c r="N19" s="49"/>
    </row>
    <row r="20" spans="1:14" x14ac:dyDescent="0.3">
      <c r="A20" s="177" t="s">
        <v>98</v>
      </c>
      <c r="B20" s="178"/>
      <c r="C20" s="179"/>
      <c r="D20" s="81" t="s">
        <v>100</v>
      </c>
      <c r="E20" s="82">
        <f t="shared" ref="E20:F20" si="5">E21</f>
        <v>0</v>
      </c>
      <c r="F20" s="82">
        <f t="shared" si="5"/>
        <v>0</v>
      </c>
      <c r="H20" s="49"/>
      <c r="I20" s="49"/>
      <c r="J20" s="49"/>
      <c r="K20" s="49"/>
      <c r="L20" s="49"/>
      <c r="M20" s="49"/>
      <c r="N20" s="49"/>
    </row>
    <row r="21" spans="1:14" x14ac:dyDescent="0.3">
      <c r="A21" s="153">
        <v>92</v>
      </c>
      <c r="B21" s="154"/>
      <c r="C21" s="155"/>
      <c r="D21" s="34" t="s">
        <v>101</v>
      </c>
      <c r="E21" s="40">
        <v>0</v>
      </c>
      <c r="F21" s="40">
        <v>0</v>
      </c>
      <c r="H21" s="49"/>
      <c r="I21" s="49"/>
      <c r="J21" s="49"/>
      <c r="K21" s="49"/>
      <c r="L21" s="56"/>
      <c r="M21" s="49"/>
      <c r="N21" s="49"/>
    </row>
    <row r="22" spans="1:14" x14ac:dyDescent="0.3">
      <c r="A22" s="156" t="s">
        <v>82</v>
      </c>
      <c r="B22" s="157"/>
      <c r="C22" s="158"/>
      <c r="D22" s="81" t="s">
        <v>39</v>
      </c>
      <c r="E22" s="82">
        <f>E23+E27</f>
        <v>1339</v>
      </c>
      <c r="F22" s="82">
        <f>F23+F27</f>
        <v>10020</v>
      </c>
      <c r="H22" s="56"/>
      <c r="I22" s="49"/>
      <c r="J22" s="49"/>
      <c r="K22" s="49"/>
      <c r="L22" s="49"/>
      <c r="M22" s="49"/>
      <c r="N22" s="49"/>
    </row>
    <row r="23" spans="1:14" x14ac:dyDescent="0.3">
      <c r="A23" s="159">
        <v>3</v>
      </c>
      <c r="B23" s="160"/>
      <c r="C23" s="161"/>
      <c r="D23" s="91" t="s">
        <v>22</v>
      </c>
      <c r="E23" s="90">
        <f t="shared" ref="E23" si="6">SUM(E24:E26)</f>
        <v>451</v>
      </c>
      <c r="F23" s="90">
        <f>SUM(F24:F26)</f>
        <v>9108</v>
      </c>
      <c r="H23" s="49"/>
      <c r="I23" s="49"/>
      <c r="J23" s="49"/>
      <c r="K23" s="49"/>
      <c r="L23" s="49"/>
      <c r="M23" s="49"/>
      <c r="N23" s="49"/>
    </row>
    <row r="24" spans="1:14" x14ac:dyDescent="0.3">
      <c r="A24" s="153">
        <v>32</v>
      </c>
      <c r="B24" s="154"/>
      <c r="C24" s="155"/>
      <c r="D24" s="34" t="s">
        <v>35</v>
      </c>
      <c r="E24" s="41">
        <v>317</v>
      </c>
      <c r="F24" s="41">
        <v>9007</v>
      </c>
      <c r="H24" s="49"/>
      <c r="I24" s="49"/>
      <c r="J24" s="49"/>
      <c r="K24" s="49"/>
      <c r="L24" s="49"/>
      <c r="M24" s="49"/>
      <c r="N24" s="49"/>
    </row>
    <row r="25" spans="1:14" x14ac:dyDescent="0.3">
      <c r="A25" s="153">
        <v>34</v>
      </c>
      <c r="B25" s="154"/>
      <c r="C25" s="155"/>
      <c r="D25" s="34" t="s">
        <v>63</v>
      </c>
      <c r="E25" s="41">
        <v>134</v>
      </c>
      <c r="F25" s="41">
        <v>101</v>
      </c>
      <c r="H25" s="49"/>
      <c r="I25" s="49"/>
      <c r="J25" s="49"/>
      <c r="K25" s="49"/>
      <c r="L25" s="49"/>
      <c r="M25" s="49"/>
      <c r="N25" s="49"/>
    </row>
    <row r="26" spans="1:14" ht="39.6" x14ac:dyDescent="0.3">
      <c r="A26" s="153">
        <v>37</v>
      </c>
      <c r="B26" s="154"/>
      <c r="C26" s="155"/>
      <c r="D26" s="34" t="s">
        <v>83</v>
      </c>
      <c r="E26" s="41">
        <v>0</v>
      </c>
      <c r="F26" s="41">
        <v>0</v>
      </c>
      <c r="H26" s="49"/>
      <c r="I26" s="49"/>
      <c r="J26" s="49"/>
      <c r="K26" s="49"/>
      <c r="L26" s="49"/>
      <c r="M26" s="49"/>
      <c r="N26" s="49"/>
    </row>
    <row r="27" spans="1:14" ht="26.4" x14ac:dyDescent="0.3">
      <c r="A27" s="159">
        <v>4</v>
      </c>
      <c r="B27" s="160"/>
      <c r="C27" s="161"/>
      <c r="D27" s="91" t="s">
        <v>24</v>
      </c>
      <c r="E27" s="90">
        <f t="shared" ref="E27:F27" si="7">E28</f>
        <v>888</v>
      </c>
      <c r="F27" s="90">
        <f t="shared" si="7"/>
        <v>912</v>
      </c>
      <c r="H27" s="49"/>
      <c r="I27" s="49"/>
      <c r="J27" s="49"/>
      <c r="K27" s="49"/>
      <c r="L27" s="49"/>
      <c r="M27" s="49"/>
      <c r="N27" s="49"/>
    </row>
    <row r="28" spans="1:14" ht="26.4" x14ac:dyDescent="0.3">
      <c r="A28" s="153">
        <v>42</v>
      </c>
      <c r="B28" s="154"/>
      <c r="C28" s="155"/>
      <c r="D28" s="34" t="s">
        <v>84</v>
      </c>
      <c r="E28" s="41">
        <v>888</v>
      </c>
      <c r="F28" s="41">
        <v>912</v>
      </c>
      <c r="H28" s="49"/>
      <c r="I28" s="49"/>
      <c r="J28" s="49"/>
      <c r="K28" s="49"/>
      <c r="L28" s="49"/>
      <c r="M28" s="49"/>
      <c r="N28" s="49"/>
    </row>
    <row r="29" spans="1:14" x14ac:dyDescent="0.3">
      <c r="A29" s="156" t="s">
        <v>98</v>
      </c>
      <c r="B29" s="157"/>
      <c r="C29" s="158"/>
      <c r="D29" s="81" t="s">
        <v>99</v>
      </c>
      <c r="E29" s="82">
        <f>E30+E34</f>
        <v>11945</v>
      </c>
      <c r="F29" s="82">
        <f t="shared" ref="F29" si="8">F30+F34</f>
        <v>11945</v>
      </c>
      <c r="H29" s="49"/>
      <c r="I29" s="49"/>
      <c r="J29" s="49"/>
      <c r="K29" s="49"/>
      <c r="L29" s="49"/>
      <c r="M29" s="49"/>
      <c r="N29" s="49"/>
    </row>
    <row r="30" spans="1:14" x14ac:dyDescent="0.3">
      <c r="A30" s="159">
        <v>3</v>
      </c>
      <c r="B30" s="160"/>
      <c r="C30" s="161"/>
      <c r="D30" s="91" t="s">
        <v>22</v>
      </c>
      <c r="E30" s="90">
        <f t="shared" ref="E30:F30" si="9">SUM(E31:E33)</f>
        <v>5400</v>
      </c>
      <c r="F30" s="90">
        <f t="shared" si="9"/>
        <v>5400</v>
      </c>
      <c r="H30" s="49"/>
      <c r="I30" s="49"/>
      <c r="J30" s="49"/>
      <c r="K30" s="49"/>
      <c r="L30" s="49"/>
      <c r="M30" s="49"/>
      <c r="N30" s="49"/>
    </row>
    <row r="31" spans="1:14" x14ac:dyDescent="0.3">
      <c r="A31" s="153">
        <v>32</v>
      </c>
      <c r="B31" s="154"/>
      <c r="C31" s="155"/>
      <c r="D31" s="34" t="s">
        <v>35</v>
      </c>
      <c r="E31" s="40">
        <v>5000</v>
      </c>
      <c r="F31" s="40">
        <v>5000</v>
      </c>
      <c r="H31" s="49"/>
      <c r="I31" s="49"/>
      <c r="J31" s="49"/>
      <c r="K31" s="49"/>
      <c r="L31" s="49"/>
      <c r="M31" s="49"/>
      <c r="N31" s="49"/>
    </row>
    <row r="32" spans="1:14" x14ac:dyDescent="0.3">
      <c r="A32" s="153">
        <v>34</v>
      </c>
      <c r="B32" s="154"/>
      <c r="C32" s="155"/>
      <c r="D32" s="34" t="s">
        <v>63</v>
      </c>
      <c r="E32" s="40">
        <v>0</v>
      </c>
      <c r="F32" s="40">
        <v>0</v>
      </c>
      <c r="H32" s="49"/>
      <c r="I32" s="49"/>
      <c r="J32" s="49"/>
      <c r="K32" s="49"/>
      <c r="L32" s="49"/>
      <c r="M32" s="49"/>
      <c r="N32" s="49"/>
    </row>
    <row r="33" spans="1:14" ht="39.6" x14ac:dyDescent="0.3">
      <c r="A33" s="153">
        <v>37</v>
      </c>
      <c r="B33" s="154"/>
      <c r="C33" s="155"/>
      <c r="D33" s="34" t="s">
        <v>83</v>
      </c>
      <c r="E33" s="40">
        <v>400</v>
      </c>
      <c r="F33" s="40">
        <v>400</v>
      </c>
      <c r="H33" s="49"/>
      <c r="I33" s="49"/>
      <c r="J33" s="49"/>
      <c r="K33" s="49"/>
      <c r="L33" s="49"/>
      <c r="M33" s="49"/>
      <c r="N33" s="49"/>
    </row>
    <row r="34" spans="1:14" ht="26.4" x14ac:dyDescent="0.3">
      <c r="A34" s="159">
        <v>4</v>
      </c>
      <c r="B34" s="160"/>
      <c r="C34" s="161"/>
      <c r="D34" s="91" t="s">
        <v>24</v>
      </c>
      <c r="E34" s="90">
        <f t="shared" ref="E34:F34" si="10">E35</f>
        <v>6545</v>
      </c>
      <c r="F34" s="90">
        <f t="shared" si="10"/>
        <v>6545</v>
      </c>
      <c r="H34" s="49"/>
      <c r="I34" s="49"/>
      <c r="J34" s="49"/>
      <c r="K34" s="49"/>
      <c r="L34" s="49"/>
      <c r="M34" s="49"/>
      <c r="N34" s="49"/>
    </row>
    <row r="35" spans="1:14" ht="26.4" x14ac:dyDescent="0.3">
      <c r="A35" s="153">
        <v>42</v>
      </c>
      <c r="B35" s="154"/>
      <c r="C35" s="155"/>
      <c r="D35" s="34" t="s">
        <v>84</v>
      </c>
      <c r="E35" s="40">
        <v>6545</v>
      </c>
      <c r="F35" s="40">
        <v>6545</v>
      </c>
      <c r="H35" s="49"/>
      <c r="I35" s="49"/>
      <c r="J35" s="49"/>
      <c r="K35" s="49"/>
      <c r="L35" s="49"/>
      <c r="M35" s="49"/>
      <c r="N35" s="49"/>
    </row>
    <row r="36" spans="1:14" x14ac:dyDescent="0.3">
      <c r="A36" s="156" t="s">
        <v>85</v>
      </c>
      <c r="B36" s="157"/>
      <c r="C36" s="158"/>
      <c r="D36" s="81" t="s">
        <v>86</v>
      </c>
      <c r="E36" s="82">
        <f t="shared" ref="E36:F37" si="11">E37</f>
        <v>8300</v>
      </c>
      <c r="F36" s="82">
        <f t="shared" si="11"/>
        <v>2000</v>
      </c>
      <c r="H36" s="49"/>
      <c r="I36" s="49"/>
      <c r="J36" s="49"/>
      <c r="K36" s="49"/>
      <c r="L36" s="49"/>
      <c r="M36" s="49"/>
      <c r="N36" s="49"/>
    </row>
    <row r="37" spans="1:14" x14ac:dyDescent="0.3">
      <c r="A37" s="159">
        <v>3</v>
      </c>
      <c r="B37" s="160"/>
      <c r="C37" s="161"/>
      <c r="D37" s="91" t="s">
        <v>22</v>
      </c>
      <c r="E37" s="90">
        <f t="shared" si="11"/>
        <v>8300</v>
      </c>
      <c r="F37" s="90">
        <f t="shared" si="11"/>
        <v>2000</v>
      </c>
      <c r="H37" s="49"/>
      <c r="I37" s="49"/>
      <c r="J37" s="49"/>
      <c r="K37" s="49"/>
      <c r="L37" s="49"/>
      <c r="M37" s="49"/>
      <c r="N37" s="49"/>
    </row>
    <row r="38" spans="1:14" x14ac:dyDescent="0.3">
      <c r="A38" s="153">
        <v>32</v>
      </c>
      <c r="B38" s="154"/>
      <c r="C38" s="155"/>
      <c r="D38" s="34" t="s">
        <v>35</v>
      </c>
      <c r="E38" s="41">
        <v>8300</v>
      </c>
      <c r="F38" s="41">
        <v>2000</v>
      </c>
      <c r="H38" s="49"/>
      <c r="I38" s="49"/>
      <c r="J38" s="49"/>
      <c r="K38" s="49"/>
      <c r="L38" s="49"/>
      <c r="M38" s="49"/>
      <c r="N38" s="49"/>
    </row>
    <row r="39" spans="1:14" ht="26.4" x14ac:dyDescent="0.3">
      <c r="A39" s="156" t="s">
        <v>98</v>
      </c>
      <c r="B39" s="157"/>
      <c r="C39" s="158"/>
      <c r="D39" s="81" t="s">
        <v>67</v>
      </c>
      <c r="E39" s="82">
        <f t="shared" ref="E39:F39" si="12">E40</f>
        <v>0</v>
      </c>
      <c r="F39" s="82">
        <f t="shared" si="12"/>
        <v>0</v>
      </c>
      <c r="H39" s="49"/>
      <c r="I39" s="49"/>
      <c r="J39" s="49"/>
      <c r="K39" s="49"/>
      <c r="L39" s="49"/>
      <c r="M39" s="49"/>
      <c r="N39" s="49"/>
    </row>
    <row r="40" spans="1:14" x14ac:dyDescent="0.3">
      <c r="A40" s="159">
        <v>3</v>
      </c>
      <c r="B40" s="160"/>
      <c r="C40" s="161"/>
      <c r="D40" s="91" t="s">
        <v>22</v>
      </c>
      <c r="E40" s="90">
        <f t="shared" ref="E40:F40" si="13">E41</f>
        <v>0</v>
      </c>
      <c r="F40" s="90">
        <f t="shared" si="13"/>
        <v>0</v>
      </c>
      <c r="H40" s="49"/>
      <c r="I40" s="49"/>
      <c r="J40" s="49"/>
      <c r="K40" s="49"/>
      <c r="L40" s="49"/>
      <c r="M40" s="49"/>
      <c r="N40" s="49"/>
    </row>
    <row r="41" spans="1:14" x14ac:dyDescent="0.3">
      <c r="A41" s="153">
        <v>32</v>
      </c>
      <c r="B41" s="154"/>
      <c r="C41" s="155"/>
      <c r="D41" s="34" t="s">
        <v>35</v>
      </c>
      <c r="E41" s="40">
        <v>0</v>
      </c>
      <c r="F41" s="40">
        <v>0</v>
      </c>
      <c r="H41" s="49"/>
      <c r="I41" s="49"/>
      <c r="J41" s="49"/>
      <c r="K41" s="49"/>
      <c r="L41" s="49"/>
      <c r="M41" s="49"/>
      <c r="N41" s="49"/>
    </row>
    <row r="42" spans="1:14" x14ac:dyDescent="0.3">
      <c r="A42" s="156" t="s">
        <v>87</v>
      </c>
      <c r="B42" s="157"/>
      <c r="C42" s="158"/>
      <c r="D42" s="81" t="s">
        <v>88</v>
      </c>
      <c r="E42" s="82">
        <f t="shared" ref="E42" si="14">E43+E47</f>
        <v>1144500</v>
      </c>
      <c r="F42" s="82">
        <f>F43+F47</f>
        <v>1189900</v>
      </c>
      <c r="H42" s="49"/>
      <c r="I42" s="49"/>
      <c r="J42" s="49"/>
      <c r="K42" s="49"/>
      <c r="L42" s="49"/>
      <c r="M42" s="49"/>
      <c r="N42" s="49"/>
    </row>
    <row r="43" spans="1:14" x14ac:dyDescent="0.3">
      <c r="A43" s="159">
        <v>3</v>
      </c>
      <c r="B43" s="160"/>
      <c r="C43" s="161"/>
      <c r="D43" s="91" t="s">
        <v>22</v>
      </c>
      <c r="E43" s="90">
        <f t="shared" ref="E43:F43" si="15">SUM(E44:E46)</f>
        <v>1143000</v>
      </c>
      <c r="F43" s="90">
        <f t="shared" si="15"/>
        <v>1188400</v>
      </c>
      <c r="H43" s="49"/>
      <c r="I43" s="49"/>
      <c r="J43" s="49"/>
      <c r="K43" s="49"/>
      <c r="L43" s="49"/>
      <c r="M43" s="49"/>
      <c r="N43" s="49"/>
    </row>
    <row r="44" spans="1:14" x14ac:dyDescent="0.3">
      <c r="A44" s="153">
        <v>31</v>
      </c>
      <c r="B44" s="154"/>
      <c r="C44" s="155"/>
      <c r="D44" s="34" t="s">
        <v>23</v>
      </c>
      <c r="E44" s="41">
        <v>1140000</v>
      </c>
      <c r="F44" s="41">
        <v>1185000</v>
      </c>
      <c r="H44" s="56"/>
      <c r="I44" s="49"/>
      <c r="J44" s="49"/>
      <c r="K44" s="49"/>
      <c r="L44" s="49"/>
      <c r="M44" s="49"/>
      <c r="N44" s="49"/>
    </row>
    <row r="45" spans="1:14" x14ac:dyDescent="0.3">
      <c r="A45" s="153">
        <v>32</v>
      </c>
      <c r="B45" s="154"/>
      <c r="C45" s="155"/>
      <c r="D45" s="34" t="s">
        <v>35</v>
      </c>
      <c r="E45" s="41">
        <v>3000</v>
      </c>
      <c r="F45" s="41">
        <v>3400</v>
      </c>
      <c r="H45" s="49"/>
      <c r="I45" s="49"/>
      <c r="J45" s="49"/>
      <c r="K45" s="49"/>
      <c r="L45" s="49"/>
      <c r="M45" s="49"/>
      <c r="N45" s="49"/>
    </row>
    <row r="46" spans="1:14" x14ac:dyDescent="0.3">
      <c r="A46" s="153">
        <v>34</v>
      </c>
      <c r="B46" s="154"/>
      <c r="C46" s="155"/>
      <c r="D46" s="34" t="s">
        <v>63</v>
      </c>
      <c r="E46" s="41">
        <v>0</v>
      </c>
      <c r="F46" s="41">
        <v>0</v>
      </c>
      <c r="H46" s="49"/>
      <c r="I46" s="49"/>
      <c r="J46" s="49"/>
      <c r="K46" s="49"/>
      <c r="L46" s="49"/>
      <c r="M46" s="49"/>
      <c r="N46" s="49"/>
    </row>
    <row r="47" spans="1:14" ht="26.4" x14ac:dyDescent="0.3">
      <c r="A47" s="159">
        <v>4</v>
      </c>
      <c r="B47" s="160"/>
      <c r="C47" s="161"/>
      <c r="D47" s="91" t="s">
        <v>24</v>
      </c>
      <c r="E47" s="90">
        <f t="shared" ref="E47:F47" si="16">E48</f>
        <v>1500</v>
      </c>
      <c r="F47" s="90">
        <f t="shared" si="16"/>
        <v>1500</v>
      </c>
      <c r="H47" s="56"/>
      <c r="I47" s="49"/>
      <c r="J47" s="49"/>
      <c r="K47" s="49"/>
      <c r="L47" s="49"/>
      <c r="M47" s="49"/>
      <c r="N47" s="49"/>
    </row>
    <row r="48" spans="1:14" ht="26.4" x14ac:dyDescent="0.3">
      <c r="A48" s="153">
        <v>42</v>
      </c>
      <c r="B48" s="154"/>
      <c r="C48" s="155"/>
      <c r="D48" s="34" t="s">
        <v>84</v>
      </c>
      <c r="E48" s="41">
        <v>1500</v>
      </c>
      <c r="F48" s="41">
        <v>1500</v>
      </c>
      <c r="H48" s="49"/>
      <c r="I48" s="49"/>
      <c r="J48" s="49"/>
      <c r="K48" s="49"/>
      <c r="L48" s="49"/>
      <c r="M48" s="49"/>
      <c r="N48" s="49"/>
    </row>
    <row r="49" spans="1:14" ht="26.4" x14ac:dyDescent="0.3">
      <c r="A49" s="156" t="s">
        <v>98</v>
      </c>
      <c r="B49" s="157"/>
      <c r="C49" s="158"/>
      <c r="D49" s="81" t="s">
        <v>102</v>
      </c>
      <c r="E49" s="82">
        <f t="shared" ref="E49:F49" si="17">E50</f>
        <v>0</v>
      </c>
      <c r="F49" s="82">
        <f t="shared" si="17"/>
        <v>0</v>
      </c>
      <c r="H49" s="49"/>
      <c r="I49" s="49"/>
      <c r="J49" s="49"/>
      <c r="K49" s="49"/>
      <c r="L49" s="49"/>
      <c r="M49" s="49"/>
      <c r="N49" s="49"/>
    </row>
    <row r="50" spans="1:14" x14ac:dyDescent="0.3">
      <c r="A50" s="153">
        <v>92</v>
      </c>
      <c r="B50" s="154"/>
      <c r="C50" s="155"/>
      <c r="D50" s="34" t="s">
        <v>101</v>
      </c>
      <c r="E50" s="40">
        <v>0</v>
      </c>
      <c r="F50" s="40">
        <v>0</v>
      </c>
      <c r="H50" s="49"/>
      <c r="I50" s="49"/>
      <c r="J50" s="49"/>
      <c r="K50" s="49"/>
      <c r="L50" s="49"/>
      <c r="M50" s="49"/>
      <c r="N50" s="49"/>
    </row>
    <row r="51" spans="1:14" x14ac:dyDescent="0.3">
      <c r="A51" s="156" t="s">
        <v>89</v>
      </c>
      <c r="B51" s="157"/>
      <c r="C51" s="158"/>
      <c r="D51" s="81" t="s">
        <v>62</v>
      </c>
      <c r="E51" s="82">
        <f t="shared" ref="E51:F51" si="18">E52</f>
        <v>5094.88</v>
      </c>
      <c r="F51" s="82">
        <f t="shared" si="18"/>
        <v>7580</v>
      </c>
      <c r="H51" s="49"/>
      <c r="I51" s="49"/>
      <c r="J51" s="49"/>
      <c r="K51" s="49"/>
      <c r="L51" s="49"/>
      <c r="M51" s="49"/>
      <c r="N51" s="49"/>
    </row>
    <row r="52" spans="1:14" x14ac:dyDescent="0.3">
      <c r="A52" s="159">
        <v>3</v>
      </c>
      <c r="B52" s="160"/>
      <c r="C52" s="161"/>
      <c r="D52" s="91" t="s">
        <v>22</v>
      </c>
      <c r="E52" s="90">
        <f>SUM(E53:E55)</f>
        <v>5094.88</v>
      </c>
      <c r="F52" s="90">
        <f>SUM(F53:F55)</f>
        <v>7580</v>
      </c>
      <c r="H52" s="49"/>
      <c r="I52" s="49"/>
      <c r="J52" s="49"/>
      <c r="K52" s="49"/>
      <c r="L52" s="49"/>
      <c r="M52" s="49"/>
      <c r="N52" s="49"/>
    </row>
    <row r="53" spans="1:14" x14ac:dyDescent="0.3">
      <c r="A53" s="153">
        <v>31</v>
      </c>
      <c r="B53" s="154"/>
      <c r="C53" s="155"/>
      <c r="D53" s="34" t="s">
        <v>23</v>
      </c>
      <c r="E53" s="41">
        <v>0</v>
      </c>
      <c r="F53" s="41">
        <v>0</v>
      </c>
      <c r="H53" s="49"/>
      <c r="I53" s="49"/>
      <c r="J53" s="49"/>
      <c r="K53" s="49"/>
      <c r="L53" s="49"/>
      <c r="M53" s="49"/>
      <c r="N53" s="49"/>
    </row>
    <row r="54" spans="1:14" x14ac:dyDescent="0.3">
      <c r="A54" s="153">
        <v>32</v>
      </c>
      <c r="B54" s="154"/>
      <c r="C54" s="155"/>
      <c r="D54" s="34" t="s">
        <v>35</v>
      </c>
      <c r="E54" s="41">
        <v>3866</v>
      </c>
      <c r="F54" s="41">
        <v>6350</v>
      </c>
      <c r="H54" s="49"/>
      <c r="I54" s="49"/>
      <c r="J54" s="49"/>
      <c r="K54" s="49"/>
      <c r="L54" s="49"/>
      <c r="M54" s="49"/>
      <c r="N54" s="49"/>
    </row>
    <row r="55" spans="1:14" x14ac:dyDescent="0.3">
      <c r="A55" s="153">
        <v>38</v>
      </c>
      <c r="B55" s="154"/>
      <c r="C55" s="155"/>
      <c r="D55" s="34" t="s">
        <v>127</v>
      </c>
      <c r="E55" s="40">
        <v>1228.8800000000001</v>
      </c>
      <c r="F55" s="40">
        <v>1230</v>
      </c>
      <c r="H55" s="49"/>
      <c r="I55" s="49"/>
      <c r="J55" s="49"/>
      <c r="K55" s="49"/>
      <c r="L55" s="49"/>
      <c r="M55" s="49"/>
      <c r="N55" s="49"/>
    </row>
    <row r="56" spans="1:14" x14ac:dyDescent="0.3">
      <c r="A56" s="156" t="s">
        <v>98</v>
      </c>
      <c r="B56" s="157"/>
      <c r="C56" s="158"/>
      <c r="D56" s="81" t="s">
        <v>69</v>
      </c>
      <c r="E56" s="82">
        <f t="shared" ref="E56:F56" si="19">E57</f>
        <v>230.38</v>
      </c>
      <c r="F56" s="82">
        <f t="shared" si="19"/>
        <v>230.38</v>
      </c>
      <c r="H56" s="49"/>
      <c r="I56" s="49"/>
      <c r="J56" s="49"/>
      <c r="K56" s="49"/>
      <c r="L56" s="49"/>
      <c r="M56" s="49"/>
      <c r="N56" s="49"/>
    </row>
    <row r="57" spans="1:14" x14ac:dyDescent="0.3">
      <c r="A57" s="159">
        <v>3</v>
      </c>
      <c r="B57" s="160"/>
      <c r="C57" s="161"/>
      <c r="D57" s="91" t="s">
        <v>22</v>
      </c>
      <c r="E57" s="90">
        <f t="shared" ref="E57:F57" si="20">E58</f>
        <v>230.38</v>
      </c>
      <c r="F57" s="90">
        <f t="shared" si="20"/>
        <v>230.38</v>
      </c>
      <c r="H57" s="49"/>
      <c r="I57" s="49"/>
      <c r="J57" s="49"/>
      <c r="K57" s="49"/>
      <c r="L57" s="49"/>
      <c r="M57" s="49"/>
      <c r="N57" s="49"/>
    </row>
    <row r="58" spans="1:14" x14ac:dyDescent="0.3">
      <c r="A58" s="153">
        <v>32</v>
      </c>
      <c r="B58" s="154"/>
      <c r="C58" s="155"/>
      <c r="D58" s="34" t="s">
        <v>35</v>
      </c>
      <c r="E58" s="40">
        <v>230.38</v>
      </c>
      <c r="F58" s="40">
        <v>230.38</v>
      </c>
      <c r="H58" s="49"/>
      <c r="I58" s="49"/>
      <c r="J58" s="49"/>
      <c r="K58" s="49"/>
      <c r="L58" s="49"/>
      <c r="M58" s="49"/>
      <c r="N58" s="49"/>
    </row>
    <row r="59" spans="1:14" x14ac:dyDescent="0.3">
      <c r="A59" s="156" t="s">
        <v>113</v>
      </c>
      <c r="B59" s="157"/>
      <c r="C59" s="158"/>
      <c r="D59" s="102" t="s">
        <v>114</v>
      </c>
      <c r="E59" s="82">
        <f>E60</f>
        <v>7454.14</v>
      </c>
      <c r="F59" s="82">
        <f>F60</f>
        <v>7454.14</v>
      </c>
      <c r="H59" s="49"/>
      <c r="I59" s="49"/>
      <c r="J59" s="49"/>
      <c r="K59" s="49"/>
      <c r="L59" s="49"/>
      <c r="M59" s="49"/>
      <c r="N59" s="49"/>
    </row>
    <row r="60" spans="1:14" x14ac:dyDescent="0.3">
      <c r="A60" s="180">
        <v>3</v>
      </c>
      <c r="B60" s="181"/>
      <c r="C60" s="182"/>
      <c r="D60" s="91" t="s">
        <v>22</v>
      </c>
      <c r="E60" s="90">
        <f>E61</f>
        <v>7454.14</v>
      </c>
      <c r="F60" s="90">
        <f>F61</f>
        <v>7454.14</v>
      </c>
      <c r="H60" s="49"/>
      <c r="I60" s="49"/>
      <c r="J60" s="49"/>
      <c r="K60" s="49"/>
      <c r="L60" s="49"/>
      <c r="M60" s="49"/>
      <c r="N60" s="49"/>
    </row>
    <row r="61" spans="1:14" x14ac:dyDescent="0.3">
      <c r="A61" s="153">
        <v>32</v>
      </c>
      <c r="B61" s="154"/>
      <c r="C61" s="155"/>
      <c r="D61" s="34" t="s">
        <v>35</v>
      </c>
      <c r="E61" s="40">
        <v>7454.14</v>
      </c>
      <c r="F61" s="40">
        <v>7454.14</v>
      </c>
      <c r="H61" s="49"/>
      <c r="I61" s="49"/>
      <c r="J61" s="49"/>
      <c r="K61" s="49"/>
      <c r="L61" s="49"/>
      <c r="M61" s="49"/>
      <c r="N61" s="49"/>
    </row>
    <row r="62" spans="1:14" x14ac:dyDescent="0.3">
      <c r="A62" s="156" t="s">
        <v>90</v>
      </c>
      <c r="B62" s="157"/>
      <c r="C62" s="158"/>
      <c r="D62" s="81" t="s">
        <v>91</v>
      </c>
      <c r="E62" s="82">
        <f>E63+E66</f>
        <v>4672.47</v>
      </c>
      <c r="F62" s="82">
        <f>F63+F66</f>
        <v>6700</v>
      </c>
      <c r="H62" s="56"/>
      <c r="I62" s="49"/>
      <c r="J62" s="49"/>
      <c r="K62" s="49"/>
      <c r="L62" s="49"/>
      <c r="M62" s="49"/>
      <c r="N62" s="49"/>
    </row>
    <row r="63" spans="1:14" x14ac:dyDescent="0.3">
      <c r="A63" s="159">
        <v>3</v>
      </c>
      <c r="B63" s="160"/>
      <c r="C63" s="161"/>
      <c r="D63" s="91" t="s">
        <v>22</v>
      </c>
      <c r="E63" s="90">
        <f>SUM(E64:E65)</f>
        <v>690.47</v>
      </c>
      <c r="F63" s="90">
        <f>SUM(F64:F65)</f>
        <v>5600</v>
      </c>
      <c r="H63" s="49"/>
      <c r="I63" s="49"/>
      <c r="J63" s="49"/>
      <c r="K63" s="49"/>
      <c r="L63" s="49"/>
      <c r="M63" s="49"/>
      <c r="N63" s="49"/>
    </row>
    <row r="64" spans="1:14" x14ac:dyDescent="0.3">
      <c r="A64" s="153">
        <v>32</v>
      </c>
      <c r="B64" s="154"/>
      <c r="C64" s="155"/>
      <c r="D64" s="34" t="s">
        <v>35</v>
      </c>
      <c r="E64" s="41">
        <v>690.47</v>
      </c>
      <c r="F64" s="41">
        <v>5300</v>
      </c>
      <c r="H64" s="49"/>
      <c r="I64" s="49"/>
      <c r="J64" s="49"/>
      <c r="K64" s="49"/>
      <c r="L64" s="49"/>
      <c r="M64" s="49"/>
      <c r="N64" s="49"/>
    </row>
    <row r="65" spans="1:14" ht="39.6" x14ac:dyDescent="0.3">
      <c r="A65" s="153">
        <v>37</v>
      </c>
      <c r="B65" s="154"/>
      <c r="C65" s="155"/>
      <c r="D65" s="34" t="s">
        <v>83</v>
      </c>
      <c r="E65" s="40">
        <v>0</v>
      </c>
      <c r="F65" s="40">
        <v>300</v>
      </c>
      <c r="H65" s="56"/>
      <c r="I65" s="49"/>
      <c r="J65" s="49"/>
      <c r="K65" s="49"/>
      <c r="L65" s="49"/>
      <c r="M65" s="49"/>
      <c r="N65" s="49"/>
    </row>
    <row r="66" spans="1:14" ht="26.4" x14ac:dyDescent="0.3">
      <c r="A66" s="159">
        <v>4</v>
      </c>
      <c r="B66" s="160"/>
      <c r="C66" s="161"/>
      <c r="D66" s="91" t="s">
        <v>24</v>
      </c>
      <c r="E66" s="90">
        <f t="shared" ref="E66:F66" si="21">E67</f>
        <v>3982</v>
      </c>
      <c r="F66" s="90">
        <f t="shared" si="21"/>
        <v>1100</v>
      </c>
      <c r="H66" s="49"/>
      <c r="I66" s="49"/>
      <c r="J66" s="49"/>
      <c r="K66" s="56"/>
      <c r="L66" s="49"/>
      <c r="M66" s="49"/>
      <c r="N66" s="49"/>
    </row>
    <row r="67" spans="1:14" ht="26.4" x14ac:dyDescent="0.3">
      <c r="A67" s="153">
        <v>42</v>
      </c>
      <c r="B67" s="154"/>
      <c r="C67" s="155"/>
      <c r="D67" s="34" t="s">
        <v>84</v>
      </c>
      <c r="E67" s="41">
        <v>3982</v>
      </c>
      <c r="F67" s="41">
        <v>1100</v>
      </c>
      <c r="H67" s="49"/>
      <c r="I67" s="49"/>
      <c r="J67" s="49"/>
      <c r="K67" s="49"/>
      <c r="L67" s="49"/>
      <c r="M67" s="49"/>
      <c r="N67" s="49"/>
    </row>
    <row r="68" spans="1:14" x14ac:dyDescent="0.3">
      <c r="A68" s="156" t="s">
        <v>98</v>
      </c>
      <c r="B68" s="157"/>
      <c r="C68" s="158"/>
      <c r="D68" s="81" t="s">
        <v>103</v>
      </c>
      <c r="E68" s="82">
        <f>E69+E71</f>
        <v>372</v>
      </c>
      <c r="F68" s="82">
        <f>F69+F71</f>
        <v>350</v>
      </c>
      <c r="H68" s="49"/>
      <c r="I68" s="49"/>
      <c r="J68" s="49"/>
      <c r="K68" s="49"/>
      <c r="L68" s="49"/>
      <c r="M68" s="49"/>
      <c r="N68" s="49"/>
    </row>
    <row r="69" spans="1:14" s="49" customFormat="1" x14ac:dyDescent="0.3">
      <c r="A69" s="159">
        <v>3</v>
      </c>
      <c r="B69" s="160"/>
      <c r="C69" s="161"/>
      <c r="D69" s="92" t="s">
        <v>22</v>
      </c>
      <c r="E69" s="90">
        <f t="shared" ref="E69:F69" si="22">E70</f>
        <v>0</v>
      </c>
      <c r="F69" s="90">
        <f t="shared" si="22"/>
        <v>350</v>
      </c>
    </row>
    <row r="70" spans="1:14" x14ac:dyDescent="0.3">
      <c r="A70" s="153">
        <v>32</v>
      </c>
      <c r="B70" s="154"/>
      <c r="C70" s="155"/>
      <c r="D70" s="34" t="s">
        <v>35</v>
      </c>
      <c r="E70" s="40">
        <v>0</v>
      </c>
      <c r="F70" s="40">
        <v>350</v>
      </c>
      <c r="H70" s="49"/>
      <c r="I70" s="49"/>
      <c r="J70" s="49"/>
      <c r="K70" s="49"/>
      <c r="L70" s="49"/>
      <c r="M70" s="49"/>
      <c r="N70" s="49"/>
    </row>
    <row r="71" spans="1:14" ht="26.4" x14ac:dyDescent="0.3">
      <c r="A71" s="159">
        <v>4</v>
      </c>
      <c r="B71" s="160"/>
      <c r="C71" s="161"/>
      <c r="D71" s="91" t="s">
        <v>24</v>
      </c>
      <c r="E71" s="90">
        <f t="shared" ref="E71:F71" si="23">E72</f>
        <v>372</v>
      </c>
      <c r="F71" s="90">
        <f t="shared" si="23"/>
        <v>0</v>
      </c>
      <c r="H71" s="49"/>
      <c r="I71" s="49"/>
      <c r="J71" s="49"/>
      <c r="K71" s="49"/>
      <c r="L71" s="49"/>
      <c r="M71" s="49"/>
      <c r="N71" s="49"/>
    </row>
    <row r="72" spans="1:14" ht="26.4" x14ac:dyDescent="0.3">
      <c r="A72" s="153">
        <v>42</v>
      </c>
      <c r="B72" s="154"/>
      <c r="C72" s="155"/>
      <c r="D72" s="34" t="s">
        <v>84</v>
      </c>
      <c r="E72" s="40">
        <v>372</v>
      </c>
      <c r="F72" s="40">
        <v>0</v>
      </c>
      <c r="H72" s="49"/>
      <c r="I72" s="49"/>
      <c r="J72" s="49"/>
      <c r="K72" s="49"/>
      <c r="L72" s="49"/>
      <c r="M72" s="49"/>
      <c r="N72" s="49"/>
    </row>
    <row r="73" spans="1:14" ht="39.6" x14ac:dyDescent="0.3">
      <c r="A73" s="156" t="s">
        <v>92</v>
      </c>
      <c r="B73" s="157"/>
      <c r="C73" s="158"/>
      <c r="D73" s="81" t="s">
        <v>93</v>
      </c>
      <c r="E73" s="82">
        <f t="shared" ref="E73:F74" si="24">E74</f>
        <v>0</v>
      </c>
      <c r="F73" s="82">
        <f t="shared" si="24"/>
        <v>0</v>
      </c>
      <c r="H73" s="49"/>
      <c r="I73" s="49"/>
      <c r="J73" s="49"/>
      <c r="K73" s="49"/>
      <c r="L73" s="49"/>
      <c r="M73" s="49"/>
      <c r="N73" s="49"/>
    </row>
    <row r="74" spans="1:14" ht="26.4" x14ac:dyDescent="0.3">
      <c r="A74" s="159">
        <v>4</v>
      </c>
      <c r="B74" s="160"/>
      <c r="C74" s="161"/>
      <c r="D74" s="91" t="s">
        <v>24</v>
      </c>
      <c r="E74" s="90">
        <f t="shared" si="24"/>
        <v>0</v>
      </c>
      <c r="F74" s="90">
        <f t="shared" si="24"/>
        <v>0</v>
      </c>
      <c r="H74" s="49"/>
      <c r="I74" s="49"/>
      <c r="J74" s="49"/>
      <c r="K74" s="49"/>
      <c r="L74" s="49"/>
      <c r="M74" s="49"/>
      <c r="N74" s="49"/>
    </row>
    <row r="75" spans="1:14" ht="26.4" x14ac:dyDescent="0.3">
      <c r="A75" s="153">
        <v>42</v>
      </c>
      <c r="B75" s="154"/>
      <c r="C75" s="155"/>
      <c r="D75" s="34" t="s">
        <v>84</v>
      </c>
      <c r="E75" s="41">
        <v>0</v>
      </c>
      <c r="F75" s="41">
        <v>0</v>
      </c>
      <c r="H75" s="49"/>
      <c r="I75" s="49"/>
      <c r="J75" s="49"/>
      <c r="K75" s="49"/>
      <c r="L75" s="49"/>
      <c r="M75" s="49"/>
      <c r="N75" s="49"/>
    </row>
    <row r="76" spans="1:14" ht="39.6" x14ac:dyDescent="0.3">
      <c r="A76" s="156" t="s">
        <v>98</v>
      </c>
      <c r="B76" s="157"/>
      <c r="C76" s="158"/>
      <c r="D76" s="81" t="s">
        <v>104</v>
      </c>
      <c r="E76" s="82">
        <f t="shared" ref="E76:F77" si="25">E77</f>
        <v>633.32000000000005</v>
      </c>
      <c r="F76" s="82">
        <f t="shared" si="25"/>
        <v>633.32000000000005</v>
      </c>
      <c r="H76" s="49"/>
      <c r="I76" s="49"/>
      <c r="J76" s="49"/>
      <c r="K76" s="49"/>
      <c r="L76" s="49"/>
      <c r="M76" s="49"/>
      <c r="N76" s="49"/>
    </row>
    <row r="77" spans="1:14" ht="26.4" x14ac:dyDescent="0.3">
      <c r="A77" s="159">
        <v>4</v>
      </c>
      <c r="B77" s="160"/>
      <c r="C77" s="161"/>
      <c r="D77" s="91" t="s">
        <v>24</v>
      </c>
      <c r="E77" s="90">
        <f t="shared" si="25"/>
        <v>633.32000000000005</v>
      </c>
      <c r="F77" s="90">
        <f t="shared" si="25"/>
        <v>633.32000000000005</v>
      </c>
      <c r="H77" s="49"/>
      <c r="I77" s="49"/>
      <c r="J77" s="49"/>
      <c r="K77" s="49"/>
      <c r="L77" s="49"/>
      <c r="M77" s="49"/>
      <c r="N77" s="49"/>
    </row>
    <row r="78" spans="1:14" ht="26.4" x14ac:dyDescent="0.3">
      <c r="A78" s="153">
        <v>42</v>
      </c>
      <c r="B78" s="154"/>
      <c r="C78" s="155"/>
      <c r="D78" s="34" t="s">
        <v>84</v>
      </c>
      <c r="E78" s="40">
        <v>633.32000000000005</v>
      </c>
      <c r="F78" s="40">
        <v>633.32000000000005</v>
      </c>
      <c r="H78" s="49"/>
      <c r="I78" s="49"/>
      <c r="J78" s="49"/>
      <c r="K78" s="49"/>
      <c r="L78" s="49"/>
      <c r="M78" s="49"/>
      <c r="N78" s="49"/>
    </row>
    <row r="79" spans="1:14" ht="14.25" customHeight="1" x14ac:dyDescent="0.3">
      <c r="A79" s="168" t="s">
        <v>94</v>
      </c>
      <c r="B79" s="169"/>
      <c r="C79" s="170"/>
      <c r="D79" s="80" t="s">
        <v>95</v>
      </c>
      <c r="E79" s="83">
        <f>E80+E85</f>
        <v>7443.3899999999994</v>
      </c>
      <c r="F79" s="83">
        <f>F80+F85</f>
        <v>20918.39</v>
      </c>
      <c r="H79" s="49"/>
      <c r="I79" s="49"/>
      <c r="J79" s="49"/>
      <c r="K79" s="49"/>
      <c r="L79" s="49"/>
      <c r="M79" s="49"/>
      <c r="N79" s="49"/>
    </row>
    <row r="80" spans="1:14" ht="15" customHeight="1" x14ac:dyDescent="0.3">
      <c r="A80" s="156" t="s">
        <v>78</v>
      </c>
      <c r="B80" s="157"/>
      <c r="C80" s="158"/>
      <c r="D80" s="81" t="s">
        <v>79</v>
      </c>
      <c r="E80" s="82">
        <f>E81+E83</f>
        <v>3704.75</v>
      </c>
      <c r="F80" s="82">
        <f t="shared" ref="F80" si="26">F81+F83</f>
        <v>3704.75</v>
      </c>
      <c r="H80" s="49"/>
      <c r="I80" s="49"/>
      <c r="J80" s="49"/>
      <c r="K80" s="49"/>
      <c r="L80" s="49"/>
      <c r="M80" s="49"/>
      <c r="N80" s="49"/>
    </row>
    <row r="81" spans="1:14" x14ac:dyDescent="0.3">
      <c r="A81" s="159">
        <v>3</v>
      </c>
      <c r="B81" s="160"/>
      <c r="C81" s="161"/>
      <c r="D81" s="91" t="s">
        <v>22</v>
      </c>
      <c r="E81" s="90">
        <f t="shared" ref="E81:F81" si="27">E82</f>
        <v>0</v>
      </c>
      <c r="F81" s="90">
        <f t="shared" si="27"/>
        <v>0</v>
      </c>
      <c r="H81" s="49"/>
      <c r="I81" s="49"/>
      <c r="J81" s="49"/>
      <c r="K81" s="49"/>
      <c r="L81" s="49"/>
      <c r="M81" s="49"/>
      <c r="N81" s="49"/>
    </row>
    <row r="82" spans="1:14" x14ac:dyDescent="0.3">
      <c r="A82" s="153">
        <v>32</v>
      </c>
      <c r="B82" s="154"/>
      <c r="C82" s="155"/>
      <c r="D82" s="26" t="s">
        <v>35</v>
      </c>
      <c r="E82" s="41">
        <v>0</v>
      </c>
      <c r="F82" s="41">
        <v>0</v>
      </c>
      <c r="H82" s="49"/>
      <c r="I82" s="49"/>
      <c r="J82" s="49"/>
      <c r="K82" s="49"/>
      <c r="L82" s="49"/>
      <c r="M82" s="49"/>
      <c r="N82" s="49"/>
    </row>
    <row r="83" spans="1:14" ht="26.4" x14ac:dyDescent="0.3">
      <c r="A83" s="159">
        <v>4</v>
      </c>
      <c r="B83" s="160"/>
      <c r="C83" s="161"/>
      <c r="D83" s="91" t="s">
        <v>24</v>
      </c>
      <c r="E83" s="90">
        <f t="shared" ref="E83:F83" si="28">E84</f>
        <v>3704.75</v>
      </c>
      <c r="F83" s="90">
        <f t="shared" si="28"/>
        <v>3704.75</v>
      </c>
      <c r="H83" s="49"/>
      <c r="I83" s="49"/>
      <c r="J83" s="49"/>
      <c r="K83" s="49"/>
      <c r="L83" s="49"/>
      <c r="M83" s="49"/>
      <c r="N83" s="49"/>
    </row>
    <row r="84" spans="1:14" ht="26.4" x14ac:dyDescent="0.3">
      <c r="A84" s="153">
        <v>42</v>
      </c>
      <c r="B84" s="154"/>
      <c r="C84" s="155"/>
      <c r="D84" s="34" t="s">
        <v>50</v>
      </c>
      <c r="E84" s="41">
        <v>3704.75</v>
      </c>
      <c r="F84" s="41">
        <v>3704.75</v>
      </c>
      <c r="H84" s="49"/>
      <c r="I84" s="49"/>
      <c r="J84" s="49"/>
      <c r="K84" s="49"/>
      <c r="L84" s="49"/>
      <c r="M84" s="49"/>
      <c r="N84" s="49"/>
    </row>
    <row r="85" spans="1:14" ht="15" customHeight="1" x14ac:dyDescent="0.3">
      <c r="A85" s="156" t="s">
        <v>111</v>
      </c>
      <c r="B85" s="157"/>
      <c r="C85" s="158"/>
      <c r="D85" s="102" t="s">
        <v>112</v>
      </c>
      <c r="E85" s="82">
        <f>E88+E86</f>
        <v>3738.64</v>
      </c>
      <c r="F85" s="82">
        <f>F88+F86</f>
        <v>17213.64</v>
      </c>
      <c r="H85" s="49"/>
      <c r="I85" s="49"/>
      <c r="J85" s="49"/>
      <c r="K85" s="49"/>
      <c r="L85" s="49"/>
      <c r="M85" s="49"/>
      <c r="N85" s="49"/>
    </row>
    <row r="86" spans="1:14" ht="15" customHeight="1" x14ac:dyDescent="0.3">
      <c r="A86" s="186">
        <v>3</v>
      </c>
      <c r="B86" s="187"/>
      <c r="C86" s="188"/>
      <c r="D86" s="92" t="s">
        <v>22</v>
      </c>
      <c r="E86" s="90">
        <f>E87</f>
        <v>337.5</v>
      </c>
      <c r="F86" s="90">
        <f>F87</f>
        <v>13812.5</v>
      </c>
      <c r="H86" s="49"/>
      <c r="I86" s="49"/>
      <c r="J86" s="49"/>
      <c r="K86" s="49"/>
      <c r="L86" s="49"/>
      <c r="M86" s="49"/>
      <c r="N86" s="49"/>
    </row>
    <row r="87" spans="1:14" s="49" customFormat="1" ht="15" customHeight="1" x14ac:dyDescent="0.3">
      <c r="A87" s="183">
        <v>32</v>
      </c>
      <c r="B87" s="184"/>
      <c r="C87" s="185"/>
      <c r="D87" s="105" t="s">
        <v>35</v>
      </c>
      <c r="E87" s="104">
        <v>337.5</v>
      </c>
      <c r="F87" s="104">
        <v>13812.5</v>
      </c>
    </row>
    <row r="88" spans="1:14" ht="26.4" x14ac:dyDescent="0.3">
      <c r="A88" s="159">
        <v>4</v>
      </c>
      <c r="B88" s="160"/>
      <c r="C88" s="161"/>
      <c r="D88" s="91" t="s">
        <v>24</v>
      </c>
      <c r="E88" s="90">
        <f t="shared" ref="E88:F88" si="29">E89</f>
        <v>3401.14</v>
      </c>
      <c r="F88" s="90">
        <f t="shared" si="29"/>
        <v>3401.14</v>
      </c>
      <c r="H88" s="49"/>
      <c r="I88" s="49"/>
      <c r="J88" s="49"/>
      <c r="K88" s="49"/>
      <c r="L88" s="49"/>
      <c r="M88" s="49"/>
      <c r="N88" s="49"/>
    </row>
    <row r="89" spans="1:14" ht="26.4" x14ac:dyDescent="0.3">
      <c r="A89" s="153">
        <v>42</v>
      </c>
      <c r="B89" s="154"/>
      <c r="C89" s="155"/>
      <c r="D89" s="26" t="s">
        <v>50</v>
      </c>
      <c r="E89" s="41">
        <v>3401.14</v>
      </c>
      <c r="F89" s="41">
        <v>3401.14</v>
      </c>
      <c r="H89" s="49"/>
      <c r="I89" s="49"/>
      <c r="J89" s="49"/>
      <c r="K89" s="49"/>
      <c r="L89" s="49"/>
      <c r="M89" s="49"/>
      <c r="N89" s="49"/>
    </row>
    <row r="90" spans="1:14" ht="28.8" x14ac:dyDescent="0.3">
      <c r="A90" s="165" t="s">
        <v>96</v>
      </c>
      <c r="B90" s="166"/>
      <c r="C90" s="167"/>
      <c r="D90" s="84" t="s">
        <v>97</v>
      </c>
      <c r="E90" s="96">
        <f>E91+E95</f>
        <v>8668</v>
      </c>
      <c r="F90" s="96">
        <f t="shared" ref="F90" si="30">F91+F95</f>
        <v>8668</v>
      </c>
      <c r="H90" s="49"/>
      <c r="I90" s="49"/>
      <c r="J90" s="49"/>
      <c r="K90" s="49"/>
      <c r="L90" s="49"/>
      <c r="M90" s="49"/>
      <c r="N90" s="49"/>
    </row>
    <row r="91" spans="1:14" s="88" customFormat="1" ht="15.75" customHeight="1" x14ac:dyDescent="0.3">
      <c r="A91" s="156" t="s">
        <v>78</v>
      </c>
      <c r="B91" s="157"/>
      <c r="C91" s="158"/>
      <c r="D91" s="86" t="s">
        <v>79</v>
      </c>
      <c r="E91" s="82">
        <f t="shared" ref="E91:F91" si="31">E92</f>
        <v>8668</v>
      </c>
      <c r="F91" s="82">
        <f t="shared" si="31"/>
        <v>8668</v>
      </c>
      <c r="H91" s="107"/>
      <c r="I91" s="107"/>
      <c r="J91" s="107"/>
      <c r="K91" s="107"/>
      <c r="L91" s="107"/>
      <c r="M91" s="107"/>
      <c r="N91" s="107"/>
    </row>
    <row r="92" spans="1:14" x14ac:dyDescent="0.3">
      <c r="A92" s="159">
        <v>3</v>
      </c>
      <c r="B92" s="160"/>
      <c r="C92" s="161"/>
      <c r="D92" s="89" t="s">
        <v>22</v>
      </c>
      <c r="E92" s="90">
        <f t="shared" ref="E92:F92" si="32">SUM(E93:E94)</f>
        <v>8668</v>
      </c>
      <c r="F92" s="90">
        <f t="shared" si="32"/>
        <v>8668</v>
      </c>
      <c r="H92" s="49"/>
      <c r="I92" s="49"/>
      <c r="J92" s="49"/>
      <c r="K92" s="49"/>
      <c r="L92" s="49"/>
      <c r="M92" s="49"/>
      <c r="N92" s="49"/>
    </row>
    <row r="93" spans="1:14" x14ac:dyDescent="0.3">
      <c r="A93" s="153">
        <v>31</v>
      </c>
      <c r="B93" s="154"/>
      <c r="C93" s="155"/>
      <c r="D93" s="85" t="s">
        <v>23</v>
      </c>
      <c r="E93" s="40">
        <v>8668</v>
      </c>
      <c r="F93" s="40">
        <v>8668</v>
      </c>
      <c r="H93" s="49"/>
      <c r="I93" s="49"/>
      <c r="J93" s="49"/>
      <c r="K93" s="49"/>
      <c r="L93" s="49"/>
      <c r="M93" s="49"/>
      <c r="N93" s="49"/>
    </row>
    <row r="94" spans="1:14" x14ac:dyDescent="0.3">
      <c r="A94" s="153">
        <v>32</v>
      </c>
      <c r="B94" s="154"/>
      <c r="C94" s="155"/>
      <c r="D94" s="85" t="s">
        <v>35</v>
      </c>
      <c r="E94" s="40">
        <v>0</v>
      </c>
      <c r="F94" s="40">
        <v>0</v>
      </c>
      <c r="H94" s="49"/>
      <c r="I94" s="49"/>
      <c r="J94" s="49"/>
      <c r="K94" s="49"/>
      <c r="L94" s="49"/>
      <c r="M94" s="49"/>
      <c r="N94" s="49"/>
    </row>
    <row r="95" spans="1:14" x14ac:dyDescent="0.3">
      <c r="A95" s="162" t="s">
        <v>98</v>
      </c>
      <c r="B95" s="163"/>
      <c r="C95" s="164"/>
      <c r="D95" s="87" t="s">
        <v>105</v>
      </c>
      <c r="E95" s="82">
        <f t="shared" ref="E95:F95" si="33">E96</f>
        <v>0</v>
      </c>
      <c r="F95" s="82">
        <f t="shared" si="33"/>
        <v>0</v>
      </c>
      <c r="H95" s="49"/>
      <c r="I95" s="49"/>
      <c r="J95" s="49"/>
      <c r="K95" s="49"/>
      <c r="L95" s="49"/>
      <c r="M95" s="49"/>
      <c r="N95" s="49"/>
    </row>
    <row r="96" spans="1:14" x14ac:dyDescent="0.3">
      <c r="A96" s="159">
        <v>3</v>
      </c>
      <c r="B96" s="160"/>
      <c r="C96" s="161"/>
      <c r="D96" s="89" t="s">
        <v>22</v>
      </c>
      <c r="E96" s="90">
        <f t="shared" ref="E96:F96" si="34">SUM(E97:E98)</f>
        <v>0</v>
      </c>
      <c r="F96" s="90">
        <f t="shared" si="34"/>
        <v>0</v>
      </c>
      <c r="H96" s="49"/>
      <c r="I96" s="49"/>
      <c r="J96" s="49"/>
      <c r="K96" s="49"/>
      <c r="L96" s="49"/>
      <c r="M96" s="49"/>
      <c r="N96" s="49"/>
    </row>
    <row r="97" spans="1:14" x14ac:dyDescent="0.3">
      <c r="A97" s="153">
        <v>31</v>
      </c>
      <c r="B97" s="154"/>
      <c r="C97" s="155"/>
      <c r="D97" s="85" t="s">
        <v>23</v>
      </c>
      <c r="E97" s="40">
        <v>0</v>
      </c>
      <c r="F97" s="40">
        <v>0</v>
      </c>
      <c r="H97" s="49"/>
      <c r="I97" s="49"/>
      <c r="J97" s="49"/>
      <c r="K97" s="49"/>
      <c r="L97" s="49"/>
      <c r="M97" s="49"/>
      <c r="N97" s="49"/>
    </row>
    <row r="98" spans="1:14" x14ac:dyDescent="0.3">
      <c r="A98" s="153">
        <v>32</v>
      </c>
      <c r="B98" s="154"/>
      <c r="C98" s="155"/>
      <c r="D98" s="85" t="s">
        <v>35</v>
      </c>
      <c r="E98" s="40">
        <v>0</v>
      </c>
      <c r="F98" s="40">
        <v>0</v>
      </c>
      <c r="H98" s="49"/>
      <c r="I98" s="49"/>
      <c r="J98" s="49"/>
      <c r="K98" s="49"/>
      <c r="L98" s="49"/>
      <c r="M98" s="49"/>
      <c r="N98" s="49"/>
    </row>
    <row r="99" spans="1:14" x14ac:dyDescent="0.3">
      <c r="H99" s="49"/>
      <c r="I99" s="49"/>
      <c r="J99" s="49"/>
      <c r="K99" s="49"/>
      <c r="L99" s="49"/>
      <c r="M99" s="49"/>
      <c r="N99" s="49"/>
    </row>
    <row r="100" spans="1:14" x14ac:dyDescent="0.3">
      <c r="H100" s="49"/>
      <c r="I100" s="49"/>
      <c r="J100" s="49"/>
      <c r="K100" s="49"/>
      <c r="L100" s="49"/>
      <c r="M100" s="49"/>
      <c r="N100" s="49"/>
    </row>
    <row r="101" spans="1:14" x14ac:dyDescent="0.3">
      <c r="H101" s="49"/>
      <c r="I101" s="49"/>
      <c r="J101" s="49"/>
      <c r="K101" s="49"/>
      <c r="L101" s="49"/>
      <c r="M101" s="49"/>
      <c r="N101" s="49"/>
    </row>
    <row r="102" spans="1:14" x14ac:dyDescent="0.3">
      <c r="H102" s="49"/>
      <c r="I102" s="49"/>
      <c r="J102" s="49"/>
      <c r="K102" s="49"/>
      <c r="L102" s="49"/>
      <c r="M102" s="49"/>
      <c r="N102" s="49"/>
    </row>
    <row r="103" spans="1:14" x14ac:dyDescent="0.3">
      <c r="H103" s="49"/>
      <c r="I103" s="49"/>
      <c r="J103" s="49"/>
      <c r="K103" s="49"/>
      <c r="L103" s="49"/>
      <c r="M103" s="49"/>
      <c r="N103" s="49"/>
    </row>
    <row r="104" spans="1:14" x14ac:dyDescent="0.3">
      <c r="H104" s="49"/>
      <c r="I104" s="49"/>
      <c r="J104" s="49"/>
      <c r="K104" s="49"/>
      <c r="L104" s="49"/>
      <c r="M104" s="49"/>
      <c r="N104" s="49"/>
    </row>
    <row r="105" spans="1:14" x14ac:dyDescent="0.3">
      <c r="H105" s="49"/>
      <c r="I105" s="49"/>
      <c r="J105" s="49"/>
      <c r="K105" s="49"/>
      <c r="L105" s="49"/>
      <c r="M105" s="49"/>
      <c r="N105" s="49"/>
    </row>
    <row r="106" spans="1:14" x14ac:dyDescent="0.3">
      <c r="H106" s="49"/>
      <c r="I106" s="49"/>
      <c r="J106" s="49"/>
      <c r="K106" s="49"/>
      <c r="L106" s="49"/>
      <c r="M106" s="49"/>
      <c r="N106" s="49"/>
    </row>
    <row r="107" spans="1:14" x14ac:dyDescent="0.3">
      <c r="H107" s="49"/>
      <c r="I107" s="49"/>
      <c r="J107" s="49"/>
      <c r="K107" s="49"/>
      <c r="L107" s="49"/>
      <c r="M107" s="49"/>
      <c r="N107" s="49"/>
    </row>
    <row r="108" spans="1:14" x14ac:dyDescent="0.3">
      <c r="H108" s="49"/>
      <c r="I108" s="49"/>
      <c r="J108" s="49"/>
      <c r="K108" s="49"/>
      <c r="L108" s="49"/>
      <c r="M108" s="49"/>
      <c r="N108" s="49"/>
    </row>
    <row r="109" spans="1:14" x14ac:dyDescent="0.3">
      <c r="H109" s="49"/>
      <c r="I109" s="49"/>
      <c r="J109" s="49"/>
      <c r="K109" s="49"/>
      <c r="L109" s="49"/>
      <c r="M109" s="49"/>
      <c r="N109" s="49"/>
    </row>
    <row r="110" spans="1:14" x14ac:dyDescent="0.3">
      <c r="H110" s="49"/>
      <c r="I110" s="49"/>
      <c r="J110" s="49"/>
      <c r="K110" s="49"/>
      <c r="L110" s="49"/>
      <c r="M110" s="49"/>
      <c r="N110" s="49"/>
    </row>
    <row r="111" spans="1:14" x14ac:dyDescent="0.3">
      <c r="H111" s="49"/>
      <c r="I111" s="49"/>
      <c r="J111" s="49"/>
      <c r="K111" s="49"/>
      <c r="L111" s="49"/>
      <c r="M111" s="49"/>
      <c r="N111" s="49"/>
    </row>
    <row r="112" spans="1:14" x14ac:dyDescent="0.3">
      <c r="H112" s="49"/>
      <c r="I112" s="49"/>
      <c r="J112" s="49"/>
      <c r="K112" s="49"/>
      <c r="L112" s="49"/>
      <c r="M112" s="49"/>
      <c r="N112" s="49"/>
    </row>
    <row r="113" spans="8:14" x14ac:dyDescent="0.3">
      <c r="H113" s="49"/>
      <c r="I113" s="49"/>
      <c r="J113" s="49"/>
      <c r="K113" s="49"/>
      <c r="L113" s="49"/>
      <c r="M113" s="49"/>
      <c r="N113" s="49"/>
    </row>
    <row r="114" spans="8:14" x14ac:dyDescent="0.3">
      <c r="H114" s="49"/>
      <c r="I114" s="49"/>
      <c r="J114" s="49"/>
      <c r="K114" s="49"/>
      <c r="L114" s="49"/>
      <c r="M114" s="49"/>
      <c r="N114" s="49"/>
    </row>
    <row r="115" spans="8:14" x14ac:dyDescent="0.3">
      <c r="H115" s="49"/>
      <c r="I115" s="49"/>
      <c r="J115" s="49"/>
      <c r="K115" s="49"/>
      <c r="L115" s="49"/>
      <c r="M115" s="49"/>
      <c r="N115" s="49"/>
    </row>
    <row r="116" spans="8:14" x14ac:dyDescent="0.3">
      <c r="H116" s="49"/>
      <c r="I116" s="49"/>
      <c r="J116" s="49"/>
      <c r="K116" s="49"/>
      <c r="L116" s="49"/>
      <c r="M116" s="49"/>
      <c r="N116" s="49"/>
    </row>
    <row r="117" spans="8:14" x14ac:dyDescent="0.3">
      <c r="H117" s="49"/>
      <c r="I117" s="49"/>
      <c r="J117" s="49"/>
      <c r="K117" s="49"/>
      <c r="L117" s="49"/>
      <c r="M117" s="49"/>
      <c r="N117" s="49"/>
    </row>
    <row r="118" spans="8:14" x14ac:dyDescent="0.3">
      <c r="H118" s="49"/>
      <c r="I118" s="49"/>
      <c r="J118" s="49"/>
      <c r="K118" s="49"/>
      <c r="L118" s="49"/>
      <c r="M118" s="49"/>
      <c r="N118" s="49"/>
    </row>
    <row r="119" spans="8:14" x14ac:dyDescent="0.3">
      <c r="H119" s="49"/>
      <c r="I119" s="49"/>
      <c r="J119" s="49"/>
      <c r="K119" s="49"/>
      <c r="L119" s="49"/>
      <c r="M119" s="49"/>
      <c r="N119" s="49"/>
    </row>
    <row r="120" spans="8:14" x14ac:dyDescent="0.3">
      <c r="H120" s="49"/>
      <c r="I120" s="49"/>
      <c r="J120" s="49"/>
      <c r="K120" s="49"/>
      <c r="L120" s="49"/>
      <c r="M120" s="49"/>
      <c r="N120" s="49"/>
    </row>
    <row r="121" spans="8:14" x14ac:dyDescent="0.3">
      <c r="H121" s="49"/>
      <c r="I121" s="49"/>
      <c r="J121" s="49"/>
      <c r="K121" s="49"/>
      <c r="L121" s="49"/>
      <c r="M121" s="49"/>
      <c r="N121" s="49"/>
    </row>
    <row r="122" spans="8:14" x14ac:dyDescent="0.3">
      <c r="H122" s="49"/>
      <c r="I122" s="49"/>
      <c r="J122" s="49"/>
      <c r="K122" s="49"/>
      <c r="L122" s="49"/>
      <c r="M122" s="49"/>
      <c r="N122" s="49"/>
    </row>
    <row r="123" spans="8:14" x14ac:dyDescent="0.3">
      <c r="H123" s="49"/>
      <c r="I123" s="49"/>
      <c r="J123" s="49"/>
      <c r="K123" s="49"/>
      <c r="L123" s="49"/>
      <c r="M123" s="49"/>
      <c r="N123" s="49"/>
    </row>
    <row r="124" spans="8:14" x14ac:dyDescent="0.3">
      <c r="H124" s="49"/>
      <c r="I124" s="49"/>
      <c r="J124" s="49"/>
      <c r="K124" s="49"/>
      <c r="L124" s="49"/>
      <c r="M124" s="49"/>
      <c r="N124" s="49"/>
    </row>
    <row r="125" spans="8:14" x14ac:dyDescent="0.3">
      <c r="H125" s="49"/>
      <c r="I125" s="49"/>
      <c r="J125" s="49"/>
      <c r="K125" s="49"/>
      <c r="L125" s="49"/>
      <c r="M125" s="49"/>
      <c r="N125" s="49"/>
    </row>
    <row r="126" spans="8:14" x14ac:dyDescent="0.3">
      <c r="H126" s="49"/>
      <c r="I126" s="49"/>
      <c r="J126" s="49"/>
      <c r="K126" s="49"/>
      <c r="L126" s="49"/>
      <c r="M126" s="49"/>
      <c r="N126" s="49"/>
    </row>
    <row r="127" spans="8:14" x14ac:dyDescent="0.3">
      <c r="H127" s="49"/>
      <c r="I127" s="49"/>
      <c r="J127" s="49"/>
      <c r="K127" s="49"/>
      <c r="L127" s="49"/>
      <c r="M127" s="49"/>
      <c r="N127" s="49"/>
    </row>
    <row r="128" spans="8:14" x14ac:dyDescent="0.3">
      <c r="H128" s="49"/>
      <c r="I128" s="49"/>
      <c r="J128" s="49"/>
      <c r="K128" s="49"/>
      <c r="L128" s="49"/>
      <c r="M128" s="49"/>
      <c r="N128" s="49"/>
    </row>
    <row r="129" spans="8:14" x14ac:dyDescent="0.3">
      <c r="H129" s="49"/>
      <c r="I129" s="49"/>
      <c r="J129" s="49"/>
      <c r="K129" s="49"/>
      <c r="L129" s="49"/>
      <c r="M129" s="49"/>
      <c r="N129" s="49"/>
    </row>
    <row r="130" spans="8:14" x14ac:dyDescent="0.3">
      <c r="H130" s="49"/>
      <c r="I130" s="49"/>
      <c r="J130" s="49"/>
      <c r="K130" s="49"/>
      <c r="L130" s="49"/>
      <c r="M130" s="49"/>
      <c r="N130" s="49"/>
    </row>
    <row r="131" spans="8:14" x14ac:dyDescent="0.3">
      <c r="H131" s="49"/>
      <c r="I131" s="49"/>
      <c r="J131" s="49"/>
      <c r="K131" s="49"/>
      <c r="L131" s="49"/>
      <c r="M131" s="49"/>
      <c r="N131" s="49"/>
    </row>
    <row r="132" spans="8:14" x14ac:dyDescent="0.3">
      <c r="H132" s="49"/>
      <c r="I132" s="49"/>
      <c r="J132" s="49"/>
      <c r="K132" s="49"/>
      <c r="L132" s="49"/>
      <c r="M132" s="49"/>
      <c r="N132" s="49"/>
    </row>
    <row r="133" spans="8:14" x14ac:dyDescent="0.3">
      <c r="H133" s="49"/>
      <c r="I133" s="49"/>
      <c r="J133" s="49"/>
      <c r="K133" s="49"/>
      <c r="L133" s="49"/>
      <c r="M133" s="49"/>
      <c r="N133" s="49"/>
    </row>
    <row r="134" spans="8:14" x14ac:dyDescent="0.3">
      <c r="H134" s="49"/>
      <c r="I134" s="49"/>
      <c r="J134" s="49"/>
      <c r="K134" s="49"/>
      <c r="L134" s="49"/>
      <c r="M134" s="49"/>
      <c r="N134" s="49"/>
    </row>
    <row r="135" spans="8:14" x14ac:dyDescent="0.3">
      <c r="H135" s="49"/>
      <c r="I135" s="49"/>
      <c r="J135" s="49"/>
      <c r="K135" s="49"/>
      <c r="L135" s="49"/>
      <c r="M135" s="49"/>
      <c r="N135" s="49"/>
    </row>
    <row r="136" spans="8:14" x14ac:dyDescent="0.3">
      <c r="H136" s="49"/>
      <c r="I136" s="49"/>
      <c r="J136" s="49"/>
      <c r="K136" s="49"/>
      <c r="L136" s="49"/>
      <c r="M136" s="49"/>
      <c r="N136" s="49"/>
    </row>
    <row r="137" spans="8:14" x14ac:dyDescent="0.3">
      <c r="H137" s="49"/>
      <c r="I137" s="49"/>
      <c r="J137" s="49"/>
      <c r="K137" s="49"/>
      <c r="L137" s="49"/>
      <c r="M137" s="49"/>
      <c r="N137" s="49"/>
    </row>
    <row r="138" spans="8:14" x14ac:dyDescent="0.3">
      <c r="H138" s="49"/>
      <c r="I138" s="49"/>
      <c r="J138" s="49"/>
      <c r="K138" s="49"/>
      <c r="L138" s="49"/>
      <c r="M138" s="49"/>
      <c r="N138" s="49"/>
    </row>
    <row r="139" spans="8:14" x14ac:dyDescent="0.3">
      <c r="H139" s="49"/>
      <c r="I139" s="49"/>
      <c r="J139" s="49"/>
      <c r="K139" s="49"/>
      <c r="L139" s="49"/>
      <c r="M139" s="49"/>
      <c r="N139" s="49"/>
    </row>
    <row r="140" spans="8:14" x14ac:dyDescent="0.3">
      <c r="H140" s="49"/>
      <c r="I140" s="49"/>
      <c r="J140" s="49"/>
      <c r="K140" s="49"/>
      <c r="L140" s="49"/>
      <c r="M140" s="49"/>
      <c r="N140" s="49"/>
    </row>
    <row r="141" spans="8:14" x14ac:dyDescent="0.3">
      <c r="H141" s="49"/>
      <c r="I141" s="49"/>
      <c r="J141" s="49"/>
      <c r="K141" s="49"/>
      <c r="L141" s="49"/>
      <c r="M141" s="49"/>
      <c r="N141" s="49"/>
    </row>
    <row r="142" spans="8:14" x14ac:dyDescent="0.3">
      <c r="H142" s="49"/>
      <c r="I142" s="49"/>
      <c r="J142" s="49"/>
      <c r="K142" s="49"/>
      <c r="L142" s="49"/>
      <c r="M142" s="49"/>
      <c r="N142" s="49"/>
    </row>
    <row r="143" spans="8:14" x14ac:dyDescent="0.3">
      <c r="H143" s="49"/>
      <c r="I143" s="49"/>
      <c r="J143" s="49"/>
      <c r="K143" s="49"/>
      <c r="L143" s="49"/>
      <c r="M143" s="49"/>
      <c r="N143" s="49"/>
    </row>
    <row r="144" spans="8:14" x14ac:dyDescent="0.3">
      <c r="H144" s="49"/>
      <c r="I144" s="49"/>
      <c r="J144" s="49"/>
      <c r="K144" s="49"/>
      <c r="L144" s="49"/>
      <c r="M144" s="49"/>
      <c r="N144" s="49"/>
    </row>
    <row r="145" spans="8:14" x14ac:dyDescent="0.3">
      <c r="H145" s="49"/>
      <c r="I145" s="49"/>
      <c r="J145" s="49"/>
      <c r="K145" s="49"/>
      <c r="L145" s="49"/>
      <c r="M145" s="49"/>
      <c r="N145" s="49"/>
    </row>
    <row r="146" spans="8:14" x14ac:dyDescent="0.3">
      <c r="H146" s="49"/>
      <c r="I146" s="49"/>
      <c r="J146" s="49"/>
      <c r="K146" s="49"/>
      <c r="L146" s="49"/>
      <c r="M146" s="49"/>
      <c r="N146" s="49"/>
    </row>
    <row r="147" spans="8:14" x14ac:dyDescent="0.3">
      <c r="H147" s="49"/>
      <c r="I147" s="49"/>
      <c r="J147" s="49"/>
      <c r="K147" s="49"/>
      <c r="L147" s="49"/>
      <c r="M147" s="49"/>
      <c r="N147" s="49"/>
    </row>
    <row r="148" spans="8:14" x14ac:dyDescent="0.3">
      <c r="H148" s="49"/>
      <c r="I148" s="49"/>
      <c r="J148" s="49"/>
      <c r="K148" s="49"/>
      <c r="L148" s="49"/>
      <c r="M148" s="49"/>
      <c r="N148" s="49"/>
    </row>
    <row r="149" spans="8:14" x14ac:dyDescent="0.3">
      <c r="H149" s="49"/>
      <c r="I149" s="49"/>
      <c r="J149" s="49"/>
      <c r="K149" s="49"/>
      <c r="L149" s="49"/>
      <c r="M149" s="49"/>
      <c r="N149" s="49"/>
    </row>
    <row r="150" spans="8:14" x14ac:dyDescent="0.3">
      <c r="H150" s="49"/>
      <c r="I150" s="49"/>
      <c r="J150" s="49"/>
      <c r="K150" s="49"/>
      <c r="L150" s="49"/>
      <c r="M150" s="49"/>
      <c r="N150" s="49"/>
    </row>
    <row r="151" spans="8:14" x14ac:dyDescent="0.3">
      <c r="H151" s="49"/>
      <c r="I151" s="49"/>
      <c r="J151" s="49"/>
      <c r="K151" s="49"/>
      <c r="L151" s="49"/>
      <c r="M151" s="49"/>
      <c r="N151" s="49"/>
    </row>
    <row r="152" spans="8:14" x14ac:dyDescent="0.3">
      <c r="H152" s="49"/>
      <c r="I152" s="49"/>
      <c r="J152" s="49"/>
      <c r="K152" s="49"/>
      <c r="L152" s="49"/>
      <c r="M152" s="49"/>
      <c r="N152" s="49"/>
    </row>
    <row r="153" spans="8:14" x14ac:dyDescent="0.3">
      <c r="H153" s="49"/>
      <c r="I153" s="49"/>
      <c r="J153" s="49"/>
      <c r="K153" s="49"/>
      <c r="L153" s="49"/>
      <c r="M153" s="49"/>
      <c r="N153" s="49"/>
    </row>
    <row r="154" spans="8:14" x14ac:dyDescent="0.3">
      <c r="H154" s="49"/>
      <c r="I154" s="49"/>
      <c r="J154" s="49"/>
      <c r="K154" s="49"/>
      <c r="L154" s="49"/>
      <c r="M154" s="49"/>
      <c r="N154" s="49"/>
    </row>
    <row r="155" spans="8:14" x14ac:dyDescent="0.3">
      <c r="H155" s="49"/>
      <c r="I155" s="49"/>
      <c r="J155" s="49"/>
      <c r="K155" s="49"/>
      <c r="L155" s="49"/>
      <c r="M155" s="49"/>
      <c r="N155" s="49"/>
    </row>
    <row r="156" spans="8:14" x14ac:dyDescent="0.3">
      <c r="H156" s="49"/>
      <c r="I156" s="49"/>
      <c r="J156" s="49"/>
      <c r="K156" s="49"/>
      <c r="L156" s="49"/>
      <c r="M156" s="49"/>
      <c r="N156" s="49"/>
    </row>
    <row r="157" spans="8:14" x14ac:dyDescent="0.3">
      <c r="H157" s="49"/>
      <c r="I157" s="49"/>
      <c r="J157" s="49"/>
      <c r="K157" s="49"/>
      <c r="L157" s="49"/>
      <c r="M157" s="49"/>
      <c r="N157" s="49"/>
    </row>
    <row r="158" spans="8:14" x14ac:dyDescent="0.3">
      <c r="H158" s="49"/>
      <c r="I158" s="49"/>
      <c r="J158" s="49"/>
      <c r="K158" s="49"/>
      <c r="L158" s="49"/>
      <c r="M158" s="49"/>
      <c r="N158" s="49"/>
    </row>
    <row r="159" spans="8:14" x14ac:dyDescent="0.3">
      <c r="H159" s="49"/>
      <c r="I159" s="49"/>
      <c r="J159" s="49"/>
      <c r="K159" s="49"/>
      <c r="L159" s="49"/>
      <c r="M159" s="49"/>
      <c r="N159" s="49"/>
    </row>
    <row r="160" spans="8:14" x14ac:dyDescent="0.3">
      <c r="H160" s="49"/>
      <c r="I160" s="49"/>
      <c r="J160" s="49"/>
      <c r="K160" s="49"/>
      <c r="L160" s="49"/>
      <c r="M160" s="49"/>
      <c r="N160" s="49"/>
    </row>
    <row r="161" spans="8:14" x14ac:dyDescent="0.3">
      <c r="H161" s="49"/>
      <c r="I161" s="49"/>
      <c r="J161" s="49"/>
      <c r="K161" s="49"/>
      <c r="L161" s="49"/>
      <c r="M161" s="49"/>
      <c r="N161" s="49"/>
    </row>
    <row r="162" spans="8:14" x14ac:dyDescent="0.3">
      <c r="H162" s="49"/>
      <c r="I162" s="49"/>
      <c r="J162" s="49"/>
      <c r="K162" s="49"/>
      <c r="L162" s="49"/>
      <c r="M162" s="49"/>
      <c r="N162" s="49"/>
    </row>
    <row r="163" spans="8:14" x14ac:dyDescent="0.3">
      <c r="H163" s="49"/>
      <c r="I163" s="49"/>
      <c r="J163" s="49"/>
      <c r="K163" s="49"/>
      <c r="L163" s="49"/>
      <c r="M163" s="49"/>
      <c r="N163" s="49"/>
    </row>
    <row r="164" spans="8:14" x14ac:dyDescent="0.3">
      <c r="H164" s="49"/>
      <c r="I164" s="49"/>
      <c r="J164" s="49"/>
      <c r="K164" s="49"/>
      <c r="L164" s="49"/>
      <c r="M164" s="49"/>
      <c r="N164" s="49"/>
    </row>
    <row r="165" spans="8:14" x14ac:dyDescent="0.3">
      <c r="H165" s="49"/>
      <c r="I165" s="49"/>
      <c r="J165" s="49"/>
      <c r="K165" s="49"/>
      <c r="L165" s="49"/>
      <c r="M165" s="49"/>
      <c r="N165" s="49"/>
    </row>
    <row r="166" spans="8:14" x14ac:dyDescent="0.3">
      <c r="H166" s="49"/>
      <c r="I166" s="49"/>
      <c r="J166" s="49"/>
      <c r="K166" s="49"/>
      <c r="L166" s="49"/>
      <c r="M166" s="49"/>
      <c r="N166" s="49"/>
    </row>
    <row r="167" spans="8:14" x14ac:dyDescent="0.3">
      <c r="H167" s="49"/>
      <c r="I167" s="49"/>
      <c r="J167" s="49"/>
      <c r="K167" s="49"/>
      <c r="L167" s="49"/>
      <c r="M167" s="49"/>
      <c r="N167" s="49"/>
    </row>
    <row r="168" spans="8:14" x14ac:dyDescent="0.3">
      <c r="H168" s="49"/>
      <c r="I168" s="49"/>
      <c r="J168" s="49"/>
      <c r="K168" s="49"/>
      <c r="L168" s="49"/>
      <c r="M168" s="49"/>
      <c r="N168" s="49"/>
    </row>
    <row r="169" spans="8:14" x14ac:dyDescent="0.3">
      <c r="H169" s="49"/>
      <c r="I169" s="49"/>
      <c r="J169" s="49"/>
      <c r="K169" s="49"/>
      <c r="L169" s="49"/>
      <c r="M169" s="49"/>
      <c r="N169" s="49"/>
    </row>
    <row r="170" spans="8:14" x14ac:dyDescent="0.3">
      <c r="H170" s="49"/>
      <c r="I170" s="49"/>
      <c r="J170" s="49"/>
      <c r="K170" s="49"/>
      <c r="L170" s="49"/>
      <c r="M170" s="49"/>
      <c r="N170" s="49"/>
    </row>
    <row r="171" spans="8:14" x14ac:dyDescent="0.3">
      <c r="H171" s="49"/>
      <c r="I171" s="49"/>
      <c r="J171" s="49"/>
      <c r="K171" s="49"/>
      <c r="L171" s="49"/>
      <c r="M171" s="49"/>
      <c r="N171" s="49"/>
    </row>
    <row r="172" spans="8:14" x14ac:dyDescent="0.3">
      <c r="H172" s="49"/>
      <c r="I172" s="49"/>
      <c r="J172" s="49"/>
      <c r="K172" s="49"/>
      <c r="L172" s="49"/>
      <c r="M172" s="49"/>
      <c r="N172" s="49"/>
    </row>
    <row r="173" spans="8:14" x14ac:dyDescent="0.3">
      <c r="H173" s="49"/>
      <c r="I173" s="49"/>
      <c r="J173" s="49"/>
      <c r="K173" s="49"/>
      <c r="L173" s="49"/>
      <c r="M173" s="49"/>
      <c r="N173" s="49"/>
    </row>
    <row r="174" spans="8:14" x14ac:dyDescent="0.3">
      <c r="H174" s="49"/>
      <c r="I174" s="49"/>
      <c r="J174" s="49"/>
      <c r="K174" s="49"/>
      <c r="L174" s="49"/>
      <c r="M174" s="49"/>
      <c r="N174" s="49"/>
    </row>
    <row r="175" spans="8:14" x14ac:dyDescent="0.3">
      <c r="H175" s="49"/>
      <c r="I175" s="49"/>
      <c r="J175" s="49"/>
      <c r="K175" s="49"/>
      <c r="L175" s="49"/>
      <c r="M175" s="49"/>
      <c r="N175" s="49"/>
    </row>
    <row r="176" spans="8:14" x14ac:dyDescent="0.3">
      <c r="H176" s="49"/>
      <c r="I176" s="49"/>
      <c r="J176" s="49"/>
      <c r="K176" s="49"/>
      <c r="L176" s="49"/>
      <c r="M176" s="49"/>
      <c r="N176" s="49"/>
    </row>
    <row r="177" spans="8:14" x14ac:dyDescent="0.3">
      <c r="H177" s="49"/>
      <c r="I177" s="49"/>
      <c r="J177" s="49"/>
      <c r="K177" s="49"/>
      <c r="L177" s="49"/>
      <c r="M177" s="49"/>
      <c r="N177" s="49"/>
    </row>
    <row r="178" spans="8:14" x14ac:dyDescent="0.3">
      <c r="H178" s="49"/>
      <c r="I178" s="49"/>
      <c r="J178" s="49"/>
      <c r="K178" s="49"/>
      <c r="L178" s="49"/>
      <c r="M178" s="49"/>
      <c r="N178" s="49"/>
    </row>
    <row r="179" spans="8:14" x14ac:dyDescent="0.3">
      <c r="H179" s="49"/>
      <c r="I179" s="49"/>
      <c r="J179" s="49"/>
      <c r="K179" s="49"/>
      <c r="L179" s="49"/>
      <c r="M179" s="49"/>
      <c r="N179" s="49"/>
    </row>
    <row r="180" spans="8:14" x14ac:dyDescent="0.3">
      <c r="H180" s="49"/>
      <c r="I180" s="49"/>
      <c r="J180" s="49"/>
      <c r="K180" s="49"/>
      <c r="L180" s="49"/>
      <c r="M180" s="49"/>
      <c r="N180" s="49"/>
    </row>
    <row r="181" spans="8:14" x14ac:dyDescent="0.3">
      <c r="H181" s="49"/>
      <c r="I181" s="49"/>
      <c r="J181" s="49"/>
      <c r="K181" s="49"/>
      <c r="L181" s="49"/>
      <c r="M181" s="49"/>
      <c r="N181" s="49"/>
    </row>
    <row r="182" spans="8:14" x14ac:dyDescent="0.3">
      <c r="H182" s="49"/>
      <c r="I182" s="49"/>
      <c r="J182" s="49"/>
      <c r="K182" s="49"/>
      <c r="L182" s="49"/>
      <c r="M182" s="49"/>
      <c r="N182" s="49"/>
    </row>
    <row r="183" spans="8:14" x14ac:dyDescent="0.3">
      <c r="H183" s="49"/>
      <c r="I183" s="49"/>
      <c r="J183" s="49"/>
      <c r="K183" s="49"/>
      <c r="L183" s="49"/>
      <c r="M183" s="49"/>
      <c r="N183" s="49"/>
    </row>
  </sheetData>
  <mergeCells count="96">
    <mergeCell ref="A87:C87"/>
    <mergeCell ref="A86:C86"/>
    <mergeCell ref="A11:C11"/>
    <mergeCell ref="A12:C12"/>
    <mergeCell ref="A13:C13"/>
    <mergeCell ref="A14:C14"/>
    <mergeCell ref="A74:C74"/>
    <mergeCell ref="A27:C27"/>
    <mergeCell ref="A53:C53"/>
    <mergeCell ref="A54:C54"/>
    <mergeCell ref="A62:C62"/>
    <mergeCell ref="A63:C63"/>
    <mergeCell ref="A69:C69"/>
    <mergeCell ref="A71:C71"/>
    <mergeCell ref="A64:C64"/>
    <mergeCell ref="A66:C66"/>
    <mergeCell ref="A52:C52"/>
    <mergeCell ref="A26:C26"/>
    <mergeCell ref="A28:C28"/>
    <mergeCell ref="A24:C24"/>
    <mergeCell ref="A25:C25"/>
    <mergeCell ref="A49:C49"/>
    <mergeCell ref="A50:C50"/>
    <mergeCell ref="A38:C38"/>
    <mergeCell ref="A43:C43"/>
    <mergeCell ref="A44:C44"/>
    <mergeCell ref="A65:C65"/>
    <mergeCell ref="A80:C80"/>
    <mergeCell ref="A81:C81"/>
    <mergeCell ref="A85:C85"/>
    <mergeCell ref="A47:C47"/>
    <mergeCell ref="A48:C48"/>
    <mergeCell ref="A51:C51"/>
    <mergeCell ref="A60:C60"/>
    <mergeCell ref="A61:C61"/>
    <mergeCell ref="A55:C55"/>
    <mergeCell ref="A56:C56"/>
    <mergeCell ref="A57:C57"/>
    <mergeCell ref="A58:C58"/>
    <mergeCell ref="A68:C68"/>
    <mergeCell ref="A75:C75"/>
    <mergeCell ref="A67:C67"/>
    <mergeCell ref="A59:C59"/>
    <mergeCell ref="A8:C8"/>
    <mergeCell ref="A9:C9"/>
    <mergeCell ref="A10:C10"/>
    <mergeCell ref="A45:C45"/>
    <mergeCell ref="A46:C46"/>
    <mergeCell ref="A16:C16"/>
    <mergeCell ref="A17:C17"/>
    <mergeCell ref="A18:C18"/>
    <mergeCell ref="A19:C19"/>
    <mergeCell ref="A22:C22"/>
    <mergeCell ref="A20:C20"/>
    <mergeCell ref="A21:C21"/>
    <mergeCell ref="A23:C23"/>
    <mergeCell ref="A36:C36"/>
    <mergeCell ref="A37:C37"/>
    <mergeCell ref="A42:C42"/>
    <mergeCell ref="A82:C82"/>
    <mergeCell ref="A88:C88"/>
    <mergeCell ref="A15:C15"/>
    <mergeCell ref="A29:C29"/>
    <mergeCell ref="A30:C30"/>
    <mergeCell ref="A34:C34"/>
    <mergeCell ref="A35:C35"/>
    <mergeCell ref="A31:C31"/>
    <mergeCell ref="A32:C32"/>
    <mergeCell ref="A33:C33"/>
    <mergeCell ref="A39:C39"/>
    <mergeCell ref="A40:C40"/>
    <mergeCell ref="A41:C41"/>
    <mergeCell ref="A70:C70"/>
    <mergeCell ref="A72:C72"/>
    <mergeCell ref="A73:C73"/>
    <mergeCell ref="A6:C6"/>
    <mergeCell ref="A7:C7"/>
    <mergeCell ref="A1:F1"/>
    <mergeCell ref="A3:F3"/>
    <mergeCell ref="A5:C5"/>
    <mergeCell ref="A97:C97"/>
    <mergeCell ref="A98:C98"/>
    <mergeCell ref="A76:C76"/>
    <mergeCell ref="A77:C77"/>
    <mergeCell ref="A78:C78"/>
    <mergeCell ref="A95:C95"/>
    <mergeCell ref="A96:C96"/>
    <mergeCell ref="A83:C83"/>
    <mergeCell ref="A84:C84"/>
    <mergeCell ref="A90:C90"/>
    <mergeCell ref="A91:C91"/>
    <mergeCell ref="A92:C92"/>
    <mergeCell ref="A93:C93"/>
    <mergeCell ref="A94:C94"/>
    <mergeCell ref="A89:C89"/>
    <mergeCell ref="A79:C79"/>
  </mergeCells>
  <pageMargins left="0.7" right="0.7" top="0.75" bottom="0.75" header="0.3" footer="0.3"/>
  <pageSetup paperSize="9" scale="81" fitToHeight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Rashodi prema funkcijskoj kl</vt:lpstr>
      <vt:lpstr>Račun financiranja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Maja Odak</cp:lastModifiedBy>
  <cp:lastPrinted>2023-11-23T12:31:21Z</cp:lastPrinted>
  <dcterms:created xsi:type="dcterms:W3CDTF">2022-08-12T12:51:27Z</dcterms:created>
  <dcterms:modified xsi:type="dcterms:W3CDTF">2023-12-22T09:07:23Z</dcterms:modified>
</cp:coreProperties>
</file>